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6 JUNI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PROYECTO'!$A$4:$N$597</definedName>
    <definedName name="_xlnm._FilterDatabase" localSheetId="4" hidden="1">'GTOS X SECC Y X CAP'!$A$4:$D$184</definedName>
    <definedName name="_xlnm._FilterDatabase" localSheetId="6" hidden="1">'ING X SOCIEDAD Y X CAP'!$A$4:$I$76</definedName>
    <definedName name="_xlnm._FilterDatabase" localSheetId="3" hidden="1">'INGR X CONCEPTO'!$A$4:$J$109</definedName>
    <definedName name="_xlnm.Print_Area" localSheetId="8">'GASTOS X FINANCIACIÓN'!$A$1:$J$132</definedName>
    <definedName name="_xlnm.Print_Area" localSheetId="10">'GTOS CAP VI X PROYECTO'!$A$1:$N$597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FINANCIACIÓN'!$A$1:$H$148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587" i="19" l="1"/>
  <c r="F589" i="19"/>
  <c r="F592" i="19"/>
  <c r="F593" i="19"/>
  <c r="F576" i="19"/>
  <c r="F562" i="19"/>
  <c r="F564" i="19"/>
  <c r="F565" i="19"/>
  <c r="F566" i="19"/>
  <c r="F567" i="19"/>
  <c r="F568" i="19"/>
  <c r="F569" i="19"/>
  <c r="F571" i="19"/>
  <c r="F573" i="19"/>
  <c r="G144" i="22"/>
  <c r="G145" i="22"/>
  <c r="G135" i="22"/>
  <c r="G140" i="22"/>
  <c r="G142" i="22"/>
  <c r="G143" i="22"/>
  <c r="I106" i="16"/>
  <c r="I108" i="16"/>
  <c r="I89" i="16"/>
  <c r="I92" i="16"/>
  <c r="I95" i="16"/>
  <c r="I99" i="16"/>
  <c r="I100" i="16"/>
  <c r="I107" i="16" l="1"/>
  <c r="F559" i="19"/>
  <c r="F579" i="19"/>
  <c r="F594" i="19"/>
  <c r="F585" i="19"/>
  <c r="F577" i="19"/>
  <c r="G139" i="22"/>
  <c r="G147" i="22"/>
  <c r="F560" i="19"/>
  <c r="F595" i="19"/>
  <c r="I91" i="16"/>
  <c r="I98" i="16"/>
  <c r="I104" i="16"/>
  <c r="F563" i="19"/>
  <c r="F586" i="19"/>
  <c r="F575" i="19"/>
  <c r="F590" i="19"/>
  <c r="I96" i="16"/>
  <c r="I102" i="16"/>
  <c r="F561" i="19"/>
  <c r="F581" i="19"/>
  <c r="F596" i="19"/>
  <c r="F591" i="19"/>
  <c r="F572" i="19"/>
  <c r="F584" i="19"/>
  <c r="F582" i="19"/>
  <c r="F570" i="19"/>
  <c r="F574" i="19"/>
  <c r="F583" i="19"/>
  <c r="F580" i="19"/>
  <c r="F588" i="19"/>
  <c r="F578" i="19"/>
  <c r="G132" i="22"/>
  <c r="G141" i="22"/>
  <c r="G133" i="22"/>
  <c r="G134" i="22"/>
  <c r="G137" i="22"/>
  <c r="G136" i="22"/>
  <c r="G138" i="22"/>
  <c r="G146" i="22"/>
  <c r="I94" i="16"/>
  <c r="I93" i="16"/>
  <c r="I97" i="16"/>
  <c r="I101" i="16"/>
  <c r="I105" i="16"/>
  <c r="I90" i="16"/>
  <c r="I103" i="16"/>
  <c r="F557" i="19" l="1"/>
  <c r="F555" i="19"/>
  <c r="F553" i="19"/>
  <c r="F551" i="19"/>
  <c r="F549" i="19"/>
  <c r="F547" i="19"/>
  <c r="F545" i="19"/>
  <c r="F543" i="19"/>
  <c r="F541" i="19"/>
  <c r="F558" i="19"/>
  <c r="F556" i="19"/>
  <c r="F554" i="19"/>
  <c r="F552" i="19"/>
  <c r="F550" i="19"/>
  <c r="F548" i="19"/>
  <c r="F546" i="19"/>
  <c r="F544" i="19"/>
  <c r="F542" i="19"/>
  <c r="F540" i="19"/>
  <c r="G124" i="22" l="1"/>
  <c r="G131" i="22"/>
  <c r="G129" i="22"/>
  <c r="G127" i="22"/>
  <c r="G121" i="22"/>
  <c r="G119" i="22"/>
  <c r="G113" i="22"/>
  <c r="G111" i="22"/>
  <c r="G105" i="22"/>
  <c r="G103" i="22"/>
  <c r="G97" i="22"/>
  <c r="F313" i="19"/>
  <c r="F473" i="19"/>
  <c r="F521" i="19"/>
  <c r="F505" i="19"/>
  <c r="F477" i="19"/>
  <c r="F470" i="19"/>
  <c r="F469" i="19"/>
  <c r="F466" i="19"/>
  <c r="F465" i="19"/>
  <c r="F461" i="19"/>
  <c r="F459" i="19"/>
  <c r="F455" i="19"/>
  <c r="F453" i="19"/>
  <c r="F451" i="19"/>
  <c r="F450" i="19"/>
  <c r="F449" i="19"/>
  <c r="F377" i="19"/>
  <c r="F345" i="19"/>
  <c r="F317" i="19"/>
  <c r="F310" i="19"/>
  <c r="F309" i="19"/>
  <c r="F305" i="19"/>
  <c r="F303" i="19"/>
  <c r="F537" i="19"/>
  <c r="F536" i="19"/>
  <c r="F519" i="19"/>
  <c r="F518" i="19"/>
  <c r="F517" i="19"/>
  <c r="F515" i="19"/>
  <c r="F514" i="19"/>
  <c r="F513" i="19"/>
  <c r="F441" i="19"/>
  <c r="F413" i="19"/>
  <c r="F381" i="19"/>
  <c r="F374" i="19"/>
  <c r="F373" i="19"/>
  <c r="F367" i="19"/>
  <c r="F365" i="19"/>
  <c r="F363" i="19"/>
  <c r="F361" i="19"/>
  <c r="F359" i="19"/>
  <c r="F357" i="19"/>
  <c r="F355" i="19"/>
  <c r="F354" i="19"/>
  <c r="F353" i="19"/>
  <c r="F539" i="19"/>
  <c r="F538" i="19"/>
  <c r="F509" i="19"/>
  <c r="F502" i="19"/>
  <c r="F501" i="19"/>
  <c r="F498" i="19"/>
  <c r="F497" i="19"/>
  <c r="F493" i="19"/>
  <c r="F491" i="19"/>
  <c r="F487" i="19"/>
  <c r="F485" i="19"/>
  <c r="F483" i="19"/>
  <c r="F482" i="19"/>
  <c r="F481" i="19"/>
  <c r="F445" i="19"/>
  <c r="F438" i="19"/>
  <c r="F437" i="19"/>
  <c r="F434" i="19"/>
  <c r="F433" i="19"/>
  <c r="F429" i="19"/>
  <c r="F427" i="19"/>
  <c r="F423" i="19"/>
  <c r="F421" i="19"/>
  <c r="F419" i="19"/>
  <c r="F418" i="19"/>
  <c r="F417" i="19"/>
  <c r="F409" i="19"/>
  <c r="F406" i="19"/>
  <c r="F405" i="19"/>
  <c r="F402" i="19"/>
  <c r="F401" i="19"/>
  <c r="F397" i="19"/>
  <c r="F395" i="19"/>
  <c r="F391" i="19"/>
  <c r="F389" i="19"/>
  <c r="F387" i="19"/>
  <c r="F386" i="19"/>
  <c r="F385" i="19"/>
  <c r="F349" i="19"/>
  <c r="F342" i="19"/>
  <c r="F341" i="19"/>
  <c r="F337" i="19"/>
  <c r="F335" i="19"/>
  <c r="F333" i="19"/>
  <c r="F331" i="19"/>
  <c r="F329" i="19"/>
  <c r="F327" i="19"/>
  <c r="F325" i="19"/>
  <c r="F323" i="19"/>
  <c r="F322" i="19"/>
  <c r="F321" i="19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F534" i="19"/>
  <c r="F533" i="19"/>
  <c r="F530" i="19"/>
  <c r="F529" i="19"/>
  <c r="F525" i="19"/>
  <c r="F523" i="19"/>
  <c r="F520" i="19"/>
  <c r="F516" i="19"/>
  <c r="F512" i="19"/>
  <c r="F507" i="19"/>
  <c r="F506" i="19"/>
  <c r="F504" i="19"/>
  <c r="F489" i="19"/>
  <c r="F488" i="19"/>
  <c r="F484" i="19"/>
  <c r="F480" i="19"/>
  <c r="F475" i="19"/>
  <c r="F474" i="19"/>
  <c r="F472" i="19"/>
  <c r="F457" i="19"/>
  <c r="F456" i="19"/>
  <c r="F452" i="19"/>
  <c r="F443" i="19"/>
  <c r="F442" i="19"/>
  <c r="F440" i="19"/>
  <c r="F425" i="19"/>
  <c r="F424" i="19"/>
  <c r="F420" i="19"/>
  <c r="F416" i="19"/>
  <c r="F411" i="19"/>
  <c r="F410" i="19"/>
  <c r="F408" i="19"/>
  <c r="F393" i="19"/>
  <c r="F392" i="19"/>
  <c r="F388" i="19"/>
  <c r="F384" i="19"/>
  <c r="F379" i="19"/>
  <c r="F378" i="19"/>
  <c r="F376" i="19"/>
  <c r="F369" i="19"/>
  <c r="F360" i="19"/>
  <c r="F356" i="19"/>
  <c r="F347" i="19"/>
  <c r="F346" i="19"/>
  <c r="F344" i="19"/>
  <c r="F328" i="19"/>
  <c r="F324" i="19"/>
  <c r="F315" i="19"/>
  <c r="F314" i="19"/>
  <c r="F312" i="19"/>
  <c r="F522" i="19"/>
  <c r="F490" i="19"/>
  <c r="F458" i="19"/>
  <c r="F426" i="19"/>
  <c r="F394" i="19"/>
  <c r="F362" i="19"/>
  <c r="F330" i="19"/>
  <c r="F531" i="19"/>
  <c r="F528" i="19"/>
  <c r="F499" i="19"/>
  <c r="F496" i="19"/>
  <c r="F467" i="19"/>
  <c r="F464" i="19"/>
  <c r="F435" i="19"/>
  <c r="F432" i="19"/>
  <c r="F403" i="19"/>
  <c r="F400" i="19"/>
  <c r="F371" i="19"/>
  <c r="F368" i="19"/>
  <c r="F339" i="19"/>
  <c r="F336" i="19"/>
  <c r="F307" i="19"/>
  <c r="F304" i="19"/>
  <c r="F526" i="19"/>
  <c r="F511" i="19"/>
  <c r="F508" i="19"/>
  <c r="F494" i="19"/>
  <c r="F479" i="19"/>
  <c r="F476" i="19"/>
  <c r="F462" i="19"/>
  <c r="F447" i="19"/>
  <c r="F444" i="19"/>
  <c r="F430" i="19"/>
  <c r="F415" i="19"/>
  <c r="F412" i="19"/>
  <c r="F398" i="19"/>
  <c r="F383" i="19"/>
  <c r="F380" i="19"/>
  <c r="F366" i="19"/>
  <c r="F351" i="19"/>
  <c r="F348" i="19"/>
  <c r="F334" i="19"/>
  <c r="F319" i="19"/>
  <c r="F316" i="19"/>
  <c r="F302" i="19"/>
  <c r="F535" i="19"/>
  <c r="F532" i="19"/>
  <c r="F503" i="19"/>
  <c r="F500" i="19"/>
  <c r="F486" i="19"/>
  <c r="F471" i="19"/>
  <c r="F468" i="19"/>
  <c r="F454" i="19"/>
  <c r="F439" i="19"/>
  <c r="F436" i="19"/>
  <c r="F422" i="19"/>
  <c r="F407" i="19"/>
  <c r="F404" i="19"/>
  <c r="F390" i="19"/>
  <c r="F375" i="19"/>
  <c r="F372" i="19"/>
  <c r="F358" i="19"/>
  <c r="F343" i="19"/>
  <c r="F340" i="19"/>
  <c r="F326" i="19"/>
  <c r="F311" i="19"/>
  <c r="F308" i="19"/>
  <c r="F448" i="19"/>
  <c r="F370" i="19"/>
  <c r="F352" i="19"/>
  <c r="F338" i="19"/>
  <c r="F320" i="19"/>
  <c r="F306" i="19"/>
  <c r="F527" i="19"/>
  <c r="F524" i="19"/>
  <c r="F510" i="19"/>
  <c r="F495" i="19"/>
  <c r="F492" i="19"/>
  <c r="F478" i="19"/>
  <c r="F463" i="19"/>
  <c r="F460" i="19"/>
  <c r="F446" i="19"/>
  <c r="F431" i="19"/>
  <c r="F428" i="19"/>
  <c r="F414" i="19"/>
  <c r="F399" i="19"/>
  <c r="F396" i="19"/>
  <c r="F382" i="19"/>
  <c r="F364" i="19"/>
  <c r="F350" i="19"/>
  <c r="F332" i="19"/>
  <c r="F318" i="19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4" i="16" l="1"/>
  <c r="I83" i="16"/>
  <c r="I87" i="16"/>
  <c r="I88" i="16"/>
  <c r="I82" i="16"/>
  <c r="G89" i="22"/>
  <c r="I86" i="16"/>
  <c r="I85" i="16"/>
  <c r="I81" i="16"/>
  <c r="F298" i="19" l="1"/>
  <c r="F170" i="19"/>
  <c r="F146" i="19"/>
  <c r="F30" i="19"/>
  <c r="F28" i="19"/>
  <c r="F26" i="19"/>
  <c r="F24" i="19"/>
  <c r="F22" i="19"/>
  <c r="F20" i="19"/>
  <c r="F18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H14" i="25" l="1"/>
  <c r="F9" i="19" l="1"/>
  <c r="F11" i="19"/>
  <c r="F12" i="19"/>
  <c r="F14" i="19"/>
  <c r="F15" i="19"/>
  <c r="F16" i="19" l="1"/>
  <c r="F13" i="19"/>
  <c r="F10" i="19"/>
  <c r="F8" i="19"/>
  <c r="F7" i="19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<sst xmlns="http://schemas.openxmlformats.org/spreadsheetml/2006/main" count="6538" uniqueCount="2324">
  <si>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</si>
  <si>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</si>
  <si>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</si>
  <si>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</si>
  <si>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</si>
  <si>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</si>
  <si>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</si>
  <si>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</si>
  <si>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</si>
  <si>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</si>
  <si>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</si>
  <si>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</si>
  <si>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</si>
  <si>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</si>
  <si>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</si>
  <si>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</si>
  <si>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</si>
  <si>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</si>
  <si>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</si>
  <si>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</si>
  <si>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</si>
  <si>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</si>
  <si>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</si>
  <si>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</si>
  <si>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</si>
  <si>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</si>
  <si>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</si>
  <si>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</si>
  <si>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</si>
  <si>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</si>
  <si>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</si>
  <si>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</si>
  <si>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</si>
  <si>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</si>
  <si>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</si>
  <si>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</si>
  <si>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</si>
  <si>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</si>
  <si>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</si>
  <si>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</si>
  <si>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</si>
  <si>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</si>
  <si>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</si>
  <si>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</si>
  <si>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</si>
  <si>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</si>
  <si>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</si>
  <si>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</si>
  <si>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</si>
  <si>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</si>
  <si>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</si>
  <si>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</si>
  <si>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</si>
  <si>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</si>
  <si>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</si>
  <si>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</si>
  <si>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</si>
  <si>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</si>
  <si>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</si>
  <si>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</si>
  <si>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</si>
  <si>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</si>
  <si>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</si>
  <si>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30/06/2024</t>
  </si>
  <si>
    <t>EJECUCIÓN DEL PRESUPUESTO CONSOLIDADO DE INGRESOS A FECHA 30/06/2024</t>
  </si>
  <si>
    <t>DATOS CONTABILIZADOS (actualizados a fecha 28 de julio)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</si>
  <si>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</si>
  <si>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</si>
  <si>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</si>
  <si>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</si>
  <si>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</si>
  <si>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</si>
  <si>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</si>
  <si>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</si>
  <si>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</si>
  <si>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</si>
  <si>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</si>
  <si>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</si>
  <si>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</si>
  <si>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</si>
  <si>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</si>
  <si>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</si>
  <si>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</si>
  <si>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</si>
  <si>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</si>
  <si>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</si>
  <si>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</si>
  <si>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</si>
  <si>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</si>
  <si>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</si>
  <si>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</si>
  <si>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</si>
  <si>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</si>
  <si>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</si>
  <si>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</si>
  <si>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</si>
  <si>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</si>
  <si>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</si>
  <si>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</si>
  <si>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</si>
  <si>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</si>
  <si>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</si>
  <si>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</si>
  <si>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</si>
  <si>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</si>
  <si>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</si>
  <si>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</si>
  <si>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</si>
  <si>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</si>
  <si>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</si>
  <si>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</si>
  <si>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</si>
  <si>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</si>
  <si>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</si>
  <si>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</si>
  <si>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</si>
  <si>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</si>
  <si>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</si>
  <si>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</si>
  <si>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</si>
  <si>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</si>
  <si>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</si>
  <si>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</si>
  <si>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</si>
  <si>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</si>
  <si>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</si>
  <si>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</si>
  <si>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</si>
  <si>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</si>
  <si>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</si>
  <si>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</si>
  <si>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</si>
  <si>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</si>
  <si>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</si>
  <si>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</si>
  <si>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</si>
  <si>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</si>
  <si>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</si>
  <si>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</si>
  <si>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</si>
  <si>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</si>
  <si>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</si>
  <si>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</si>
  <si>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</si>
  <si>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</si>
  <si>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</si>
  <si>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</si>
  <si>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</si>
  <si>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</si>
  <si>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</si>
  <si>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</si>
  <si>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</si>
  <si>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</si>
  <si>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</si>
  <si>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</si>
  <si>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</si>
  <si>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</si>
  <si>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</si>
  <si>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</si>
  <si>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</si>
  <si>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</si>
  <si>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</si>
  <si>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</si>
  <si>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</si>
  <si>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</si>
  <si>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</si>
  <si>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</si>
  <si>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</si>
  <si>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</si>
  <si>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</si>
  <si>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</si>
  <si>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</si>
  <si>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</si>
  <si>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</si>
  <si>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</si>
  <si>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</si>
  <si>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</si>
  <si>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</si>
  <si>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</si>
  <si>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</si>
  <si>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</si>
  <si>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</si>
  <si>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</si>
  <si>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</si>
  <si>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</si>
  <si>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</si>
  <si>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</si>
  <si>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</si>
  <si>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</si>
  <si>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</si>
  <si>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</si>
  <si>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</si>
  <si>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</si>
  <si>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</si>
  <si>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</si>
  <si>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</si>
  <si>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</si>
  <si>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</si>
  <si>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</si>
  <si>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</si>
  <si>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</si>
  <si>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</si>
  <si>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</si>
  <si>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</si>
  <si>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</si>
  <si>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</si>
  <si>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</si>
  <si>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</si>
  <si>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</si>
  <si>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</si>
  <si>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</si>
  <si>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</si>
  <si>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</si>
  <si>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</si>
  <si>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</si>
  <si>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</si>
  <si>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</si>
  <si>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</si>
  <si>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</si>
  <si>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</si>
  <si>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</si>
  <si>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</si>
  <si>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</si>
  <si>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</si>
  <si>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</si>
  <si>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</si>
  <si>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</si>
  <si>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</si>
  <si>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</si>
  <si>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</si>
  <si>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</si>
  <si>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</si>
  <si>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</si>
  <si>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</si>
  <si>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</si>
  <si>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</si>
  <si>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</si>
  <si>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</si>
  <si>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</si>
  <si>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</si>
  <si>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</si>
  <si>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</si>
  <si>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</si>
  <si>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</si>
  <si>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</si>
  <si>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</si>
  <si>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</si>
  <si>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</si>
  <si>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</si>
  <si>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</si>
  <si>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</si>
  <si>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</si>
  <si>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</si>
  <si>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</si>
  <si>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</si>
  <si>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</si>
  <si>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</si>
  <si>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</si>
  <si>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</si>
  <si>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</si>
  <si>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</si>
  <si>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</si>
  <si>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</si>
  <si>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</si>
  <si>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</si>
  <si>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</si>
  <si>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</si>
  <si>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</si>
  <si>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</si>
  <si>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</si>
  <si>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</si>
  <si>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</si>
  <si>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</si>
  <si>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</si>
  <si>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</si>
  <si>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</si>
  <si>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</si>
  <si>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</si>
  <si>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</si>
  <si>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</si>
  <si>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</si>
  <si>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</si>
  <si>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</si>
  <si>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</si>
  <si>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</si>
  <si>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</si>
  <si>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</si>
  <si>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</si>
  <si>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</si>
  <si>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</si>
  <si>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</si>
  <si>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</si>
  <si>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</si>
  <si>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</si>
  <si>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</si>
  <si>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</si>
  <si>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</si>
  <si>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</si>
  <si>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</si>
  <si>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</si>
  <si>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</si>
  <si>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</si>
  <si>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</si>
  <si>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</si>
  <si>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</si>
  <si>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</si>
  <si>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</si>
  <si>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</si>
  <si>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</si>
  <si>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</si>
  <si>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</si>
  <si>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</si>
  <si>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</si>
  <si>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</si>
  <si>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</si>
  <si>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</si>
  <si>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</si>
  <si>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</si>
  <si>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</si>
  <si>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</si>
  <si>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</si>
  <si>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</si>
  <si>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</si>
  <si>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</si>
  <si>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</si>
  <si>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</si>
  <si>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</si>
  <si>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</si>
  <si>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</si>
  <si>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</si>
  <si>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</si>
  <si>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</si>
  <si>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</si>
  <si>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</si>
  <si>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</si>
  <si>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</si>
  <si>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</si>
  <si>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</si>
  <si>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</si>
  <si>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</si>
  <si>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</si>
  <si>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</si>
  <si>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</si>
  <si>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</si>
  <si>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</si>
  <si>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</si>
  <si>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</si>
  <si>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</si>
  <si>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</si>
  <si>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</si>
  <si>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</si>
  <si>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</si>
  <si>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</si>
  <si>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</si>
  <si>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</si>
  <si>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</si>
  <si>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</si>
  <si>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</si>
  <si>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</si>
  <si>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</si>
  <si>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</si>
  <si>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</si>
  <si>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</si>
  <si>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</si>
  <si>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</si>
  <si>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</si>
  <si>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</si>
  <si>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</si>
  <si>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</si>
  <si>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</si>
  <si>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</si>
  <si>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</si>
  <si>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</si>
  <si>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</si>
  <si>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</si>
  <si>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</si>
  <si>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</si>
  <si>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</si>
  <si>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</si>
  <si>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</si>
  <si>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</si>
  <si>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</si>
  <si>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</si>
  <si>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</si>
  <si>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</si>
  <si>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</si>
  <si>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</si>
  <si>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</si>
  <si>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</si>
  <si>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</si>
  <si>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</si>
  <si>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</si>
  <si>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</si>
  <si>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</si>
  <si>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</si>
  <si>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</si>
  <si>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</si>
  <si>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</si>
  <si>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</si>
  <si>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</si>
  <si>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</si>
  <si>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</si>
  <si>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</si>
  <si>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</si>
  <si>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</si>
  <si>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</si>
  <si>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</si>
  <si>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</si>
  <si>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</si>
  <si>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</si>
  <si>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</si>
  <si>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</si>
  <si>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</si>
  <si>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</si>
  <si>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</si>
  <si>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</si>
  <si>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</si>
  <si>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</si>
  <si>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</si>
  <si>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</si>
  <si>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</si>
  <si>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</si>
  <si>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</si>
  <si>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</si>
  <si>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</si>
  <si>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</si>
  <si>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</si>
  <si>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</si>
  <si>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</si>
  <si>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</si>
  <si>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</si>
  <si>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</si>
  <si>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</si>
  <si>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</si>
  <si>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</si>
  <si>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</si>
  <si>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</si>
  <si>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</si>
  <si>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</si>
  <si>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</si>
  <si>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</si>
  <si>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</si>
  <si>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</si>
  <si>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</si>
  <si>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</si>
  <si>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</si>
  <si>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</si>
  <si>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</si>
  <si>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</si>
  <si>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</si>
  <si>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</si>
  <si>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</si>
  <si>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</si>
  <si>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</si>
  <si>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</si>
  <si>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</si>
  <si>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</si>
  <si>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</si>
  <si>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</si>
  <si>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</si>
  <si>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</si>
  <si>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</si>
  <si>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</si>
  <si>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</si>
  <si>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</si>
  <si>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</si>
  <si>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</si>
  <si>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</si>
  <si>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</si>
  <si>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</si>
  <si>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</si>
  <si>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</si>
  <si>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</si>
  <si>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</si>
  <si>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</si>
  <si>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</si>
  <si>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</si>
  <si>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</si>
  <si>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</si>
  <si>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</si>
  <si>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</si>
  <si>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</si>
  <si>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</si>
  <si>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</si>
  <si>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</si>
  <si>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</si>
  <si>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</si>
  <si>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</si>
  <si>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</si>
  <si>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</si>
  <si>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</si>
  <si>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</si>
  <si>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</si>
  <si>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</si>
  <si>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</si>
  <si>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</si>
  <si>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</si>
  <si>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</si>
  <si>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</si>
  <si>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</si>
  <si>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</si>
  <si>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</si>
  <si>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</si>
  <si>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</si>
  <si>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</si>
  <si>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</si>
  <si>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</si>
  <si>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</si>
  <si>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</si>
  <si>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</si>
  <si>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</si>
  <si>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</si>
  <si>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</si>
  <si>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</si>
  <si>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</si>
  <si>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</si>
  <si>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</si>
  <si>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</si>
  <si>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</si>
  <si>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</si>
  <si>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</si>
  <si>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</si>
  <si>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</si>
  <si>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</si>
  <si>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</si>
  <si>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</si>
  <si>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</si>
  <si>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</si>
  <si>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</si>
  <si>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</si>
  <si>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</si>
  <si>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</si>
  <si>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</si>
  <si>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</si>
  <si>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</si>
  <si>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</si>
  <si>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</si>
  <si>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</si>
  <si>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</si>
  <si>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</si>
  <si>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</si>
  <si>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</si>
  <si>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</si>
  <si>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</si>
  <si>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</si>
  <si>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</si>
  <si>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</si>
  <si>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</si>
  <si>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</si>
  <si>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</si>
  <si>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</si>
  <si>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</si>
  <si>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</si>
  <si>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</si>
  <si>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</si>
  <si>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</si>
  <si>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</si>
  <si>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</si>
  <si>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</si>
  <si>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</si>
  <si>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</si>
  <si>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</si>
  <si>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</si>
  <si>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</si>
  <si>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</si>
  <si>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</si>
  <si>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</si>
  <si>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</si>
  <si>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</si>
  <si>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</si>
  <si>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</si>
  <si>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</si>
  <si>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</si>
  <si>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</si>
  <si>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</si>
  <si>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</si>
  <si>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</si>
  <si>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</si>
  <si>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</si>
  <si>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</si>
  <si>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</si>
  <si>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</si>
  <si>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</si>
  <si>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</si>
  <si>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</si>
  <si>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</si>
  <si>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</si>
  <si>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</si>
  <si>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</si>
  <si>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</si>
  <si>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</si>
  <si>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</si>
  <si>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</si>
  <si>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</si>
  <si>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</si>
  <si>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</si>
  <si>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</si>
  <si>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</si>
  <si>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</si>
  <si>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</si>
  <si>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</si>
  <si>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</si>
  <si>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</si>
  <si>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</si>
  <si>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</si>
  <si>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</si>
  <si>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</si>
  <si>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</si>
  <si>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</si>
  <si>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</si>
  <si>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</si>
  <si>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</si>
  <si>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</si>
  <si>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</si>
  <si>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</si>
  <si>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</si>
  <si>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</si>
  <si>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</si>
  <si>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</si>
  <si>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</si>
  <si>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</si>
  <si>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</si>
  <si>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</si>
  <si>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</si>
  <si>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</si>
  <si>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</si>
  <si>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</si>
  <si>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</si>
  <si>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</si>
  <si>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</si>
  <si>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</si>
  <si>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</si>
  <si>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</si>
  <si>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</si>
  <si>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</si>
  <si>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</si>
  <si>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</si>
  <si>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</si>
  <si>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</si>
  <si>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</si>
  <si>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</si>
  <si>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</si>
  <si>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</si>
  <si>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</si>
  <si>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</si>
  <si>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</si>
  <si>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</si>
  <si>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</si>
  <si>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</si>
  <si>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</si>
  <si>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</si>
  <si>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</si>
  <si>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</si>
  <si>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</si>
  <si>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</si>
  <si>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</si>
  <si>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</si>
  <si>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</si>
  <si>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</si>
  <si>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</si>
  <si>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</si>
  <si>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</si>
  <si>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</si>
  <si>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</si>
  <si>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</si>
  <si>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</si>
  <si>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</si>
  <si>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</si>
  <si>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</si>
  <si>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</si>
  <si>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</si>
  <si>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</si>
  <si>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</si>
  <si>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</si>
  <si>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</si>
  <si>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</si>
  <si>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</si>
  <si>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</si>
  <si>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</si>
  <si>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</si>
  <si>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</si>
  <si>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</si>
  <si>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</si>
  <si>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</si>
  <si>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</si>
  <si>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</si>
  <si>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</si>
  <si>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</si>
  <si>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</si>
  <si>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</si>
  <si>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</si>
  <si>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</si>
  <si>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</si>
  <si>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</si>
  <si>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</si>
  <si>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</si>
  <si>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</si>
  <si>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</si>
  <si>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</si>
  <si>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</si>
  <si>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</si>
  <si>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</si>
  <si>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</si>
  <si>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</si>
  <si>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</si>
  <si>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</si>
  <si>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</si>
  <si>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</si>
  <si>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</si>
  <si>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</si>
  <si>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</si>
  <si>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</si>
  <si>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</si>
  <si>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</si>
  <si>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</si>
  <si>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</si>
  <si>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</si>
  <si>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</si>
  <si>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</si>
  <si>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</si>
  <si>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</si>
  <si>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</si>
  <si>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</si>
  <si>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</si>
  <si>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</si>
  <si>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</si>
  <si>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</si>
  <si>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</si>
  <si>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</si>
  <si>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</si>
  <si>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</si>
  <si>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</si>
  <si>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</si>
  <si>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</si>
  <si>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</si>
  <si>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</si>
  <si>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</si>
  <si>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</si>
  <si>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</si>
  <si>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</si>
  <si>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</si>
  <si>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</si>
  <si>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</si>
  <si>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</si>
  <si>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</si>
  <si>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</si>
  <si>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</si>
  <si>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</si>
  <si>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</si>
  <si>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</si>
  <si>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</si>
  <si>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</si>
  <si>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</si>
  <si>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</si>
  <si>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</si>
  <si>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</si>
  <si>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</si>
  <si>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</si>
  <si>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</si>
  <si>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</si>
  <si>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</si>
  <si>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</si>
  <si>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</si>
  <si>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</si>
  <si>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</si>
  <si>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</si>
  <si>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</si>
  <si>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</si>
  <si>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</si>
  <si>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</si>
  <si>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</si>
  <si>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</si>
  <si>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</si>
  <si>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</si>
  <si>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</si>
  <si>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</si>
  <si>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</si>
  <si>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</si>
  <si>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</si>
  <si>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</si>
  <si>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</si>
  <si>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</si>
  <si>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</si>
  <si>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</si>
  <si>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</si>
  <si>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</si>
  <si>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</si>
  <si>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</si>
  <si>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</si>
  <si>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</si>
  <si>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</si>
  <si>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</si>
  <si>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</si>
  <si>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</si>
  <si>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</si>
  <si>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</si>
  <si>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</si>
  <si>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</si>
  <si>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</si>
  <si>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</si>
  <si>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</si>
  <si>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</si>
  <si>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</si>
  <si>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</si>
  <si>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</si>
  <si>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</si>
  <si>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</si>
  <si>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</si>
  <si>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</si>
  <si>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</si>
  <si>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</si>
  <si>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</si>
  <si>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</si>
  <si>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</si>
  <si>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</si>
  <si>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</si>
  <si>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</si>
  <si>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</si>
  <si>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</si>
  <si>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</si>
  <si>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</si>
  <si>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</si>
  <si>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</si>
  <si>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</si>
  <si>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</si>
  <si>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</si>
  <si>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</si>
  <si>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</si>
  <si>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</si>
  <si>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</si>
  <si>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</si>
  <si>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</si>
  <si>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</si>
  <si>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</si>
  <si>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</si>
  <si>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</si>
  <si>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</si>
  <si>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</si>
  <si>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</si>
  <si>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</si>
  <si>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</si>
  <si>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</si>
  <si>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</si>
  <si>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</si>
  <si>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</si>
  <si>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</si>
  <si>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</si>
  <si>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</si>
  <si>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</si>
  <si>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</si>
  <si>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</si>
  <si>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</si>
  <si>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</si>
  <si>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</si>
  <si>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</si>
  <si>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</si>
  <si>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</si>
  <si>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</si>
  <si>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</si>
  <si>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</si>
  <si>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</si>
  <si>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</si>
  <si>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</si>
  <si>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</si>
  <si>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</si>
  <si>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</si>
  <si>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</si>
  <si>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</si>
  <si>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</si>
  <si>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</si>
  <si>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</si>
  <si>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</si>
  <si>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</si>
  <si>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</si>
  <si>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</si>
  <si>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</si>
  <si>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</si>
  <si>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</si>
  <si>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</si>
  <si>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</si>
  <si>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</si>
  <si>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</si>
  <si>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</si>
  <si>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</si>
  <si>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</si>
  <si>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</si>
  <si>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</si>
  <si>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</si>
  <si>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</si>
  <si>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</si>
  <si>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</si>
  <si>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</si>
  <si>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</si>
  <si>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</si>
  <si>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</si>
  <si>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</si>
  <si>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</si>
  <si>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</si>
  <si>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</si>
  <si>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</si>
  <si>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</si>
  <si>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</si>
  <si>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</si>
  <si>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</si>
  <si>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</si>
  <si>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</si>
  <si>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</si>
  <si>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</si>
  <si>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</si>
  <si>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</si>
  <si>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</si>
  <si>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</si>
  <si>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</si>
  <si>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</si>
  <si>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</si>
  <si>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</si>
  <si>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</si>
  <si>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</si>
  <si>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</si>
  <si>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</si>
  <si>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</si>
  <si>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</si>
  <si>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</si>
  <si>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</si>
  <si>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</si>
  <si>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</si>
  <si>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</si>
  <si>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</si>
  <si>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</si>
  <si>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</si>
  <si>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</si>
  <si>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</si>
  <si>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</si>
  <si>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</si>
  <si>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</si>
  <si>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</si>
  <si>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</si>
  <si>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</si>
  <si>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</si>
  <si>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</si>
  <si>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</si>
  <si>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</si>
  <si>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</si>
  <si>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</si>
  <si>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</si>
  <si>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</si>
  <si>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</si>
  <si>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</si>
  <si>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</si>
  <si>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</si>
  <si>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</si>
  <si>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</si>
  <si>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</si>
  <si>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</si>
  <si>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</si>
  <si>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</si>
  <si>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</si>
  <si>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</si>
  <si>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</si>
  <si>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</si>
  <si>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</si>
  <si>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</si>
  <si>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</si>
  <si>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</si>
  <si>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</si>
  <si>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</si>
  <si>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</si>
  <si>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</si>
  <si>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</si>
  <si>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</si>
  <si>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</si>
  <si>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</si>
  <si>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</si>
  <si>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</si>
  <si>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</si>
  <si>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</si>
  <si>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</si>
  <si>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</si>
  <si>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</si>
  <si>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</si>
  <si>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</si>
  <si>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</si>
  <si>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</si>
  <si>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</si>
  <si>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</si>
  <si>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</si>
  <si>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</si>
  <si>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</si>
  <si>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</si>
  <si>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</si>
  <si>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</si>
  <si>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</si>
  <si>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</si>
  <si>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</si>
  <si>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</si>
  <si>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</si>
  <si>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</si>
  <si>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</si>
  <si>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</si>
  <si>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</si>
  <si>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</si>
  <si>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</si>
  <si>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</si>
  <si>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</si>
  <si>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</si>
  <si>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</si>
  <si>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</si>
  <si>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</si>
  <si>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</si>
  <si>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</si>
  <si>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</si>
  <si>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</si>
  <si>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</si>
  <si>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</si>
  <si>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</si>
  <si>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</si>
  <si>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</si>
  <si>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</si>
  <si>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</si>
  <si>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</si>
  <si>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</si>
  <si>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</si>
  <si>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</si>
  <si>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</si>
  <si>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</si>
  <si>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</si>
  <si>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</si>
  <si>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</si>
  <si>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</si>
  <si>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</si>
  <si>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</si>
  <si>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</si>
  <si>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</si>
  <si>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</si>
  <si>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</si>
  <si>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</si>
  <si>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</si>
  <si>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</si>
  <si>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</si>
  <si>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</si>
  <si>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</si>
  <si>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</si>
  <si>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</si>
  <si>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</si>
  <si>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</si>
  <si>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</si>
  <si>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</si>
  <si>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</si>
  <si>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</si>
  <si>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</si>
  <si>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</si>
  <si>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</si>
  <si>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</si>
  <si>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</si>
  <si>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</si>
  <si>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</si>
  <si>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</si>
  <si>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</si>
  <si>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</si>
  <si>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</si>
  <si>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</si>
  <si>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</si>
  <si>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</si>
  <si>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</si>
  <si>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</si>
  <si>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</si>
  <si>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</si>
  <si>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</si>
  <si>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</si>
  <si>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</si>
  <si>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</si>
  <si>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</si>
  <si>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</si>
  <si>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</si>
  <si>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</si>
  <si>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</si>
  <si>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</si>
  <si>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35017</t>
  </si>
  <si>
    <t>CS IGUALDAD - PLAN CORRESPONSABLES</t>
  </si>
  <si>
    <t>36004</t>
  </si>
  <si>
    <t>C.S. MEDIO AMBIENTE - PREV. LUCHA INCENDIOS FOREST</t>
  </si>
  <si>
    <t>39117</t>
  </si>
  <si>
    <t>PLAN VIVIENDA 2013-2016</t>
  </si>
  <si>
    <t>Plan Estatal Vivienda 2018-2021</t>
  </si>
  <si>
    <t>39129</t>
  </si>
  <si>
    <t>DIAGNÓSTICO ENFERMEDADES RARAS BASE GENÉTICA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</si>
  <si>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</si>
  <si>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</si>
  <si>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</si>
  <si>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</si>
  <si>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</si>
  <si>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</si>
  <si>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</si>
  <si>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</si>
  <si>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</si>
  <si>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</si>
  <si>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</si>
  <si>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</si>
  <si>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</si>
  <si>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</si>
  <si>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</si>
  <si>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</si>
  <si>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</si>
  <si>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</si>
  <si>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</si>
  <si>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</si>
  <si>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</si>
  <si>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</si>
  <si>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</si>
  <si>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</si>
  <si>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</si>
  <si>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</si>
  <si>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</si>
  <si>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</si>
  <si>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</si>
  <si>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</si>
  <si>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</si>
  <si>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</si>
  <si>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</si>
  <si>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</si>
  <si>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</si>
  <si>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</si>
  <si>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</si>
  <si>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</si>
  <si>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ACONDICIONAMIENTO  Y EQUIPAMIENTO DE COMISARIAS DE POLICIA A</t>
  </si>
  <si>
    <t>DSCRITAS A LA C. AUTONOMA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</si>
  <si>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</si>
  <si>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</si>
  <si>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</si>
  <si>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</si>
  <si>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</si>
  <si>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</si>
  <si>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</si>
  <si>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</si>
  <si>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</si>
  <si>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</si>
  <si>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</si>
  <si>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</si>
  <si>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</si>
  <si>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</si>
  <si>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</si>
  <si>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</si>
  <si>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</si>
  <si>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</si>
  <si>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</si>
  <si>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</si>
  <si>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</si>
  <si>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</si>
  <si>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</si>
  <si>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</si>
  <si>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</si>
  <si>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</si>
  <si>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</si>
  <si>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</si>
  <si>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</si>
  <si>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</si>
  <si>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</si>
  <si>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</si>
  <si>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</si>
  <si>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</si>
  <si>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</si>
  <si>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</si>
  <si>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</si>
  <si>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</si>
  <si>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</si>
  <si>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</si>
  <si>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</si>
  <si>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CARTOGRAFÍA COMARCAL Y APLICACIÓN TURISMO PARA ACCESO TELEFÓ</t>
  </si>
  <si>
    <t>NICO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</si>
  <si>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</si>
  <si>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</si>
  <si>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</si>
  <si>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</si>
  <si>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</si>
  <si>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</si>
  <si>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</si>
  <si>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</si>
  <si>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</si>
  <si>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</si>
  <si>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</si>
  <si>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</si>
  <si>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</si>
  <si>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</si>
  <si>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</si>
  <si>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</si>
  <si>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</si>
  <si>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</si>
  <si>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</si>
  <si>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</si>
  <si>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</si>
  <si>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</si>
  <si>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</si>
  <si>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</si>
  <si>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</si>
  <si>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</si>
  <si>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</si>
  <si>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</si>
  <si>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</si>
  <si>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2021/000019</t>
  </si>
  <si>
    <t>OBRAS Y EQUIPAMIENTO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</si>
  <si>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</si>
  <si>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</si>
  <si>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</si>
  <si>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</si>
  <si>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</si>
  <si>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</si>
  <si>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2021/000134</t>
  </si>
  <si>
    <t>VEHÍCULOS</t>
  </si>
  <si>
    <t>2021/000148</t>
  </si>
  <si>
    <t>COMUNIDADES ARAGONESAS EN EL EXTERIOR</t>
  </si>
  <si>
    <t>2021/000234</t>
  </si>
  <si>
    <t>OBRAS DE MANTENIMIENTO DE EDIFICIOS DEL DEPARTAMENTO DE PRES</t>
  </si>
  <si>
    <t>IDENCIA Y RR.II.</t>
  </si>
  <si>
    <t>2022/000062</t>
  </si>
  <si>
    <t>APLICACIÓN INFORMÁTICA PARA JUEGOS DEPORTIVOS EN EDAD ESCOLA</t>
  </si>
  <si>
    <t>R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</si>
  <si>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</si>
  <si>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</si>
  <si>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</si>
  <si>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</si>
  <si>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</si>
  <si>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</si>
  <si>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</si>
  <si>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</si>
  <si>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</si>
  <si>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</si>
  <si>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</si>
  <si>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</si>
  <si>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</si>
  <si>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</si>
  <si>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ADQUISICIÓN DE MOBILIARIO,EQUIPOS INFORMATICOS, ETC. PARA LO</t>
  </si>
  <si>
    <t>S SERVICIOS DE INTERIOR</t>
  </si>
  <si>
    <t>2023/000367</t>
  </si>
  <si>
    <t>ENCARGO DE EJECUCION AST</t>
  </si>
  <si>
    <t>2024/000209</t>
  </si>
  <si>
    <t>INFRAESTRUCTURAS Y DESARROLLOS INFORMÁTICOS PARA RELACIONES</t>
  </si>
  <si>
    <t>CON LAS ENTIDADES LOCALES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</si>
  <si>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</si>
  <si>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</si>
  <si>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</si>
  <si>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</si>
  <si>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</si>
  <si>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</si>
  <si>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</si>
  <si>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</si>
  <si>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</si>
  <si>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</si>
  <si>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</si>
  <si>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</si>
  <si>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</si>
  <si>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</si>
  <si>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</si>
  <si>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</si>
  <si>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</si>
  <si>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</si>
  <si>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</si>
  <si>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</si>
  <si>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</si>
  <si>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</si>
  <si>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</si>
  <si>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</si>
  <si>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</si>
  <si>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</si>
  <si>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</si>
  <si>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</si>
  <si>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</si>
  <si>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</si>
  <si>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CONVENIO DGA-FÁBRICA DE MONEDA Y TIMBRE PARA IMPLANTACIÓN CE</t>
  </si>
  <si>
    <t>RTIF. FIRMA DIGITAL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</si>
  <si>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</si>
  <si>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</si>
  <si>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</si>
  <si>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</si>
  <si>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</si>
  <si>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</si>
  <si>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</si>
  <si>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</si>
  <si>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</si>
  <si>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</si>
  <si>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SISTEMA DE GESTIÓN DE RECURSOS HUMANOS DEL GOBIERNO DE ARAGÓ</t>
  </si>
  <si>
    <t>N.</t>
  </si>
  <si>
    <t>2013/000277</t>
  </si>
  <si>
    <t>ADQUISICIÓN VEHÍCULOS PARA EL POOL DE LA ADMINISTRACIÓN DE L</t>
  </si>
  <si>
    <t>A CAA</t>
  </si>
  <si>
    <t>2013/000307</t>
  </si>
  <si>
    <t>PROYECTO EXTENSION BANDA ANCHA ULTRARRAPIDA EN ARAGON</t>
  </si>
  <si>
    <t>2014/000017</t>
  </si>
  <si>
    <t>APLICACIONES INFORMATICAS</t>
  </si>
  <si>
    <t>2014/000019</t>
  </si>
  <si>
    <t>2016/000329</t>
  </si>
  <si>
    <t>PORTAL GOBIERNO DE ARAGÓN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</si>
  <si>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</si>
  <si>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</si>
  <si>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</si>
  <si>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</si>
  <si>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</si>
  <si>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</si>
  <si>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</si>
  <si>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</si>
  <si>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</si>
  <si>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</si>
  <si>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</si>
  <si>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</si>
  <si>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</si>
  <si>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</si>
  <si>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</si>
  <si>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</si>
  <si>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</si>
  <si>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</si>
  <si>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</si>
  <si>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</si>
  <si>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</si>
  <si>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OBRAS DE REHABILITACIÓN DEL EDIFICIO "CENTRO ARAGONÉS" EN BA</t>
  </si>
  <si>
    <t>RCELONA</t>
  </si>
  <si>
    <t>2023/000149</t>
  </si>
  <si>
    <t>DESARROLLO APLICACIONES INFORMÁTICAS</t>
  </si>
  <si>
    <t>2024/000132</t>
  </si>
  <si>
    <t>NAVE A CONSTRUIR POR MONTEPINO EN EL PARQUE TECNOLÓGICO DEL</t>
  </si>
  <si>
    <t>RECICLADO</t>
  </si>
  <si>
    <t>2006/001217</t>
  </si>
  <si>
    <t>MARQUESINAS</t>
  </si>
  <si>
    <t>2006/002715</t>
  </si>
  <si>
    <t>CONCESION DE OBRA PUBLICA AUTOPISTA VILLAFRANCA-EL BURGO DE</t>
  </si>
  <si>
    <t>EBRO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</si>
  <si>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</si>
  <si>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</si>
  <si>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</si>
  <si>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</si>
  <si>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</si>
  <si>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</si>
  <si>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</si>
  <si>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</si>
  <si>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2012/000318</t>
  </si>
  <si>
    <t>SUMINISTRO MATERIAL FUNDENTE CON DESCARGA EN SILOS Y TRANSPO</t>
  </si>
  <si>
    <t>RTE EN CISTERNA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</si>
  <si>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</si>
  <si>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</si>
  <si>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</si>
  <si>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</si>
  <si>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</si>
  <si>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</si>
  <si>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</si>
  <si>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</si>
  <si>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</si>
  <si>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</si>
  <si>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</si>
  <si>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</si>
  <si>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</si>
  <si>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</si>
  <si>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</si>
  <si>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</si>
  <si>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</si>
  <si>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</si>
  <si>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</si>
  <si>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</si>
  <si>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</si>
  <si>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</si>
  <si>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</si>
  <si>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</si>
  <si>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</si>
  <si>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</si>
  <si>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</si>
  <si>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</si>
  <si>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</si>
  <si>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</si>
  <si>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</si>
  <si>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</si>
  <si>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</si>
  <si>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</si>
  <si>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</si>
  <si>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</si>
  <si>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</si>
  <si>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</si>
  <si>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</si>
  <si>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</si>
  <si>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</si>
  <si>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</si>
  <si>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</si>
  <si>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</si>
  <si>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</si>
  <si>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</si>
  <si>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</si>
  <si>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</si>
  <si>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</si>
  <si>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</si>
  <si>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EQUIPAMIENTO MOBILIARIO OFICINAS DG MOVILIDAD E INFRAESTRUCT</t>
  </si>
  <si>
    <t>URAS</t>
  </si>
  <si>
    <t>2018/000335</t>
  </si>
  <si>
    <t>EQUIPAMIENTO Y APLICACIONES INFORMÁTICAS D.G.MOVILIDAD E INF</t>
  </si>
  <si>
    <t>RAESTRUCTURAS</t>
  </si>
  <si>
    <t>2020/000084</t>
  </si>
  <si>
    <t>PLAN EXTRAORDINARIO DE INVERSIONES EN LA RED AUTONÓMICA DE C</t>
  </si>
  <si>
    <t>ARRETERAS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</si>
  <si>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</si>
  <si>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</si>
  <si>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</si>
  <si>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</si>
  <si>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</si>
  <si>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</si>
  <si>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</si>
  <si>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</si>
  <si>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</si>
  <si>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</si>
  <si>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</si>
  <si>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</si>
  <si>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</si>
  <si>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</si>
  <si>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2021/000079</t>
  </si>
  <si>
    <t>ACONDICIONAMIENTO DE LA A-1604 DE TÁRREGA A POMAR DE CINCA P</t>
  </si>
  <si>
    <t>OR BINÉFAR INT. A-22-VALCARCA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</si>
  <si>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</si>
  <si>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</si>
  <si>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</si>
  <si>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</si>
  <si>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</si>
  <si>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</si>
  <si>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2021/000203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</si>
  <si>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</si>
  <si>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</si>
  <si>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</si>
  <si>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</si>
  <si>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</si>
  <si>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</si>
  <si>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</si>
  <si>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</si>
  <si>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</si>
  <si>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</si>
  <si>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</si>
  <si>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</si>
  <si>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</si>
  <si>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</si>
  <si>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</si>
  <si>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</si>
  <si>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</si>
  <si>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</si>
  <si>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</si>
  <si>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</si>
  <si>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</si>
  <si>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</si>
  <si>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</si>
  <si>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</si>
  <si>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2022/000317</t>
  </si>
  <si>
    <t>REFUERZO Y ENSANCHE DE LA A-1508 DE CALAMOCHA A VIVEL DEL RÍ</t>
  </si>
  <si>
    <t>O MARTÍN, PK 1+550 A 10+106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</si>
  <si>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</si>
  <si>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</si>
  <si>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</si>
  <si>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</si>
  <si>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</si>
  <si>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</si>
  <si>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</si>
  <si>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</si>
  <si>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</si>
  <si>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</si>
  <si>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</si>
  <si>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</si>
  <si>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</si>
  <si>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</si>
  <si>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</si>
  <si>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</si>
  <si>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</si>
  <si>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</si>
  <si>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</si>
  <si>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</si>
  <si>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</si>
  <si>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</si>
  <si>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</si>
  <si>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</si>
  <si>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</si>
  <si>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</si>
  <si>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</si>
  <si>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</si>
  <si>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</si>
  <si>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</si>
  <si>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</si>
  <si>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</si>
  <si>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AMPLIACION DE ESTRUCTURA ANTIALUDES EN CARRETERA DE ACCESO A</t>
  </si>
  <si>
    <t>L BALNEARIO DE PANTICOSA</t>
  </si>
  <si>
    <t>2024/000123</t>
  </si>
  <si>
    <t>REDACCION DE PROYECTOS Y ASISTENCIAS TECNICAS PARA LA DGC 20</t>
  </si>
  <si>
    <t>24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</si>
  <si>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</si>
  <si>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</si>
  <si>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</si>
  <si>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</si>
  <si>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</si>
  <si>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</si>
  <si>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</si>
  <si>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</si>
  <si>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</si>
  <si>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F2 INVERSIÓN EN MATERIA DE VIVIENDA - FITE 2023-RESTAURACIÓN</t>
  </si>
  <si>
    <t xml:space="preserve"> DE LA TORRE DE SANTA ELENA DE GODOS</t>
  </si>
  <si>
    <t>2024/000162</t>
  </si>
  <si>
    <t>F2-INVERSIÓN EN MATERIA DE VIVIENDDA-FITE2023-RESTAURACIÓN I</t>
  </si>
  <si>
    <t>GLESIA DE LA ASUNCIÓN MUNIESA</t>
  </si>
  <si>
    <t>2024/000163</t>
  </si>
  <si>
    <t>F.2 INVERSION EN MATERIA DE VIVIENDA-MARQUE MAQUINARIA DE TE</t>
  </si>
  <si>
    <t>RUEL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</si>
  <si>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</si>
  <si>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</si>
  <si>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</si>
  <si>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</si>
  <si>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</si>
  <si>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</si>
  <si>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</si>
  <si>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</si>
  <si>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</si>
  <si>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</si>
  <si>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</si>
  <si>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</si>
  <si>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</si>
  <si>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</si>
  <si>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</si>
  <si>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</si>
  <si>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</si>
  <si>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</si>
  <si>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</si>
  <si>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</si>
  <si>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</si>
  <si>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</si>
  <si>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</si>
  <si>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</si>
  <si>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</si>
  <si>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</si>
  <si>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</si>
  <si>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</si>
  <si>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</si>
  <si>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</si>
  <si>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</si>
  <si>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</si>
  <si>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</si>
  <si>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2006/001088</t>
  </si>
  <si>
    <t>ASISTENCIA T. CONCENTRACION PARCELARIA MONFLORITE, POMPENILL</t>
  </si>
  <si>
    <t>O Y BELLESTAR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</si>
  <si>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</si>
  <si>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</si>
  <si>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</si>
  <si>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</si>
  <si>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</si>
  <si>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</si>
  <si>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</si>
  <si>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</si>
  <si>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</si>
  <si>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</si>
  <si>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</si>
  <si>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</si>
  <si>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</si>
  <si>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</si>
  <si>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</si>
  <si>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</si>
  <si>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</si>
  <si>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</si>
  <si>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</si>
  <si>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</si>
  <si>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</si>
  <si>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</si>
  <si>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</si>
  <si>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</si>
  <si>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</si>
  <si>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</si>
  <si>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</si>
  <si>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</si>
  <si>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</si>
  <si>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</si>
  <si>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</si>
  <si>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</si>
  <si>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2016/000193</t>
  </si>
  <si>
    <t>CONCENTRACION PARCELARIA DE REGADIO EN COM. REGANTES GRAÑEN-</t>
  </si>
  <si>
    <t>FLUMEN</t>
  </si>
  <si>
    <t>2016/000196</t>
  </si>
  <si>
    <t>CONCENTRACION PARCELARIA ZONA DE REGADIO DE TORRALBA DE ARAG</t>
  </si>
  <si>
    <t>ON (HUESCA)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</si>
  <si>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</si>
  <si>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</si>
  <si>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</si>
  <si>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</si>
  <si>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</si>
  <si>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CONCENTRACIÓN PARCELARIA DE HIJAR (TERUEL), SUBPERÍMETRO DE</t>
  </si>
  <si>
    <t>SECANO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</si>
  <si>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</si>
  <si>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</si>
  <si>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</si>
  <si>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</si>
  <si>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</si>
  <si>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</si>
  <si>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</si>
  <si>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</si>
  <si>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</si>
  <si>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</si>
  <si>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</si>
  <si>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</si>
  <si>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</si>
  <si>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</si>
  <si>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</si>
  <si>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VACIADO EMERGENCIA PRESAS VILLARROYA DE LA SIERRA Y VALCABRE</t>
  </si>
  <si>
    <t>RA</t>
  </si>
  <si>
    <t>2021/000286</t>
  </si>
  <si>
    <t>OBRAS EN AZUDES MONTÓN Y VILLAFELICHE</t>
  </si>
  <si>
    <t>2022/000092</t>
  </si>
  <si>
    <t>REDACCION DE PROYECTOS DE OBRAS DE CONCENTRACION PARCELARIA</t>
  </si>
  <si>
    <t>Y OTROS DOC. TECNICOS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</si>
  <si>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</si>
  <si>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</si>
  <si>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</si>
  <si>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</si>
  <si>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</si>
  <si>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</si>
  <si>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</si>
  <si>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</si>
  <si>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</si>
  <si>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</si>
  <si>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2023/000096</t>
  </si>
  <si>
    <t>PROYECTO DE MEJORA DE CAMINO RAÑÍN-NAVARRI (HUESCA)</t>
  </si>
  <si>
    <t>2023/000097</t>
  </si>
  <si>
    <t>OBRAS DE LA CONCENTRACIÓN PARCELARIA DE LA ZONA DE ALBERO BA</t>
  </si>
  <si>
    <t>JO (HUESCA)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</si>
  <si>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</si>
  <si>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</si>
  <si>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</si>
  <si>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</si>
  <si>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</si>
  <si>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</si>
  <si>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</si>
  <si>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</si>
  <si>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</si>
  <si>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</si>
  <si>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</si>
  <si>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</si>
  <si>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</si>
  <si>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MEJORAS EQUIPAMIENTO CENTRO DE SANIDAD Y CERTIFICACIÓN VEGET</t>
  </si>
  <si>
    <t>AL</t>
  </si>
  <si>
    <t>2024/000002</t>
  </si>
  <si>
    <t>2024/000085</t>
  </si>
  <si>
    <t>GESTION Y SEGUIMIENTO DEL PROGRAMA DE DESARROLLO RURAL 2007/</t>
  </si>
  <si>
    <t>2013</t>
  </si>
  <si>
    <t>2024/000200</t>
  </si>
  <si>
    <t>B.16 MODERNIZACION DE LAS EXPLOTACIONES AGRARIAS EN MARCO LU</t>
  </si>
  <si>
    <t>CHA CONTRA VIRUS DE LA SHARKA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</si>
  <si>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</si>
  <si>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</si>
  <si>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</si>
  <si>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</si>
  <si>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</si>
  <si>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</si>
  <si>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</si>
  <si>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</si>
  <si>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</si>
  <si>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</si>
  <si>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</si>
  <si>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</si>
  <si>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</si>
  <si>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</si>
  <si>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</si>
  <si>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2006/000313</t>
  </si>
  <si>
    <t>ESTUDIOS ESTRATEGICOS SECTOR COMERCIO Y PLAN EQUIPAMIENTO</t>
  </si>
  <si>
    <t>2006/001297</t>
  </si>
  <si>
    <t>OBRAS DE MANTENIMIENTO DE EDIFICIOS ADSCRITOS A LA DIRECCION</t>
  </si>
  <si>
    <t xml:space="preserve"> GENERAL DE TRABAJO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</si>
  <si>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</si>
  <si>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</si>
  <si>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</si>
  <si>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</si>
  <si>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</si>
  <si>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</si>
  <si>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</si>
  <si>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</si>
  <si>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</si>
  <si>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INVERS. PARA MEJORA DE LOS SERVICIOS Y DEL ENTORNO EMPRESARI</t>
  </si>
  <si>
    <t>AL E INDUSTRIAL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</si>
  <si>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</si>
  <si>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</si>
  <si>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</si>
  <si>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</si>
  <si>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</si>
  <si>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</si>
  <si>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</si>
  <si>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</si>
  <si>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</si>
  <si>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</si>
  <si>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</si>
  <si>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</si>
  <si>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</si>
  <si>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</si>
  <si>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</si>
  <si>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</si>
  <si>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</si>
  <si>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</si>
  <si>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</si>
  <si>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</si>
  <si>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</si>
  <si>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</si>
  <si>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</si>
  <si>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</si>
  <si>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</si>
  <si>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</si>
  <si>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</si>
  <si>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</si>
  <si>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</si>
  <si>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</si>
  <si>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</si>
  <si>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</si>
  <si>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OTRAS ACTUACIONES EN INFRAESTRUCTURAS DE EDUCACIÓN INFANTIL</t>
  </si>
  <si>
    <t>Y PRIMARIA DE LA PROVINCIA DE HUESCA</t>
  </si>
  <si>
    <t>2006/002026</t>
  </si>
  <si>
    <t>OTRAS INVERSIONES EN INFRAESTRUCTURAS DE EDUCACIÓN SECUNDARI</t>
  </si>
  <si>
    <t>A EN LA PROVINCIA DE HUESCA</t>
  </si>
  <si>
    <t>2006/002029</t>
  </si>
  <si>
    <t>OTRAS INVERSIONES EN INFRAESTRUCTURAS DE EDUCACIÓN INFANTIL</t>
  </si>
  <si>
    <t>Y PRIMARIA EN LA PROVINCIA DE ZARAGOZA</t>
  </si>
  <si>
    <t>2006/002050</t>
  </si>
  <si>
    <t>REHABILITACION IES PRIMO RIVERA, CALATAYUD</t>
  </si>
  <si>
    <t>2006/002104</t>
  </si>
  <si>
    <t>Y PRIMARIA DE LA PROVINCIA DE TERUEL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</si>
  <si>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</si>
  <si>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</si>
  <si>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</si>
  <si>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</si>
  <si>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</si>
  <si>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</si>
  <si>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2007/000383</t>
  </si>
  <si>
    <t>EQUIPAMIENTO ADMINISTRATIVO PARA SERVICIOS CENTRALES Y SERVI</t>
  </si>
  <si>
    <t>CIOS PROVINCIALES</t>
  </si>
  <si>
    <t>2007/000704</t>
  </si>
  <si>
    <t>REHABILITACIÓN INTEGRAL DEL C.P. "ENSANCHE" DE TERUEL</t>
  </si>
  <si>
    <t>2007/001381</t>
  </si>
  <si>
    <t>AMPLIACIÓN C.E.I.P. "PARQUE GOYA I" DE ZARAGOZA</t>
  </si>
  <si>
    <t>2009/000467</t>
  </si>
  <si>
    <t>AMPLIACIÓN C.P. "RAMÓN Y CAJAL" DE LA LA JOYOSA (ZARAGOZA)</t>
  </si>
  <si>
    <t>2009/000479</t>
  </si>
  <si>
    <t>CONSTRUCCIÓN AULARIO DE EDUCACIÓN ESPECIAL  C.P. "AUGUSTO BÍ</t>
  </si>
  <si>
    <t>LBILIS" DE CALATAYUD (ZARAGOZA)</t>
  </si>
  <si>
    <t>2009/000678</t>
  </si>
  <si>
    <t>NUEVO INSTITUTO DE EDUCACIÓN SECUNDARIA (20+8) UNIDADES EN B</t>
  </si>
  <si>
    <t>ARRIO  PARQUE GOYA II DE ZARAGOZA</t>
  </si>
  <si>
    <t>2010/000500</t>
  </si>
  <si>
    <t>2010/000604</t>
  </si>
  <si>
    <t>CONSTRUCVCION DE UN COLEGIO CEIP 9+18 EN BARRIO MIRALBUENO I</t>
  </si>
  <si>
    <t>I</t>
  </si>
  <si>
    <t>2011/000133</t>
  </si>
  <si>
    <t>NUEVO COLEGIO DE EDUCACIÓN INFANTIL Y PRIMARIA EN PEDROLA (Z</t>
  </si>
  <si>
    <t>ARAGOZA)</t>
  </si>
  <si>
    <t>2012/000156</t>
  </si>
  <si>
    <t>AMPLIACIÓN C.P. "GIL TARÍN" DE LA MUELA (ZARAGOZA)</t>
  </si>
  <si>
    <t>2014/000025</t>
  </si>
  <si>
    <t>CEIP ZARAGOZA  SUR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</si>
  <si>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</si>
  <si>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</si>
  <si>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</si>
  <si>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</si>
  <si>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</si>
  <si>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</si>
  <si>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</si>
  <si>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</si>
  <si>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</si>
  <si>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</si>
  <si>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</si>
  <si>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</si>
  <si>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</si>
  <si>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</si>
  <si>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</si>
  <si>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</si>
  <si>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</si>
  <si>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</si>
  <si>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</si>
  <si>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</si>
  <si>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</si>
  <si>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</si>
  <si>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</si>
  <si>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</si>
  <si>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</si>
  <si>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</si>
  <si>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</si>
  <si>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</si>
  <si>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</si>
  <si>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ADECUACIÓN GUARDERIAS Y E. INFANTILES TITULARIDAD GA A NORMA</t>
  </si>
  <si>
    <t>TIVA VIGENTE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</si>
  <si>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</si>
  <si>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</si>
  <si>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</si>
  <si>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</si>
  <si>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</si>
  <si>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</si>
  <si>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</si>
  <si>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</si>
  <si>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</si>
  <si>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</si>
  <si>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</si>
  <si>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</si>
  <si>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</si>
  <si>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</si>
  <si>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</si>
  <si>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</si>
  <si>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</si>
  <si>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</si>
  <si>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</si>
  <si>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</si>
  <si>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</si>
  <si>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</si>
  <si>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</si>
  <si>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</si>
  <si>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</si>
  <si>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</si>
  <si>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</si>
  <si>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</si>
  <si>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</si>
  <si>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</si>
  <si>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</si>
  <si>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</si>
  <si>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</si>
  <si>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</si>
  <si>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</si>
  <si>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</si>
  <si>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</si>
  <si>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</si>
  <si>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</si>
  <si>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</si>
  <si>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</si>
  <si>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</si>
  <si>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</si>
  <si>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</si>
  <si>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</si>
  <si>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</si>
  <si>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</si>
  <si>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</si>
  <si>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</si>
  <si>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APLICACIONES INFORMATICAS DEPARTAMENTO CIUDADANIA Y DERECHOS</t>
  </si>
  <si>
    <t xml:space="preserve"> SOCIALES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</si>
  <si>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</si>
  <si>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</si>
  <si>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</si>
  <si>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</si>
  <si>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</si>
  <si>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</si>
  <si>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</si>
  <si>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</si>
  <si>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</si>
  <si>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</si>
  <si>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</si>
  <si>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</si>
  <si>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</si>
  <si>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</si>
  <si>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</si>
  <si>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</si>
  <si>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</si>
  <si>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</si>
  <si>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</si>
  <si>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</si>
  <si>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</si>
  <si>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</si>
  <si>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</si>
  <si>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</si>
  <si>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</si>
  <si>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</si>
  <si>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</si>
  <si>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</si>
  <si>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</si>
  <si>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</si>
  <si>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</si>
  <si>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</si>
  <si>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</si>
  <si>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</si>
  <si>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</si>
  <si>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</si>
  <si>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</si>
  <si>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</si>
  <si>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</si>
  <si>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</si>
  <si>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</si>
  <si>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</si>
  <si>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</si>
  <si>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</si>
  <si>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</si>
  <si>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</si>
  <si>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2023/000080</t>
  </si>
  <si>
    <t>OBRAS DE REFORMA DEL PALACIO DE LOS LUNA DE ZARAGOZA. SEDE D</t>
  </si>
  <si>
    <t>EL TSJA Y FS</t>
  </si>
  <si>
    <t>2023/000296</t>
  </si>
  <si>
    <t>CAP. VI SGT</t>
  </si>
  <si>
    <t>2023/000302</t>
  </si>
  <si>
    <t>VEHÍCULO DEPARTAMENTO</t>
  </si>
  <si>
    <t>2006/000103</t>
  </si>
  <si>
    <t>PRESTACION SERVIOS AEREOS EXTINCION INCENDIOS FORESTALES CAM</t>
  </si>
  <si>
    <t>PAÑAS 2012-2015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</si>
  <si>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</si>
  <si>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</si>
  <si>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</si>
  <si>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</si>
  <si>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</si>
  <si>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</si>
  <si>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</si>
  <si>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</si>
  <si>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</si>
  <si>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</si>
  <si>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</si>
  <si>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</si>
  <si>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ESTUDIOS, PROYECTOS E INFORMES TÉCNICOS RELACIONADOS CON EL</t>
  </si>
  <si>
    <t>SECTOR TURISMO</t>
  </si>
  <si>
    <t>2008/000048</t>
  </si>
  <si>
    <t>RED DE EVALUACIÓN FITOSANITARIA EN LAS MASAS FORESTALES DE A</t>
  </si>
  <si>
    <t>RAGON</t>
  </si>
  <si>
    <t>2008/000764</t>
  </si>
  <si>
    <t>MATERIAL DIVERSO PARA EL SERVICIO DE BIODIVERSIDAD DE LA D.G</t>
  </si>
  <si>
    <t>. DE SOSTENIBILIDAD</t>
  </si>
  <si>
    <t>2011/000232</t>
  </si>
  <si>
    <t>MATERIAL DIVERSO PARA EL PARQUE NACIONAL DE ORDESA Y MONTE P</t>
  </si>
  <si>
    <t>ERDIDO DE LA DG. COMENA</t>
  </si>
  <si>
    <t>2012/000232</t>
  </si>
  <si>
    <t>MANT Y AMPLIACION CERTIFICACION FORESTAL REGIONAL EN LA C.A.</t>
  </si>
  <si>
    <t xml:space="preserve"> ARAGÓN AÑO EN CURSO</t>
  </si>
  <si>
    <t>2014/000270</t>
  </si>
  <si>
    <t>RB94074 COORDINACIÓN EN MATERIA DE SEGURIDAD Y SALUD DE OBRA</t>
  </si>
  <si>
    <t>S Y SERVICIOS EN EL PN DE ORDESA</t>
  </si>
  <si>
    <t>2015/000133</t>
  </si>
  <si>
    <t>MANTENIMIENTO Y REPARACIÓN DE VEHÍCULOS AUTOBOMBAS EXTINCIÓN</t>
  </si>
  <si>
    <t xml:space="preserve"> DE INCENDIOS FORESTALES PROPIEDAD DGA</t>
  </si>
  <si>
    <t>2016/000076</t>
  </si>
  <si>
    <t>TRATAMIENTOS SELVÍCOLAS Y CULTURALES EN MUP</t>
  </si>
  <si>
    <t>2016/000079</t>
  </si>
  <si>
    <t>FONDO DE MEJORAS MONTES PROPIOS</t>
  </si>
  <si>
    <t>2016/000404</t>
  </si>
  <si>
    <t>ACTUACIONES DE DESCONTAMINACION DE LOS ESPACIOS CONTAMINADOS</t>
  </si>
  <si>
    <t xml:space="preserve"> POR HCH EN SABIÑANIGO (HUESCA)</t>
  </si>
  <si>
    <t>2017/000252</t>
  </si>
  <si>
    <t>ADQUISICION DE INSTRUMENTAL PARA EL CONTROL DE LA CALIDAD DE</t>
  </si>
  <si>
    <t>L AIRE</t>
  </si>
  <si>
    <t>2018/000033</t>
  </si>
  <si>
    <t>COORDINACIÓN Y PLANIFICACIÓN FORESTAL</t>
  </si>
  <si>
    <t>2018/000045</t>
  </si>
  <si>
    <t>CREACIÓN Y MANTENIMIENTO DE CAMINOS PARA PREVENCIÓN DE INCEN</t>
  </si>
  <si>
    <t>DIOS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</si>
  <si>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</si>
  <si>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</si>
  <si>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</si>
  <si>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</si>
  <si>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</si>
  <si>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</si>
  <si>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</si>
  <si>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</si>
  <si>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</si>
  <si>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</si>
  <si>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</si>
  <si>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DESARROLLO ESTRATEGIA ARAGONESA CAMBIO CLIMATICO. MITIGACIÓN</t>
  </si>
  <si>
    <t xml:space="preserve"> CAMBIO CLIMATICO</t>
  </si>
  <si>
    <t>2019/000084</t>
  </si>
  <si>
    <t>MATERIAL DIVERSO PARA EL SERVICIO PROVINCIAL DE ZARAGOZA DEL</t>
  </si>
  <si>
    <t xml:space="preserve"> DPTO. DESARROLLO RURAL Y SOSTENIBILIDAD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</si>
  <si>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</si>
  <si>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</si>
  <si>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</si>
  <si>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</si>
  <si>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</si>
  <si>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</si>
  <si>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</si>
  <si>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</si>
  <si>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</si>
  <si>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CONSTRUCCIÓN BASE ATENCIÓN CONJUNTA EMERGENCIAS SANITARIAS Y</t>
  </si>
  <si>
    <t xml:space="preserve"> DE INCENDIOS FORESTALES</t>
  </si>
  <si>
    <t>2021/000174</t>
  </si>
  <si>
    <t>GESTIÓN FINCA DE LA ALFRANCA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</si>
  <si>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</si>
  <si>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</si>
  <si>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</si>
  <si>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</si>
  <si>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</si>
  <si>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</si>
  <si>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</si>
  <si>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</si>
  <si>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</si>
  <si>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</si>
  <si>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CREACIÓN DE UNA HERRAMIENTA DE GESTIÓN Y PLANIFICACIÓN DE LO</t>
  </si>
  <si>
    <t>S INCENDIOS FORESTALES EN ARAGÓN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</si>
  <si>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</si>
  <si>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</si>
  <si>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</si>
  <si>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</si>
  <si>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</si>
  <si>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</si>
  <si>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</si>
  <si>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REDACCION PROYECTOS DE ORDENACION DE MONMTES GESTIONADOS POR</t>
  </si>
  <si>
    <t xml:space="preserve"> ARAGÓN</t>
  </si>
  <si>
    <t>2022/000107</t>
  </si>
  <si>
    <t>RESTAURACION MUP AFECTADOS POR INCENDIOS FORESTALES EN PROVI</t>
  </si>
  <si>
    <t>NCIA ZARAGOZA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</si>
  <si>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</si>
  <si>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</si>
  <si>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</si>
  <si>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</si>
  <si>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</si>
  <si>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</si>
  <si>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</si>
  <si>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</si>
  <si>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</si>
  <si>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</si>
  <si>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BASE OPERACIONES PARA PREVENCION Y EXTINCION INCENDIOS FORES</t>
  </si>
  <si>
    <t>TALES CALAMOCHA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</si>
  <si>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</si>
  <si>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</si>
  <si>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</si>
  <si>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</si>
  <si>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</si>
  <si>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</si>
  <si>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</si>
  <si>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</si>
  <si>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</si>
  <si>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</si>
  <si>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</si>
  <si>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</si>
  <si>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</si>
  <si>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</si>
  <si>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</si>
  <si>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</si>
  <si>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</si>
  <si>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</si>
  <si>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</si>
  <si>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</si>
  <si>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</si>
  <si>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</si>
  <si>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</si>
  <si>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RESTAURACION ZONA AFECTADA POR INCENDIOS FORESTALES EN PRADI</t>
  </si>
  <si>
    <t>LLA DE EBRO</t>
  </si>
  <si>
    <t>2023/000125</t>
  </si>
  <si>
    <t>RECONSTRUCCION DE OBRAS DE DEFENSA HISTORICAS DEL MUP 406 LO</t>
  </si>
  <si>
    <t>S ARAÑONES -CANFRANC-</t>
  </si>
  <si>
    <t>2023/000153</t>
  </si>
  <si>
    <t>CONSTRUCCION APRISCO MUP 40 VALDEPLATA DE CALCENA (P.N. MONC</t>
  </si>
  <si>
    <t>AYO)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</si>
  <si>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</si>
  <si>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</si>
  <si>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</si>
  <si>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</si>
  <si>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</si>
  <si>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</si>
  <si>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</si>
  <si>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</si>
  <si>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</si>
  <si>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</si>
  <si>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</si>
  <si>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</si>
  <si>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</si>
  <si>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</si>
  <si>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</si>
  <si>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</si>
  <si>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</si>
  <si>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</si>
  <si>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</si>
  <si>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</si>
  <si>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</si>
  <si>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</si>
  <si>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</si>
  <si>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</si>
  <si>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</si>
  <si>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</si>
  <si>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</si>
  <si>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</si>
  <si>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</si>
  <si>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</si>
  <si>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</si>
  <si>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</si>
  <si>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</si>
  <si>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</si>
  <si>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</si>
  <si>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</si>
  <si>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</si>
  <si>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</si>
  <si>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</si>
  <si>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</si>
  <si>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</si>
  <si>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</si>
  <si>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</si>
  <si>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</si>
  <si>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</si>
  <si>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</si>
  <si>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</si>
  <si>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</si>
  <si>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</si>
  <si>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</si>
  <si>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</si>
  <si>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</si>
  <si>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</si>
  <si>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</si>
  <si>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</si>
  <si>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</si>
  <si>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</si>
  <si>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ACCIONES PREVENCIÓN, ADECUACIÓN Y REPARACIONES DAÑOS POR RIA</t>
  </si>
  <si>
    <t>DAS DEL EBRO</t>
  </si>
  <si>
    <t>2024/000206</t>
  </si>
  <si>
    <t>REGISTRO DE MARCAS ESPACIOS NATURALES PROTEGIDOS DE ARAGON</t>
  </si>
  <si>
    <t>2024/000208</t>
  </si>
  <si>
    <t>ACTUACIONES PARA RESTAURACIÓN DE ZONAS AFECTADAS POR INCENDI</t>
  </si>
  <si>
    <t>OS FORESTALES</t>
  </si>
  <si>
    <t>2024/000323</t>
  </si>
  <si>
    <t>REPOBLACIONES FORESTALES EN MONTES PÚBLICOS</t>
  </si>
  <si>
    <t>2024/000027</t>
  </si>
  <si>
    <t>PROGRAMA REHABILITACIÓN PATRIMONIO PÚBLICO Y VIVIENDAS POR L</t>
  </si>
  <si>
    <t>AS ENTIDADES LOCALES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</si>
  <si>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</si>
  <si>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</si>
  <si>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</si>
  <si>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</si>
  <si>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</si>
  <si>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</si>
  <si>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</si>
  <si>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</si>
  <si>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</si>
  <si>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</si>
  <si>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</si>
  <si>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</si>
  <si>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</si>
  <si>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</si>
  <si>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</si>
  <si>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</si>
  <si>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</si>
  <si>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</si>
  <si>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</si>
  <si>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</si>
  <si>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</si>
  <si>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</si>
  <si>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</si>
  <si>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</si>
  <si>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</si>
  <si>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</si>
  <si>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</si>
  <si>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</si>
  <si>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</si>
  <si>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</si>
  <si>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</si>
  <si>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</si>
  <si>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</si>
  <si>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</si>
  <si>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</si>
  <si>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</si>
  <si>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</si>
  <si>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</si>
  <si>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</si>
  <si>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</si>
  <si>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</si>
  <si>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</si>
  <si>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</si>
  <si>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</si>
  <si>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</si>
  <si>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</si>
  <si>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</si>
  <si>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</si>
  <si>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</si>
  <si>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</si>
  <si>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</si>
  <si>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</si>
  <si>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</si>
  <si>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</si>
  <si>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</si>
  <si>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</si>
  <si>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</si>
  <si>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</si>
  <si>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</si>
  <si>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</si>
  <si>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</si>
  <si>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</si>
  <si>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</si>
  <si>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</si>
  <si>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</si>
  <si>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</si>
  <si>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</si>
  <si>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</si>
  <si>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</si>
  <si>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</si>
  <si>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</si>
  <si>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</si>
  <si>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</si>
  <si>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</si>
  <si>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</si>
  <si>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</si>
  <si>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</si>
  <si>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</si>
  <si>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EQUIPAMIENTO DE LOS CENTROS DE DISCAPACITADOS EN LA PROVINCI</t>
  </si>
  <si>
    <t>A DE HUESCA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</si>
  <si>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</si>
  <si>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</si>
  <si>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</si>
  <si>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</si>
  <si>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</si>
  <si>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</si>
  <si>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</si>
  <si>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</si>
  <si>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</si>
  <si>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</si>
  <si>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</si>
  <si>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</si>
  <si>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</si>
  <si>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</si>
  <si>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</si>
  <si>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</si>
  <si>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</si>
  <si>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S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</si>
  <si>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</si>
  <si>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</si>
  <si>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</si>
  <si>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</si>
  <si>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</si>
  <si>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</si>
  <si>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</si>
  <si>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</si>
  <si>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</si>
  <si>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</si>
  <si>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</si>
  <si>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</si>
  <si>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</si>
  <si>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</si>
  <si>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</si>
  <si>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</si>
  <si>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</si>
  <si>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</si>
  <si>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2017/000316</t>
  </si>
  <si>
    <t>SARIÑENA REDACCION PROYECTO NUEVA CAPTACION PARA MEJORA ABAS</t>
  </si>
  <si>
    <t>TECIMIENTO AGUA</t>
  </si>
  <si>
    <t>2017/000386</t>
  </si>
  <si>
    <t>APLICACION GESTION DOCUMENTAL Y DE EXPEDIENTES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</si>
  <si>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</si>
  <si>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</si>
  <si>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</si>
  <si>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</si>
  <si>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</si>
  <si>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</si>
  <si>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</si>
  <si>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</si>
  <si>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</si>
  <si>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</si>
  <si>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</si>
  <si>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</si>
  <si>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</si>
  <si>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</si>
  <si>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</si>
  <si>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</si>
  <si>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</si>
  <si>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</si>
  <si>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</si>
  <si>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</si>
  <si>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</si>
  <si>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</si>
  <si>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</si>
  <si>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</si>
  <si>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</si>
  <si>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</si>
  <si>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</si>
  <si>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</si>
  <si>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</si>
  <si>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</si>
  <si>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</si>
  <si>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</si>
  <si>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</si>
  <si>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</si>
  <si>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</si>
  <si>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</si>
  <si>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</si>
  <si>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</si>
  <si>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</si>
  <si>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</si>
  <si>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</si>
  <si>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</si>
  <si>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</si>
  <si>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</si>
  <si>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</si>
  <si>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</si>
  <si>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</si>
  <si>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</si>
  <si>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</si>
  <si>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</si>
  <si>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</si>
  <si>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</si>
  <si>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</si>
  <si>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</si>
  <si>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</si>
  <si>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</si>
  <si>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</si>
  <si>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</si>
  <si>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</si>
  <si>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</si>
  <si>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</si>
  <si>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</si>
  <si>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</si>
  <si>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</si>
  <si>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</si>
  <si>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</si>
  <si>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ALCALA SELVA REVISION PROYCTO OBRAS MEJORA RED SANEAMIENTO Y</t>
  </si>
  <si>
    <t xml:space="preserve"> ABASTECIMIENTO</t>
  </si>
  <si>
    <t>2024/000217</t>
  </si>
  <si>
    <t>PROYECTO MODIFIC RED MUNICIPAL SANEAMIENTO PI LA PLANA PARA</t>
  </si>
  <si>
    <t>CONEXION EDAR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</si>
  <si>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</si>
  <si>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</si>
  <si>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</si>
  <si>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</si>
  <si>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</si>
  <si>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</si>
  <si>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</si>
  <si>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</si>
  <si>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</si>
  <si>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</si>
  <si>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</si>
  <si>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</si>
  <si>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</si>
  <si>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</si>
  <si>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</si>
  <si>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</si>
  <si>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</si>
  <si>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</si>
  <si>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</si>
  <si>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</si>
  <si>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2024/000003</t>
  </si>
  <si>
    <t>PROYECTO BOLSA PARA EQUIPAMIENTO DE OFICINAS EJERCICIO 2024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</si>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</sst>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596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5672472.1799999997</v>
      </c>
      <c r="E7" s="17">
        <v>2942980697.1199999</v>
      </c>
      <c r="F7" s="17">
        <v>1379325520.8299999</v>
      </c>
      <c r="G7" s="17">
        <v>1379325520.8299999</v>
      </c>
      <c r="H7" s="17">
        <v>1368800702.79</v>
      </c>
      <c r="I7" s="19">
        <v>46.510692514208699</v>
      </c>
      <c r="J7" s="17">
        <v>1323739354.23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95250769.859999999</v>
      </c>
      <c r="E8" s="17">
        <v>1436272716.28</v>
      </c>
      <c r="F8" s="17">
        <v>1060284790.38</v>
      </c>
      <c r="G8" s="17">
        <v>1002811573.55</v>
      </c>
      <c r="H8" s="17">
        <v>661197986.85000002</v>
      </c>
      <c r="I8" s="19">
        <v>46.035685239675601</v>
      </c>
      <c r="J8" s="17">
        <v>618139482.97000003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-11308772</v>
      </c>
      <c r="E9" s="17">
        <v>212667518.41</v>
      </c>
      <c r="F9" s="17">
        <v>171159286.63999999</v>
      </c>
      <c r="G9" s="17">
        <v>171159286.03999999</v>
      </c>
      <c r="H9" s="17">
        <v>79665588.319999993</v>
      </c>
      <c r="I9" s="19">
        <v>37.460157957179597</v>
      </c>
      <c r="J9" s="17">
        <v>77993600.430000007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4841947.29</v>
      </c>
      <c r="E10" s="17">
        <v>1932266014.7</v>
      </c>
      <c r="F10" s="17">
        <v>1151403924.1800001</v>
      </c>
      <c r="G10" s="17">
        <v>1075843510.3499999</v>
      </c>
      <c r="H10" s="17">
        <v>751306647.24000001</v>
      </c>
      <c r="I10" s="19">
        <v>38.882153985234098</v>
      </c>
      <c r="J10" s="17">
        <v>709332347.52999997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-1914427.82</v>
      </c>
      <c r="E11" s="17">
        <v>38085572.18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70205604.650000006</v>
      </c>
      <c r="E12" s="17">
        <v>484347137.25999999</v>
      </c>
      <c r="F12" s="17">
        <v>253661165.21000001</v>
      </c>
      <c r="G12" s="17">
        <v>228103932.44</v>
      </c>
      <c r="H12" s="17">
        <v>62173559.789999999</v>
      </c>
      <c r="I12" s="19">
        <v>12.8365700975796</v>
      </c>
      <c r="J12" s="17">
        <v>58875276.170000002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125461846.23</v>
      </c>
      <c r="E13" s="17">
        <v>765128988.86000001</v>
      </c>
      <c r="F13" s="17">
        <v>429492146.55000001</v>
      </c>
      <c r="G13" s="17">
        <v>341508832.10000002</v>
      </c>
      <c r="H13" s="17">
        <v>136427800.38</v>
      </c>
      <c r="I13" s="19">
        <v>17.830692911435701</v>
      </c>
      <c r="J13" s="17">
        <v>115515634.25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288209440.39000005</v>
      </c>
      <c r="E14" s="20">
        <f t="shared" si="0"/>
        <v>7811748644.8099995</v>
      </c>
      <c r="F14" s="20">
        <f t="shared" si="0"/>
        <v>4445326833.79</v>
      </c>
      <c r="G14" s="20">
        <f t="shared" si="0"/>
        <v>4198752655.3099999</v>
      </c>
      <c r="H14" s="20">
        <f>SUM(H7:H13)</f>
        <v>3059572285.3699999</v>
      </c>
      <c r="I14" s="31">
        <f>H14*100/E14</f>
        <v>39.16629201072324</v>
      </c>
      <c r="J14" s="20">
        <f t="shared" si="0"/>
        <v>2903595695.5799999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636326090.29999995</v>
      </c>
      <c r="I16" s="19">
        <v>62.353629036653601</v>
      </c>
      <c r="J16" s="17">
        <v>636326090.29999995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636326090.29999995</v>
      </c>
      <c r="I17" s="31">
        <f t="shared" ref="I17:I18" si="2">H17*100/E17</f>
        <v>62.216455672614728</v>
      </c>
      <c r="J17" s="20">
        <f t="shared" si="1"/>
        <v>636326090.29999995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288209440.39000005</v>
      </c>
      <c r="E18" s="21">
        <f t="shared" si="3"/>
        <v>8834510361.8199997</v>
      </c>
      <c r="F18" s="21">
        <f t="shared" si="3"/>
        <v>5468088104.2600002</v>
      </c>
      <c r="G18" s="21">
        <f t="shared" si="3"/>
        <v>5221513925.7799997</v>
      </c>
      <c r="H18" s="21">
        <f t="shared" si="3"/>
        <v>3695898375.6700001</v>
      </c>
      <c r="I18" s="32">
        <f t="shared" si="2"/>
        <v>41.834784547228793</v>
      </c>
      <c r="J18" s="21">
        <f t="shared" si="3"/>
        <v>3539921785.8800001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1053</v>
      </c>
      <c r="B7" s="42" t="s">
        <v>1054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10" ht="13.8" x14ac:dyDescent="0.2">
      <c r="A8" s="37" t="s">
        <v>805</v>
      </c>
      <c r="B8" s="42" t="s">
        <v>806</v>
      </c>
      <c r="C8" s="38">
        <v>109459.68</v>
      </c>
      <c r="D8" s="38">
        <v>0</v>
      </c>
      <c r="E8" s="38">
        <v>109459.68</v>
      </c>
      <c r="F8" s="38">
        <v>16264.73</v>
      </c>
      <c r="G8" s="35">
        <f t="shared" ref="G8:G67" si="0">IF(E8=0,0,F8*100/E8)</f>
        <v>14.85910611103559</v>
      </c>
      <c r="H8" s="55">
        <v>13764.73</v>
      </c>
    </row>
    <row r="9" spans="1:10" ht="13.8" x14ac:dyDescent="0.2">
      <c r="A9" s="37" t="s">
        <v>807</v>
      </c>
      <c r="B9" s="42" t="s">
        <v>808</v>
      </c>
      <c r="C9" s="38">
        <v>11664310.91</v>
      </c>
      <c r="D9" s="38">
        <v>0</v>
      </c>
      <c r="E9" s="38">
        <v>11664310.91</v>
      </c>
      <c r="F9" s="38">
        <v>460951.51</v>
      </c>
      <c r="G9" s="35">
        <f t="shared" si="0"/>
        <v>3.9518109004177768</v>
      </c>
      <c r="H9" s="55">
        <v>460951.51</v>
      </c>
    </row>
    <row r="10" spans="1:10" ht="13.8" x14ac:dyDescent="0.2">
      <c r="A10" s="37" t="s">
        <v>1055</v>
      </c>
      <c r="B10" s="42" t="s">
        <v>1056</v>
      </c>
      <c r="C10" s="38">
        <v>0</v>
      </c>
      <c r="D10" s="38">
        <v>0</v>
      </c>
      <c r="E10" s="38">
        <v>0</v>
      </c>
      <c r="F10" s="38">
        <v>2927.57</v>
      </c>
      <c r="G10" s="35">
        <f t="shared" si="0"/>
        <v>0</v>
      </c>
      <c r="H10" s="55">
        <v>2927.57</v>
      </c>
    </row>
    <row r="11" spans="1:10" ht="13.8" x14ac:dyDescent="0.2">
      <c r="A11" s="37" t="s">
        <v>809</v>
      </c>
      <c r="B11" s="42" t="s">
        <v>810</v>
      </c>
      <c r="C11" s="38">
        <v>452784142.95999998</v>
      </c>
      <c r="D11" s="38">
        <v>0</v>
      </c>
      <c r="E11" s="38">
        <v>452784142.95999998</v>
      </c>
      <c r="F11" s="38">
        <v>62810241.240000002</v>
      </c>
      <c r="G11" s="35">
        <f t="shared" si="0"/>
        <v>13.872005505623196</v>
      </c>
      <c r="H11" s="55">
        <v>62810241.240000002</v>
      </c>
    </row>
    <row r="12" spans="1:10" ht="13.8" x14ac:dyDescent="0.2">
      <c r="A12" s="37" t="s">
        <v>811</v>
      </c>
      <c r="B12" s="42" t="s">
        <v>812</v>
      </c>
      <c r="C12" s="38">
        <v>51668909.68</v>
      </c>
      <c r="D12" s="38">
        <v>-3400.14</v>
      </c>
      <c r="E12" s="38">
        <v>51665509.539999999</v>
      </c>
      <c r="F12" s="38">
        <v>23656602.440000001</v>
      </c>
      <c r="G12" s="35">
        <f t="shared" si="0"/>
        <v>45.787997932517825</v>
      </c>
      <c r="H12" s="55">
        <v>22430383.510000002</v>
      </c>
    </row>
    <row r="13" spans="1:10" ht="13.8" x14ac:dyDescent="0.2">
      <c r="A13" s="37" t="s">
        <v>813</v>
      </c>
      <c r="B13" s="42" t="s">
        <v>814</v>
      </c>
      <c r="C13" s="38">
        <v>1644765</v>
      </c>
      <c r="D13" s="38">
        <v>0</v>
      </c>
      <c r="E13" s="38">
        <v>1644765</v>
      </c>
      <c r="F13" s="38">
        <v>2241784.7200000002</v>
      </c>
      <c r="G13" s="35">
        <f t="shared" si="0"/>
        <v>136.29817755120035</v>
      </c>
      <c r="H13" s="55">
        <v>2241784.7200000002</v>
      </c>
    </row>
    <row r="14" spans="1:10" ht="13.8" x14ac:dyDescent="0.2">
      <c r="A14" s="37" t="s">
        <v>815</v>
      </c>
      <c r="B14" s="42" t="s">
        <v>1057</v>
      </c>
      <c r="C14" s="38">
        <v>37730279.090000004</v>
      </c>
      <c r="D14" s="38">
        <v>-34400</v>
      </c>
      <c r="E14" s="38">
        <v>37695879.090000004</v>
      </c>
      <c r="F14" s="38">
        <v>12990553.91</v>
      </c>
      <c r="G14" s="35">
        <f t="shared" si="0"/>
        <v>34.461469591900688</v>
      </c>
      <c r="H14" s="55">
        <v>12990553.91</v>
      </c>
    </row>
    <row r="15" spans="1:10" ht="13.8" x14ac:dyDescent="0.2">
      <c r="A15" s="37" t="s">
        <v>817</v>
      </c>
      <c r="B15" s="42" t="s">
        <v>818</v>
      </c>
      <c r="C15" s="38">
        <v>1100000</v>
      </c>
      <c r="D15" s="38">
        <v>0</v>
      </c>
      <c r="E15" s="38">
        <v>1100000</v>
      </c>
      <c r="F15" s="38">
        <v>140190.35999999999</v>
      </c>
      <c r="G15" s="35">
        <f t="shared" si="0"/>
        <v>12.744578181818181</v>
      </c>
      <c r="H15" s="55">
        <v>140190.35999999999</v>
      </c>
    </row>
    <row r="16" spans="1:10" ht="13.8" x14ac:dyDescent="0.2">
      <c r="A16" s="37" t="s">
        <v>819</v>
      </c>
      <c r="B16" s="42" t="s">
        <v>820</v>
      </c>
      <c r="C16" s="38">
        <v>129220.3</v>
      </c>
      <c r="D16" s="38">
        <v>0</v>
      </c>
      <c r="E16" s="38">
        <v>129220.3</v>
      </c>
      <c r="F16" s="38">
        <v>155636.91</v>
      </c>
      <c r="G16" s="35">
        <f t="shared" si="0"/>
        <v>120.44308053765546</v>
      </c>
      <c r="H16" s="55">
        <v>155636.91</v>
      </c>
    </row>
    <row r="17" spans="1:8" ht="13.8" x14ac:dyDescent="0.2">
      <c r="A17" s="37" t="s">
        <v>1058</v>
      </c>
      <c r="B17" s="42" t="s">
        <v>1059</v>
      </c>
      <c r="C17" s="38">
        <v>0</v>
      </c>
      <c r="D17" s="38">
        <v>0</v>
      </c>
      <c r="E17" s="38">
        <v>0</v>
      </c>
      <c r="F17" s="38">
        <v>144590.20000000001</v>
      </c>
      <c r="G17" s="35">
        <f t="shared" si="0"/>
        <v>0</v>
      </c>
      <c r="H17" s="55">
        <v>144590.20000000001</v>
      </c>
    </row>
    <row r="18" spans="1:8" ht="13.8" x14ac:dyDescent="0.2">
      <c r="A18" s="37" t="s">
        <v>821</v>
      </c>
      <c r="B18" s="42" t="s">
        <v>822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823</v>
      </c>
      <c r="B19" s="42" t="s">
        <v>824</v>
      </c>
      <c r="C19" s="38">
        <v>14000</v>
      </c>
      <c r="D19" s="38">
        <v>0</v>
      </c>
      <c r="E19" s="38">
        <v>14000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1060</v>
      </c>
      <c r="B20" s="42" t="s">
        <v>1056</v>
      </c>
      <c r="C20" s="38">
        <v>0</v>
      </c>
      <c r="D20" s="38">
        <v>0</v>
      </c>
      <c r="E20" s="38">
        <v>0</v>
      </c>
      <c r="F20" s="38">
        <v>2098.35</v>
      </c>
      <c r="G20" s="35">
        <f t="shared" si="0"/>
        <v>0</v>
      </c>
      <c r="H20" s="55">
        <v>2098.35</v>
      </c>
    </row>
    <row r="21" spans="1:8" ht="13.8" x14ac:dyDescent="0.2">
      <c r="A21" s="37" t="s">
        <v>825</v>
      </c>
      <c r="B21" s="42" t="s">
        <v>826</v>
      </c>
      <c r="C21" s="38">
        <v>24390972.859999999</v>
      </c>
      <c r="D21" s="38">
        <v>0</v>
      </c>
      <c r="E21" s="38">
        <v>24390972.859999999</v>
      </c>
      <c r="F21" s="38">
        <v>1536</v>
      </c>
      <c r="G21" s="35">
        <f t="shared" si="0"/>
        <v>6.2974117876165763E-3</v>
      </c>
      <c r="H21" s="55">
        <v>1536</v>
      </c>
    </row>
    <row r="22" spans="1:8" ht="13.8" x14ac:dyDescent="0.2">
      <c r="A22" s="37" t="s">
        <v>827</v>
      </c>
      <c r="B22" s="42" t="s">
        <v>828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829</v>
      </c>
      <c r="B23" s="42" t="s">
        <v>830</v>
      </c>
      <c r="C23" s="38">
        <v>143200</v>
      </c>
      <c r="D23" s="38">
        <v>0</v>
      </c>
      <c r="E23" s="38">
        <v>143200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831</v>
      </c>
      <c r="B24" s="42" t="s">
        <v>832</v>
      </c>
      <c r="C24" s="38">
        <v>52947.16</v>
      </c>
      <c r="D24" s="38">
        <v>0</v>
      </c>
      <c r="E24" s="38">
        <v>52947.16</v>
      </c>
      <c r="F24" s="38">
        <v>24398.32</v>
      </c>
      <c r="G24" s="35">
        <f t="shared" si="0"/>
        <v>46.080507434204208</v>
      </c>
      <c r="H24" s="55">
        <v>24398.32</v>
      </c>
    </row>
    <row r="25" spans="1:8" ht="13.8" x14ac:dyDescent="0.2">
      <c r="A25" s="37" t="s">
        <v>833</v>
      </c>
      <c r="B25" s="42" t="s">
        <v>834</v>
      </c>
      <c r="C25" s="38">
        <v>34200</v>
      </c>
      <c r="D25" s="38">
        <v>0</v>
      </c>
      <c r="E25" s="38">
        <v>34200</v>
      </c>
      <c r="F25" s="38">
        <v>34200</v>
      </c>
      <c r="G25" s="35">
        <f t="shared" si="0"/>
        <v>100</v>
      </c>
      <c r="H25" s="55">
        <v>34200</v>
      </c>
    </row>
    <row r="26" spans="1:8" ht="13.8" x14ac:dyDescent="0.2">
      <c r="A26" s="37" t="s">
        <v>835</v>
      </c>
      <c r="B26" s="42" t="s">
        <v>836</v>
      </c>
      <c r="C26" s="38">
        <v>61491</v>
      </c>
      <c r="D26" s="38">
        <v>0</v>
      </c>
      <c r="E26" s="38">
        <v>61491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837</v>
      </c>
      <c r="B27" s="42" t="s">
        <v>838</v>
      </c>
      <c r="C27" s="38">
        <v>1375538</v>
      </c>
      <c r="D27" s="38">
        <v>0</v>
      </c>
      <c r="E27" s="38">
        <v>1375538</v>
      </c>
      <c r="F27" s="38">
        <v>102742</v>
      </c>
      <c r="G27" s="35">
        <f t="shared" si="0"/>
        <v>7.4692229513106874</v>
      </c>
      <c r="H27" s="55">
        <v>102742</v>
      </c>
    </row>
    <row r="28" spans="1:8" ht="13.8" x14ac:dyDescent="0.2">
      <c r="A28" s="37" t="s">
        <v>839</v>
      </c>
      <c r="B28" s="42" t="s">
        <v>840</v>
      </c>
      <c r="C28" s="38">
        <v>42175</v>
      </c>
      <c r="D28" s="38">
        <v>0</v>
      </c>
      <c r="E28" s="38">
        <v>42175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1061</v>
      </c>
      <c r="B29" s="42" t="s">
        <v>1062</v>
      </c>
      <c r="C29" s="38">
        <v>0</v>
      </c>
      <c r="D29" s="38">
        <v>0</v>
      </c>
      <c r="E29" s="38">
        <v>0</v>
      </c>
      <c r="F29" s="38">
        <v>11956.53</v>
      </c>
      <c r="G29" s="35">
        <f t="shared" si="0"/>
        <v>0</v>
      </c>
      <c r="H29" s="55">
        <v>11956.53</v>
      </c>
    </row>
    <row r="30" spans="1:8" ht="13.8" x14ac:dyDescent="0.2">
      <c r="A30" s="37" t="s">
        <v>841</v>
      </c>
      <c r="B30" s="42" t="s">
        <v>842</v>
      </c>
      <c r="C30" s="38">
        <v>117531.25</v>
      </c>
      <c r="D30" s="38">
        <v>0</v>
      </c>
      <c r="E30" s="38">
        <v>117531.25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843</v>
      </c>
      <c r="B31" s="42" t="s">
        <v>844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845</v>
      </c>
      <c r="B32" s="42" t="s">
        <v>846</v>
      </c>
      <c r="C32" s="38">
        <v>21000</v>
      </c>
      <c r="D32" s="38">
        <v>0</v>
      </c>
      <c r="E32" s="38">
        <v>21000</v>
      </c>
      <c r="F32" s="38">
        <v>32332.73</v>
      </c>
      <c r="G32" s="35">
        <f t="shared" si="0"/>
        <v>153.96538095238094</v>
      </c>
      <c r="H32" s="55">
        <v>32332.73</v>
      </c>
    </row>
    <row r="33" spans="1:8" ht="13.8" x14ac:dyDescent="0.2">
      <c r="A33" s="37" t="s">
        <v>847</v>
      </c>
      <c r="B33" s="42" t="s">
        <v>848</v>
      </c>
      <c r="C33" s="38">
        <v>0</v>
      </c>
      <c r="D33" s="38">
        <v>636649.39</v>
      </c>
      <c r="E33" s="38">
        <v>636649.39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849</v>
      </c>
      <c r="B34" s="42" t="s">
        <v>850</v>
      </c>
      <c r="C34" s="38">
        <v>3461656.95</v>
      </c>
      <c r="D34" s="38">
        <v>18076.310000000001</v>
      </c>
      <c r="E34" s="38">
        <v>3479733.26</v>
      </c>
      <c r="F34" s="38">
        <v>899930.28</v>
      </c>
      <c r="G34" s="35">
        <f t="shared" si="0"/>
        <v>25.862047828344178</v>
      </c>
      <c r="H34" s="55">
        <v>899930.28</v>
      </c>
    </row>
    <row r="35" spans="1:8" ht="13.8" x14ac:dyDescent="0.2">
      <c r="A35" s="37" t="s">
        <v>851</v>
      </c>
      <c r="B35" s="42" t="s">
        <v>852</v>
      </c>
      <c r="C35" s="38">
        <v>3650745.47</v>
      </c>
      <c r="D35" s="38">
        <v>0</v>
      </c>
      <c r="E35" s="38">
        <v>3650745.47</v>
      </c>
      <c r="F35" s="38">
        <v>619331.11</v>
      </c>
      <c r="G35" s="35">
        <f t="shared" si="0"/>
        <v>16.964510812636849</v>
      </c>
      <c r="H35" s="55">
        <v>619331.11</v>
      </c>
    </row>
    <row r="36" spans="1:8" ht="13.8" x14ac:dyDescent="0.2">
      <c r="A36" s="37" t="s">
        <v>1063</v>
      </c>
      <c r="B36" s="42" t="s">
        <v>1064</v>
      </c>
      <c r="C36" s="38">
        <v>0</v>
      </c>
      <c r="D36" s="38">
        <v>0</v>
      </c>
      <c r="E36" s="38">
        <v>0</v>
      </c>
      <c r="F36" s="38">
        <v>-624589.11</v>
      </c>
      <c r="G36" s="35">
        <f t="shared" si="0"/>
        <v>0</v>
      </c>
      <c r="H36" s="55">
        <v>-624589.11</v>
      </c>
    </row>
    <row r="37" spans="1:8" ht="13.8" x14ac:dyDescent="0.2">
      <c r="A37" s="37" t="s">
        <v>1065</v>
      </c>
      <c r="B37" s="42" t="s">
        <v>1066</v>
      </c>
      <c r="C37" s="38">
        <v>0</v>
      </c>
      <c r="D37" s="38">
        <v>0</v>
      </c>
      <c r="E37" s="38">
        <v>0</v>
      </c>
      <c r="F37" s="38">
        <v>867.64</v>
      </c>
      <c r="G37" s="35">
        <f t="shared" si="0"/>
        <v>0</v>
      </c>
      <c r="H37" s="55">
        <v>867.64</v>
      </c>
    </row>
    <row r="38" spans="1:8" ht="13.8" x14ac:dyDescent="0.2">
      <c r="A38" s="37" t="s">
        <v>1067</v>
      </c>
      <c r="B38" s="42" t="s">
        <v>1068</v>
      </c>
      <c r="C38" s="38">
        <v>0</v>
      </c>
      <c r="D38" s="38">
        <v>0</v>
      </c>
      <c r="E38" s="38">
        <v>0</v>
      </c>
      <c r="F38" s="38">
        <v>632643.54</v>
      </c>
      <c r="G38" s="35">
        <f t="shared" si="0"/>
        <v>0</v>
      </c>
      <c r="H38" s="55">
        <v>632643.54</v>
      </c>
    </row>
    <row r="39" spans="1:8" ht="13.8" x14ac:dyDescent="0.2">
      <c r="A39" s="37" t="s">
        <v>853</v>
      </c>
      <c r="B39" s="42" t="s">
        <v>854</v>
      </c>
      <c r="C39" s="38">
        <v>0</v>
      </c>
      <c r="D39" s="38">
        <v>0</v>
      </c>
      <c r="E39" s="38">
        <v>0</v>
      </c>
      <c r="F39" s="38">
        <v>47232.58</v>
      </c>
      <c r="G39" s="35">
        <f t="shared" si="0"/>
        <v>0</v>
      </c>
      <c r="H39" s="55">
        <v>47232.58</v>
      </c>
    </row>
    <row r="40" spans="1:8" ht="13.8" x14ac:dyDescent="0.2">
      <c r="A40" s="37" t="s">
        <v>855</v>
      </c>
      <c r="B40" s="42" t="s">
        <v>856</v>
      </c>
      <c r="C40" s="38">
        <v>0</v>
      </c>
      <c r="D40" s="38">
        <v>0</v>
      </c>
      <c r="E40" s="38">
        <v>0</v>
      </c>
      <c r="F40" s="38">
        <v>903.28</v>
      </c>
      <c r="G40" s="35">
        <f t="shared" si="0"/>
        <v>0</v>
      </c>
      <c r="H40" s="55">
        <v>903.28</v>
      </c>
    </row>
    <row r="41" spans="1:8" ht="13.8" x14ac:dyDescent="0.2">
      <c r="A41" s="37" t="s">
        <v>859</v>
      </c>
      <c r="B41" s="42" t="s">
        <v>860</v>
      </c>
      <c r="C41" s="38">
        <v>30000000</v>
      </c>
      <c r="D41" s="38">
        <v>0</v>
      </c>
      <c r="E41" s="38">
        <v>30000000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861</v>
      </c>
      <c r="B42" s="42" t="s">
        <v>862</v>
      </c>
      <c r="C42" s="38">
        <v>0</v>
      </c>
      <c r="D42" s="38">
        <v>74368973.890000001</v>
      </c>
      <c r="E42" s="38">
        <v>74368973.890000001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863</v>
      </c>
      <c r="B43" s="42" t="s">
        <v>864</v>
      </c>
      <c r="C43" s="38">
        <v>18257055</v>
      </c>
      <c r="D43" s="38">
        <v>246021.69</v>
      </c>
      <c r="E43" s="38">
        <v>18503076.690000001</v>
      </c>
      <c r="F43" s="38">
        <v>669329.48</v>
      </c>
      <c r="G43" s="35">
        <f t="shared" si="0"/>
        <v>3.6173955889278648</v>
      </c>
      <c r="H43" s="55">
        <v>669329.48</v>
      </c>
    </row>
    <row r="44" spans="1:8" ht="13.8" x14ac:dyDescent="0.2">
      <c r="A44" s="37" t="s">
        <v>865</v>
      </c>
      <c r="B44" s="42" t="s">
        <v>866</v>
      </c>
      <c r="C44" s="38">
        <v>4164144.29</v>
      </c>
      <c r="D44" s="38">
        <v>1560418.69</v>
      </c>
      <c r="E44" s="38">
        <v>5724562.9800000004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867</v>
      </c>
      <c r="B45" s="42" t="s">
        <v>868</v>
      </c>
      <c r="C45" s="38">
        <v>5085641.54</v>
      </c>
      <c r="D45" s="38">
        <v>2237443.4900000002</v>
      </c>
      <c r="E45" s="38">
        <v>7323085.0300000003</v>
      </c>
      <c r="F45" s="38">
        <v>240023.01</v>
      </c>
      <c r="G45" s="35">
        <f t="shared" si="0"/>
        <v>3.2776215081036688</v>
      </c>
      <c r="H45" s="55">
        <v>232523.01</v>
      </c>
    </row>
    <row r="46" spans="1:8" ht="13.8" x14ac:dyDescent="0.2">
      <c r="A46" s="37" t="s">
        <v>869</v>
      </c>
      <c r="B46" s="42" t="s">
        <v>870</v>
      </c>
      <c r="C46" s="38">
        <v>17533559.25</v>
      </c>
      <c r="D46" s="38">
        <v>16481863.16</v>
      </c>
      <c r="E46" s="38">
        <v>34015422.409999996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871</v>
      </c>
      <c r="B47" s="42" t="s">
        <v>872</v>
      </c>
      <c r="C47" s="38">
        <v>29518975.379999999</v>
      </c>
      <c r="D47" s="38">
        <v>20364127.93</v>
      </c>
      <c r="E47" s="38">
        <v>49883103.310000002</v>
      </c>
      <c r="F47" s="38">
        <v>516143.89</v>
      </c>
      <c r="G47" s="35">
        <f t="shared" si="0"/>
        <v>1.0347068561320427</v>
      </c>
      <c r="H47" s="55">
        <v>516143.89</v>
      </c>
    </row>
    <row r="48" spans="1:8" ht="13.8" x14ac:dyDescent="0.2">
      <c r="A48" s="37" t="s">
        <v>873</v>
      </c>
      <c r="B48" s="42" t="s">
        <v>874</v>
      </c>
      <c r="C48" s="38">
        <v>34704142.350000001</v>
      </c>
      <c r="D48" s="38">
        <v>21013633.809999999</v>
      </c>
      <c r="E48" s="38">
        <v>55717776.159999996</v>
      </c>
      <c r="F48" s="38">
        <v>28154.81</v>
      </c>
      <c r="G48" s="35">
        <f t="shared" si="0"/>
        <v>5.0531108634253863E-2</v>
      </c>
      <c r="H48" s="55">
        <v>28154.81</v>
      </c>
    </row>
    <row r="49" spans="1:8" ht="13.8" x14ac:dyDescent="0.2">
      <c r="A49" s="37" t="s">
        <v>875</v>
      </c>
      <c r="B49" s="42" t="s">
        <v>876</v>
      </c>
      <c r="C49" s="38">
        <v>92759661.290000007</v>
      </c>
      <c r="D49" s="38">
        <v>34338827.649999999</v>
      </c>
      <c r="E49" s="38">
        <v>127098488.94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877</v>
      </c>
      <c r="B50" s="42" t="s">
        <v>878</v>
      </c>
      <c r="C50" s="38">
        <v>51915076.57</v>
      </c>
      <c r="D50" s="38">
        <v>18598169.420000002</v>
      </c>
      <c r="E50" s="38">
        <v>70513245.989999995</v>
      </c>
      <c r="F50" s="38">
        <v>467683.71</v>
      </c>
      <c r="G50" s="35">
        <f t="shared" si="0"/>
        <v>0.66325653206537349</v>
      </c>
      <c r="H50" s="55">
        <v>0</v>
      </c>
    </row>
    <row r="51" spans="1:8" ht="13.8" x14ac:dyDescent="0.2">
      <c r="A51" s="37" t="s">
        <v>879</v>
      </c>
      <c r="B51" s="42" t="s">
        <v>880</v>
      </c>
      <c r="C51" s="38">
        <v>518701.17</v>
      </c>
      <c r="D51" s="38">
        <v>538361.09</v>
      </c>
      <c r="E51" s="38">
        <v>1057062.26</v>
      </c>
      <c r="F51" s="38">
        <v>5869702.1699999999</v>
      </c>
      <c r="G51" s="35">
        <f t="shared" si="0"/>
        <v>555.28443234743804</v>
      </c>
      <c r="H51" s="55">
        <v>5869702.1699999999</v>
      </c>
    </row>
    <row r="52" spans="1:8" ht="13.8" x14ac:dyDescent="0.2">
      <c r="A52" s="37" t="s">
        <v>881</v>
      </c>
      <c r="B52" s="42" t="s">
        <v>882</v>
      </c>
      <c r="C52" s="38">
        <v>2211512.88</v>
      </c>
      <c r="D52" s="38">
        <v>0</v>
      </c>
      <c r="E52" s="38">
        <v>2211512.88</v>
      </c>
      <c r="F52" s="38">
        <v>1434.98</v>
      </c>
      <c r="G52" s="35">
        <f t="shared" si="0"/>
        <v>6.4886802739308483E-2</v>
      </c>
      <c r="H52" s="55">
        <v>1434.98</v>
      </c>
    </row>
    <row r="53" spans="1:8" ht="13.8" x14ac:dyDescent="0.2">
      <c r="A53" s="37" t="s">
        <v>883</v>
      </c>
      <c r="B53" s="42" t="s">
        <v>884</v>
      </c>
      <c r="C53" s="38">
        <v>11723916.789999999</v>
      </c>
      <c r="D53" s="38">
        <v>10006.5</v>
      </c>
      <c r="E53" s="38">
        <v>11733923.289999999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885</v>
      </c>
      <c r="B54" s="42" t="s">
        <v>886</v>
      </c>
      <c r="C54" s="38">
        <v>6749247</v>
      </c>
      <c r="D54" s="38">
        <v>2943863.01</v>
      </c>
      <c r="E54" s="38">
        <v>9693110.0099999998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887</v>
      </c>
      <c r="B55" s="42" t="s">
        <v>888</v>
      </c>
      <c r="C55" s="38">
        <v>55327709.32</v>
      </c>
      <c r="D55" s="38">
        <v>13021201.59</v>
      </c>
      <c r="E55" s="38">
        <v>68348910.909999996</v>
      </c>
      <c r="F55" s="38">
        <v>6626117.71</v>
      </c>
      <c r="G55" s="35">
        <f t="shared" si="0"/>
        <v>9.6945476113366205</v>
      </c>
      <c r="H55" s="55">
        <v>6626117.71</v>
      </c>
    </row>
    <row r="56" spans="1:8" ht="13.8" x14ac:dyDescent="0.2">
      <c r="A56" s="37" t="s">
        <v>889</v>
      </c>
      <c r="B56" s="42" t="s">
        <v>890</v>
      </c>
      <c r="C56" s="38">
        <v>1480000</v>
      </c>
      <c r="D56" s="38">
        <v>0</v>
      </c>
      <c r="E56" s="38">
        <v>1480000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891</v>
      </c>
      <c r="B57" s="42" t="s">
        <v>892</v>
      </c>
      <c r="C57" s="38">
        <v>4168383</v>
      </c>
      <c r="D57" s="38">
        <v>0</v>
      </c>
      <c r="E57" s="38">
        <v>4168383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893</v>
      </c>
      <c r="B58" s="42" t="s">
        <v>894</v>
      </c>
      <c r="C58" s="38">
        <v>6855448.0099999998</v>
      </c>
      <c r="D58" s="38">
        <v>3146905.27</v>
      </c>
      <c r="E58" s="38">
        <v>10002353.279999999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895</v>
      </c>
      <c r="B59" s="42" t="s">
        <v>896</v>
      </c>
      <c r="C59" s="38">
        <v>3450000</v>
      </c>
      <c r="D59" s="38">
        <v>140227.69</v>
      </c>
      <c r="E59" s="38">
        <v>3590227.69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897</v>
      </c>
      <c r="B60" s="42" t="s">
        <v>898</v>
      </c>
      <c r="C60" s="38">
        <v>3387794.68</v>
      </c>
      <c r="D60" s="38">
        <v>0</v>
      </c>
      <c r="E60" s="38">
        <v>3387794.68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899</v>
      </c>
      <c r="B61" s="42" t="s">
        <v>900</v>
      </c>
      <c r="C61" s="38">
        <v>0</v>
      </c>
      <c r="D61" s="38">
        <v>3000</v>
      </c>
      <c r="E61" s="38">
        <v>3000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901</v>
      </c>
      <c r="B62" s="42" t="s">
        <v>902</v>
      </c>
      <c r="C62" s="38">
        <v>34636649.390000001</v>
      </c>
      <c r="D62" s="38">
        <v>-34636649.390000001</v>
      </c>
      <c r="E62" s="38">
        <v>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903</v>
      </c>
      <c r="B63" s="42" t="s">
        <v>904</v>
      </c>
      <c r="C63" s="38">
        <v>2650000</v>
      </c>
      <c r="D63" s="38">
        <v>0</v>
      </c>
      <c r="E63" s="38">
        <v>2650000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905</v>
      </c>
      <c r="B64" s="42" t="s">
        <v>906</v>
      </c>
      <c r="C64" s="38">
        <v>1706489.77</v>
      </c>
      <c r="D64" s="38">
        <v>0</v>
      </c>
      <c r="E64" s="38">
        <v>1706489.77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907</v>
      </c>
      <c r="B65" s="42" t="s">
        <v>908</v>
      </c>
      <c r="C65" s="38">
        <v>1018289.05</v>
      </c>
      <c r="D65" s="38">
        <v>0</v>
      </c>
      <c r="E65" s="38">
        <v>1018289.05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909</v>
      </c>
      <c r="B66" s="42" t="s">
        <v>910</v>
      </c>
      <c r="C66" s="38">
        <v>0</v>
      </c>
      <c r="D66" s="38">
        <v>1131600</v>
      </c>
      <c r="E66" s="38">
        <v>1131600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911</v>
      </c>
      <c r="B67" s="42" t="s">
        <v>912</v>
      </c>
      <c r="C67" s="38">
        <v>0</v>
      </c>
      <c r="D67" s="38">
        <v>1316690</v>
      </c>
      <c r="E67" s="38">
        <v>1316690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913</v>
      </c>
      <c r="B68" s="42" t="s">
        <v>914</v>
      </c>
      <c r="C68" s="38">
        <v>2749089.42</v>
      </c>
      <c r="D68" s="38">
        <v>0</v>
      </c>
      <c r="E68" s="38">
        <v>2749089.42</v>
      </c>
      <c r="F68" s="38">
        <v>1717827</v>
      </c>
      <c r="G68" s="35">
        <f>IF(E68=0,0,F68*100/E68)</f>
        <v>62.487127101162102</v>
      </c>
      <c r="H68" s="55">
        <v>0</v>
      </c>
    </row>
    <row r="69" spans="1:8" ht="13.8" x14ac:dyDescent="0.2">
      <c r="A69" s="37" t="s">
        <v>1069</v>
      </c>
      <c r="B69" s="42" t="s">
        <v>1070</v>
      </c>
      <c r="C69" s="38">
        <v>0</v>
      </c>
      <c r="D69" s="38">
        <v>0</v>
      </c>
      <c r="E69" s="38">
        <v>0</v>
      </c>
      <c r="F69" s="38">
        <v>89.01</v>
      </c>
      <c r="G69" s="35">
        <f t="shared" ref="G69:G76" si="1">IF(E69=0,0,F69*100/E69)</f>
        <v>0</v>
      </c>
      <c r="H69" s="55">
        <v>89.01</v>
      </c>
    </row>
    <row r="70" spans="1:8" ht="13.8" x14ac:dyDescent="0.2">
      <c r="A70" s="37" t="s">
        <v>915</v>
      </c>
      <c r="B70" s="42" t="s">
        <v>916</v>
      </c>
      <c r="C70" s="38">
        <v>29663060.170000002</v>
      </c>
      <c r="D70" s="38">
        <v>226569.54</v>
      </c>
      <c r="E70" s="38">
        <v>29889629.710000001</v>
      </c>
      <c r="F70" s="38">
        <v>25823654.41</v>
      </c>
      <c r="G70" s="35">
        <f t="shared" si="1"/>
        <v>86.396702336397055</v>
      </c>
      <c r="H70" s="55">
        <v>156657.62</v>
      </c>
    </row>
    <row r="71" spans="1:8" ht="13.8" x14ac:dyDescent="0.2">
      <c r="A71" s="37" t="s">
        <v>917</v>
      </c>
      <c r="B71" s="42" t="s">
        <v>918</v>
      </c>
      <c r="C71" s="38">
        <v>39548258.789999999</v>
      </c>
      <c r="D71" s="38">
        <v>0</v>
      </c>
      <c r="E71" s="38">
        <v>39548258.789999999</v>
      </c>
      <c r="F71" s="38">
        <v>33566155.450000003</v>
      </c>
      <c r="G71" s="35">
        <f t="shared" si="1"/>
        <v>84.87391474864981</v>
      </c>
      <c r="H71" s="55">
        <v>205100.25</v>
      </c>
    </row>
    <row r="72" spans="1:8" ht="13.8" x14ac:dyDescent="0.2">
      <c r="A72" s="37" t="s">
        <v>919</v>
      </c>
      <c r="B72" s="42" t="s">
        <v>920</v>
      </c>
      <c r="C72" s="38">
        <v>0</v>
      </c>
      <c r="D72" s="38">
        <v>441616.32</v>
      </c>
      <c r="E72" s="38">
        <v>441616.32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921</v>
      </c>
      <c r="B73" s="42" t="s">
        <v>922</v>
      </c>
      <c r="C73" s="38">
        <v>191000</v>
      </c>
      <c r="D73" s="38">
        <v>0</v>
      </c>
      <c r="E73" s="38">
        <v>191000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923</v>
      </c>
      <c r="B74" s="42" t="s">
        <v>924</v>
      </c>
      <c r="C74" s="38">
        <v>180000</v>
      </c>
      <c r="D74" s="38">
        <v>0</v>
      </c>
      <c r="E74" s="38">
        <v>180000</v>
      </c>
      <c r="F74" s="38">
        <v>75872.100000000006</v>
      </c>
      <c r="G74" s="35">
        <f t="shared" si="1"/>
        <v>42.151166666666668</v>
      </c>
      <c r="H74" s="55">
        <v>75872.100000000006</v>
      </c>
    </row>
    <row r="75" spans="1:8" s="88" customFormat="1" ht="13.8" x14ac:dyDescent="0.2">
      <c r="A75" s="37" t="s">
        <v>925</v>
      </c>
      <c r="B75" s="42" t="s">
        <v>926</v>
      </c>
      <c r="C75" s="38">
        <v>355651.93</v>
      </c>
      <c r="D75" s="38">
        <v>0</v>
      </c>
      <c r="E75" s="38">
        <v>355651.93</v>
      </c>
      <c r="F75" s="38">
        <v>161549</v>
      </c>
      <c r="G75" s="35">
        <f t="shared" si="1"/>
        <v>45.423344110630865</v>
      </c>
      <c r="H75" s="55">
        <v>161549</v>
      </c>
    </row>
    <row r="76" spans="1:8" s="88" customFormat="1" ht="13.8" x14ac:dyDescent="0.2">
      <c r="A76" s="37" t="s">
        <v>927</v>
      </c>
      <c r="B76" s="42" t="s">
        <v>928</v>
      </c>
      <c r="C76" s="38">
        <v>670674.65</v>
      </c>
      <c r="D76" s="38">
        <v>0</v>
      </c>
      <c r="E76" s="38">
        <v>670674.65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929</v>
      </c>
      <c r="B77" s="42" t="s">
        <v>930</v>
      </c>
      <c r="C77" s="38">
        <v>725500</v>
      </c>
      <c r="D77" s="38">
        <v>0</v>
      </c>
      <c r="E77" s="38">
        <v>725500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931</v>
      </c>
      <c r="B78" s="42" t="s">
        <v>932</v>
      </c>
      <c r="C78" s="38">
        <v>50000</v>
      </c>
      <c r="D78" s="38">
        <v>0</v>
      </c>
      <c r="E78" s="38">
        <v>50000</v>
      </c>
      <c r="F78" s="38">
        <v>7968.5</v>
      </c>
      <c r="G78" s="35">
        <f t="shared" si="2"/>
        <v>15.936999999999999</v>
      </c>
      <c r="H78" s="55">
        <v>7968.5</v>
      </c>
    </row>
    <row r="79" spans="1:8" s="88" customFormat="1" ht="13.8" x14ac:dyDescent="0.2">
      <c r="A79" s="37" t="s">
        <v>933</v>
      </c>
      <c r="B79" s="42" t="s">
        <v>934</v>
      </c>
      <c r="C79" s="38">
        <v>125000</v>
      </c>
      <c r="D79" s="38">
        <v>0</v>
      </c>
      <c r="E79" s="38">
        <v>125000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1071</v>
      </c>
      <c r="B80" s="42" t="s">
        <v>1072</v>
      </c>
      <c r="C80" s="38">
        <v>0</v>
      </c>
      <c r="D80" s="38">
        <v>0</v>
      </c>
      <c r="E80" s="38">
        <v>0</v>
      </c>
      <c r="F80" s="38">
        <v>502.94</v>
      </c>
      <c r="G80" s="35">
        <f t="shared" ref="G80:G88" si="4">IF(E80=0,0,F80*100/E80)</f>
        <v>0</v>
      </c>
      <c r="H80" s="55">
        <v>502.94</v>
      </c>
    </row>
    <row r="81" spans="1:8" s="88" customFormat="1" ht="13.8" x14ac:dyDescent="0.2">
      <c r="A81" s="37" t="s">
        <v>935</v>
      </c>
      <c r="B81" s="42" t="s">
        <v>936</v>
      </c>
      <c r="C81" s="38">
        <v>27210093.789999999</v>
      </c>
      <c r="D81" s="38">
        <v>0</v>
      </c>
      <c r="E81" s="38">
        <v>27210093.789999999</v>
      </c>
      <c r="F81" s="38">
        <v>23733089.43</v>
      </c>
      <c r="G81" s="35">
        <f t="shared" si="4"/>
        <v>87.221637724461516</v>
      </c>
      <c r="H81" s="55">
        <v>23733089.43</v>
      </c>
    </row>
    <row r="82" spans="1:8" s="88" customFormat="1" ht="13.8" x14ac:dyDescent="0.2">
      <c r="A82" s="37" t="s">
        <v>1073</v>
      </c>
      <c r="B82" s="42" t="s">
        <v>1074</v>
      </c>
      <c r="C82" s="38">
        <v>0</v>
      </c>
      <c r="D82" s="38">
        <v>0</v>
      </c>
      <c r="E82" s="38">
        <v>0</v>
      </c>
      <c r="F82" s="38">
        <v>322936.96000000002</v>
      </c>
      <c r="G82" s="35">
        <f t="shared" si="4"/>
        <v>0</v>
      </c>
      <c r="H82" s="55">
        <v>322936.96000000002</v>
      </c>
    </row>
    <row r="83" spans="1:8" s="88" customFormat="1" ht="13.8" x14ac:dyDescent="0.2">
      <c r="A83" s="37" t="s">
        <v>1075</v>
      </c>
      <c r="B83" s="42" t="s">
        <v>1076</v>
      </c>
      <c r="C83" s="38">
        <v>0</v>
      </c>
      <c r="D83" s="38">
        <v>0</v>
      </c>
      <c r="E83" s="38">
        <v>0</v>
      </c>
      <c r="F83" s="38">
        <v>34945664.109999999</v>
      </c>
      <c r="G83" s="35">
        <f t="shared" si="4"/>
        <v>0</v>
      </c>
      <c r="H83" s="55">
        <v>34945664.109999999</v>
      </c>
    </row>
    <row r="84" spans="1:8" s="88" customFormat="1" ht="13.8" x14ac:dyDescent="0.2">
      <c r="A84" s="37" t="s">
        <v>937</v>
      </c>
      <c r="B84" s="42" t="s">
        <v>938</v>
      </c>
      <c r="C84" s="38">
        <v>51600</v>
      </c>
      <c r="D84" s="38">
        <v>0</v>
      </c>
      <c r="E84" s="38">
        <v>51600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939</v>
      </c>
      <c r="B85" s="42" t="s">
        <v>940</v>
      </c>
      <c r="C85" s="38">
        <v>3635318.02</v>
      </c>
      <c r="D85" s="38">
        <v>0</v>
      </c>
      <c r="E85" s="38">
        <v>3635318.02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941</v>
      </c>
      <c r="B86" s="42" t="s">
        <v>942</v>
      </c>
      <c r="C86" s="38">
        <v>657292</v>
      </c>
      <c r="D86" s="38">
        <v>0</v>
      </c>
      <c r="E86" s="38">
        <v>657292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1077</v>
      </c>
      <c r="B87" s="42" t="s">
        <v>1078</v>
      </c>
      <c r="C87" s="38">
        <v>0</v>
      </c>
      <c r="D87" s="38">
        <v>0</v>
      </c>
      <c r="E87" s="38">
        <v>0</v>
      </c>
      <c r="F87" s="38">
        <v>10521173.49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943</v>
      </c>
      <c r="B88" s="42" t="s">
        <v>944</v>
      </c>
      <c r="C88" s="38">
        <v>810500</v>
      </c>
      <c r="D88" s="38">
        <v>0</v>
      </c>
      <c r="E88" s="38">
        <v>810500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1079</v>
      </c>
      <c r="B89" s="42" t="s">
        <v>1080</v>
      </c>
      <c r="C89" s="38">
        <v>0</v>
      </c>
      <c r="D89" s="38">
        <v>0</v>
      </c>
      <c r="E89" s="38">
        <v>0</v>
      </c>
      <c r="F89" s="38">
        <v>1726.22</v>
      </c>
      <c r="G89" s="35">
        <f t="shared" ref="G89" si="5">IF(E89=0,0,F89*100/E89)</f>
        <v>0</v>
      </c>
      <c r="H89" s="55">
        <v>1726.22</v>
      </c>
    </row>
    <row r="90" spans="1:8" s="88" customFormat="1" ht="13.8" x14ac:dyDescent="0.2">
      <c r="A90" s="37" t="s">
        <v>945</v>
      </c>
      <c r="B90" s="42" t="s">
        <v>946</v>
      </c>
      <c r="C90" s="38">
        <v>383328</v>
      </c>
      <c r="D90" s="38">
        <v>0</v>
      </c>
      <c r="E90" s="38">
        <v>383328</v>
      </c>
      <c r="F90" s="38">
        <v>0</v>
      </c>
      <c r="G90" s="35">
        <f t="shared" ref="G90:G131" si="6">IF(E90=0,0,F90*100/E90)</f>
        <v>0</v>
      </c>
      <c r="H90" s="55">
        <v>0</v>
      </c>
    </row>
    <row r="91" spans="1:8" s="88" customFormat="1" ht="13.8" x14ac:dyDescent="0.2">
      <c r="A91" s="37" t="s">
        <v>947</v>
      </c>
      <c r="B91" s="42" t="s">
        <v>948</v>
      </c>
      <c r="C91" s="38">
        <v>245043.59</v>
      </c>
      <c r="D91" s="38">
        <v>0</v>
      </c>
      <c r="E91" s="38">
        <v>245043.59</v>
      </c>
      <c r="F91" s="38">
        <v>0</v>
      </c>
      <c r="G91" s="35">
        <f t="shared" si="6"/>
        <v>0</v>
      </c>
      <c r="H91" s="55">
        <v>0</v>
      </c>
    </row>
    <row r="92" spans="1:8" s="88" customFormat="1" ht="13.8" x14ac:dyDescent="0.2">
      <c r="A92" s="37" t="s">
        <v>949</v>
      </c>
      <c r="B92" s="42" t="s">
        <v>950</v>
      </c>
      <c r="C92" s="38">
        <v>725531.71</v>
      </c>
      <c r="D92" s="38">
        <v>0</v>
      </c>
      <c r="E92" s="38">
        <v>725531.71</v>
      </c>
      <c r="F92" s="38">
        <v>0</v>
      </c>
      <c r="G92" s="35">
        <f t="shared" si="6"/>
        <v>0</v>
      </c>
      <c r="H92" s="55">
        <v>0</v>
      </c>
    </row>
    <row r="93" spans="1:8" s="88" customFormat="1" ht="13.8" x14ac:dyDescent="0.2">
      <c r="A93" s="37" t="s">
        <v>951</v>
      </c>
      <c r="B93" s="42" t="s">
        <v>952</v>
      </c>
      <c r="C93" s="38">
        <v>50000</v>
      </c>
      <c r="D93" s="38">
        <v>0</v>
      </c>
      <c r="E93" s="38">
        <v>50000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953</v>
      </c>
      <c r="B94" s="42" t="s">
        <v>954</v>
      </c>
      <c r="C94" s="38">
        <v>9612607.1799999997</v>
      </c>
      <c r="D94" s="38">
        <v>0</v>
      </c>
      <c r="E94" s="38">
        <v>9612607.1799999997</v>
      </c>
      <c r="F94" s="38">
        <v>26642.799999999999</v>
      </c>
      <c r="G94" s="35">
        <f t="shared" si="6"/>
        <v>0.27716518007136542</v>
      </c>
      <c r="H94" s="55">
        <v>26642.799999999999</v>
      </c>
    </row>
    <row r="95" spans="1:8" s="88" customFormat="1" ht="13.8" x14ac:dyDescent="0.2">
      <c r="A95" s="37" t="s">
        <v>955</v>
      </c>
      <c r="B95" s="42" t="s">
        <v>956</v>
      </c>
      <c r="C95" s="38">
        <v>50000</v>
      </c>
      <c r="D95" s="38">
        <v>0</v>
      </c>
      <c r="E95" s="38">
        <v>50000</v>
      </c>
      <c r="F95" s="38">
        <v>0</v>
      </c>
      <c r="G95" s="35">
        <f t="shared" si="6"/>
        <v>0</v>
      </c>
      <c r="H95" s="55">
        <v>0</v>
      </c>
    </row>
    <row r="96" spans="1:8" s="88" customFormat="1" ht="13.8" x14ac:dyDescent="0.2">
      <c r="A96" s="37" t="s">
        <v>957</v>
      </c>
      <c r="B96" s="42" t="s">
        <v>958</v>
      </c>
      <c r="C96" s="38">
        <v>63000</v>
      </c>
      <c r="D96" s="38">
        <v>0</v>
      </c>
      <c r="E96" s="38">
        <v>63000</v>
      </c>
      <c r="F96" s="38">
        <v>-38419.15</v>
      </c>
      <c r="G96" s="35">
        <f t="shared" si="6"/>
        <v>-60.982777777777777</v>
      </c>
      <c r="H96" s="55">
        <v>-38419.15</v>
      </c>
    </row>
    <row r="97" spans="1:8" s="88" customFormat="1" ht="13.8" x14ac:dyDescent="0.2">
      <c r="A97" s="37" t="s">
        <v>959</v>
      </c>
      <c r="B97" s="42" t="s">
        <v>960</v>
      </c>
      <c r="C97" s="38">
        <v>65933.289999999994</v>
      </c>
      <c r="D97" s="38">
        <v>0</v>
      </c>
      <c r="E97" s="38">
        <v>65933.289999999994</v>
      </c>
      <c r="F97" s="38">
        <v>0</v>
      </c>
      <c r="G97" s="35">
        <f t="shared" si="6"/>
        <v>0</v>
      </c>
      <c r="H97" s="55">
        <v>0</v>
      </c>
    </row>
    <row r="98" spans="1:8" s="88" customFormat="1" ht="13.8" x14ac:dyDescent="0.2">
      <c r="A98" s="37" t="s">
        <v>961</v>
      </c>
      <c r="B98" s="42" t="s">
        <v>962</v>
      </c>
      <c r="C98" s="38">
        <v>472000</v>
      </c>
      <c r="D98" s="38">
        <v>0</v>
      </c>
      <c r="E98" s="38">
        <v>472000</v>
      </c>
      <c r="F98" s="38">
        <v>70725</v>
      </c>
      <c r="G98" s="35">
        <f t="shared" si="6"/>
        <v>14.984110169491526</v>
      </c>
      <c r="H98" s="55">
        <v>0</v>
      </c>
    </row>
    <row r="99" spans="1:8" s="88" customFormat="1" ht="13.8" x14ac:dyDescent="0.2">
      <c r="A99" s="37" t="s">
        <v>963</v>
      </c>
      <c r="B99" s="42" t="s">
        <v>964</v>
      </c>
      <c r="C99" s="38">
        <v>5000</v>
      </c>
      <c r="D99" s="38">
        <v>0</v>
      </c>
      <c r="E99" s="38">
        <v>5000</v>
      </c>
      <c r="F99" s="38">
        <v>0</v>
      </c>
      <c r="G99" s="35">
        <f t="shared" si="6"/>
        <v>0</v>
      </c>
      <c r="H99" s="55">
        <v>0</v>
      </c>
    </row>
    <row r="100" spans="1:8" s="88" customFormat="1" ht="13.8" x14ac:dyDescent="0.2">
      <c r="A100" s="37" t="s">
        <v>965</v>
      </c>
      <c r="B100" s="42" t="s">
        <v>966</v>
      </c>
      <c r="C100" s="38">
        <v>383000</v>
      </c>
      <c r="D100" s="38">
        <v>9278535.5700000003</v>
      </c>
      <c r="E100" s="38">
        <v>9661535.5700000003</v>
      </c>
      <c r="F100" s="38">
        <v>92505.15</v>
      </c>
      <c r="G100" s="35">
        <f t="shared" si="6"/>
        <v>0.95745804929019163</v>
      </c>
      <c r="H100" s="55">
        <v>0</v>
      </c>
    </row>
    <row r="101" spans="1:8" s="88" customFormat="1" ht="13.8" x14ac:dyDescent="0.2">
      <c r="A101" s="37" t="s">
        <v>967</v>
      </c>
      <c r="B101" s="42" t="s">
        <v>968</v>
      </c>
      <c r="C101" s="38">
        <v>2200000</v>
      </c>
      <c r="D101" s="38">
        <v>0</v>
      </c>
      <c r="E101" s="38">
        <v>2200000</v>
      </c>
      <c r="F101" s="38">
        <v>1865529.01</v>
      </c>
      <c r="G101" s="35">
        <f t="shared" si="6"/>
        <v>84.796773181818182</v>
      </c>
      <c r="H101" s="55">
        <v>1865522.3</v>
      </c>
    </row>
    <row r="102" spans="1:8" s="88" customFormat="1" ht="13.8" x14ac:dyDescent="0.2">
      <c r="A102" s="37" t="s">
        <v>969</v>
      </c>
      <c r="B102" s="42" t="s">
        <v>970</v>
      </c>
      <c r="C102" s="38">
        <v>0</v>
      </c>
      <c r="D102" s="38">
        <v>2008440</v>
      </c>
      <c r="E102" s="38">
        <v>2008440</v>
      </c>
      <c r="F102" s="38">
        <v>2008440</v>
      </c>
      <c r="G102" s="35">
        <f t="shared" si="6"/>
        <v>100</v>
      </c>
      <c r="H102" s="55">
        <v>1004220</v>
      </c>
    </row>
    <row r="103" spans="1:8" s="88" customFormat="1" ht="13.8" x14ac:dyDescent="0.2">
      <c r="A103" s="37" t="s">
        <v>971</v>
      </c>
      <c r="B103" s="42" t="s">
        <v>972</v>
      </c>
      <c r="C103" s="38">
        <v>100000</v>
      </c>
      <c r="D103" s="38">
        <v>0</v>
      </c>
      <c r="E103" s="38">
        <v>100000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973</v>
      </c>
      <c r="B104" s="42" t="s">
        <v>974</v>
      </c>
      <c r="C104" s="38">
        <v>750000</v>
      </c>
      <c r="D104" s="38">
        <v>0</v>
      </c>
      <c r="E104" s="38">
        <v>750000</v>
      </c>
      <c r="F104" s="38">
        <v>0</v>
      </c>
      <c r="G104" s="35">
        <f t="shared" si="6"/>
        <v>0</v>
      </c>
      <c r="H104" s="55">
        <v>0</v>
      </c>
    </row>
    <row r="105" spans="1:8" s="88" customFormat="1" ht="13.8" x14ac:dyDescent="0.2">
      <c r="A105" s="37" t="s">
        <v>975</v>
      </c>
      <c r="B105" s="42" t="s">
        <v>976</v>
      </c>
      <c r="C105" s="38">
        <v>1550000</v>
      </c>
      <c r="D105" s="38">
        <v>0</v>
      </c>
      <c r="E105" s="38">
        <v>1550000</v>
      </c>
      <c r="F105" s="38">
        <v>-11338.02</v>
      </c>
      <c r="G105" s="35">
        <f t="shared" si="6"/>
        <v>-0.73148516129032259</v>
      </c>
      <c r="H105" s="55">
        <v>-11338.02</v>
      </c>
    </row>
    <row r="106" spans="1:8" s="88" customFormat="1" ht="13.8" x14ac:dyDescent="0.2">
      <c r="A106" s="37" t="s">
        <v>977</v>
      </c>
      <c r="B106" s="42" t="s">
        <v>978</v>
      </c>
      <c r="C106" s="38">
        <v>300000</v>
      </c>
      <c r="D106" s="38">
        <v>0</v>
      </c>
      <c r="E106" s="38">
        <v>300000</v>
      </c>
      <c r="F106" s="38">
        <v>0</v>
      </c>
      <c r="G106" s="35">
        <f t="shared" si="6"/>
        <v>0</v>
      </c>
      <c r="H106" s="55">
        <v>0</v>
      </c>
    </row>
    <row r="107" spans="1:8" s="88" customFormat="1" ht="13.8" x14ac:dyDescent="0.2">
      <c r="A107" s="37" t="s">
        <v>979</v>
      </c>
      <c r="B107" s="42" t="s">
        <v>980</v>
      </c>
      <c r="C107" s="38">
        <v>2228582.87</v>
      </c>
      <c r="D107" s="38">
        <v>0</v>
      </c>
      <c r="E107" s="38">
        <v>2228582.87</v>
      </c>
      <c r="F107" s="38">
        <v>29246.66</v>
      </c>
      <c r="G107" s="35">
        <f t="shared" si="6"/>
        <v>1.3123433906678104</v>
      </c>
      <c r="H107" s="55">
        <v>29246.66</v>
      </c>
    </row>
    <row r="108" spans="1:8" s="88" customFormat="1" ht="13.8" x14ac:dyDescent="0.2">
      <c r="A108" s="37" t="s">
        <v>981</v>
      </c>
      <c r="B108" s="42" t="s">
        <v>982</v>
      </c>
      <c r="C108" s="38">
        <v>5000</v>
      </c>
      <c r="D108" s="38">
        <v>303577.37</v>
      </c>
      <c r="E108" s="38">
        <v>308577.37</v>
      </c>
      <c r="F108" s="38">
        <v>1206034.08</v>
      </c>
      <c r="G108" s="35">
        <f t="shared" si="6"/>
        <v>390.83685235894001</v>
      </c>
      <c r="H108" s="55">
        <v>0</v>
      </c>
    </row>
    <row r="109" spans="1:8" s="88" customFormat="1" ht="13.8" x14ac:dyDescent="0.2">
      <c r="A109" s="37" t="s">
        <v>983</v>
      </c>
      <c r="B109" s="42" t="s">
        <v>984</v>
      </c>
      <c r="C109" s="38">
        <v>373400</v>
      </c>
      <c r="D109" s="38">
        <v>0</v>
      </c>
      <c r="E109" s="38">
        <v>373400</v>
      </c>
      <c r="F109" s="38">
        <v>-38444.239999999998</v>
      </c>
      <c r="G109" s="35">
        <f t="shared" si="6"/>
        <v>-10.295725763256561</v>
      </c>
      <c r="H109" s="55">
        <v>-38444.239999999998</v>
      </c>
    </row>
    <row r="110" spans="1:8" s="88" customFormat="1" ht="13.8" x14ac:dyDescent="0.2">
      <c r="A110" s="37" t="s">
        <v>985</v>
      </c>
      <c r="B110" s="42" t="s">
        <v>986</v>
      </c>
      <c r="C110" s="38">
        <v>200000</v>
      </c>
      <c r="D110" s="38">
        <v>0</v>
      </c>
      <c r="E110" s="38">
        <v>200000</v>
      </c>
      <c r="F110" s="38">
        <v>0</v>
      </c>
      <c r="G110" s="35">
        <f t="shared" si="6"/>
        <v>0</v>
      </c>
      <c r="H110" s="55">
        <v>0</v>
      </c>
    </row>
    <row r="111" spans="1:8" s="88" customFormat="1" ht="13.8" x14ac:dyDescent="0.2">
      <c r="A111" s="37" t="s">
        <v>1081</v>
      </c>
      <c r="B111" s="42" t="s">
        <v>1082</v>
      </c>
      <c r="C111" s="38">
        <v>0</v>
      </c>
      <c r="D111" s="38">
        <v>0</v>
      </c>
      <c r="E111" s="38">
        <v>0</v>
      </c>
      <c r="F111" s="38">
        <v>-256749.51</v>
      </c>
      <c r="G111" s="35">
        <f t="shared" si="6"/>
        <v>0</v>
      </c>
      <c r="H111" s="55">
        <v>-256749.51</v>
      </c>
    </row>
    <row r="112" spans="1:8" s="88" customFormat="1" ht="13.8" x14ac:dyDescent="0.2">
      <c r="A112" s="37" t="s">
        <v>987</v>
      </c>
      <c r="B112" s="42" t="s">
        <v>988</v>
      </c>
      <c r="C112" s="38">
        <v>800000</v>
      </c>
      <c r="D112" s="38">
        <v>0</v>
      </c>
      <c r="E112" s="38">
        <v>800000</v>
      </c>
      <c r="F112" s="38">
        <v>0</v>
      </c>
      <c r="G112" s="35">
        <f t="shared" si="6"/>
        <v>0</v>
      </c>
      <c r="H112" s="55">
        <v>0</v>
      </c>
    </row>
    <row r="113" spans="1:8" s="88" customFormat="1" ht="13.8" x14ac:dyDescent="0.2">
      <c r="A113" s="37" t="s">
        <v>989</v>
      </c>
      <c r="B113" s="42" t="s">
        <v>1083</v>
      </c>
      <c r="C113" s="38">
        <v>0</v>
      </c>
      <c r="D113" s="38">
        <v>1200000</v>
      </c>
      <c r="E113" s="38">
        <v>1200000</v>
      </c>
      <c r="F113" s="38">
        <v>0</v>
      </c>
      <c r="G113" s="35">
        <f t="shared" si="6"/>
        <v>0</v>
      </c>
      <c r="H113" s="55">
        <v>0</v>
      </c>
    </row>
    <row r="114" spans="1:8" s="88" customFormat="1" ht="13.8" x14ac:dyDescent="0.2">
      <c r="A114" s="37" t="s">
        <v>1084</v>
      </c>
      <c r="B114" s="42" t="s">
        <v>1085</v>
      </c>
      <c r="C114" s="38">
        <v>0</v>
      </c>
      <c r="D114" s="38">
        <v>0</v>
      </c>
      <c r="E114" s="38">
        <v>0</v>
      </c>
      <c r="F114" s="38">
        <v>83653.84</v>
      </c>
      <c r="G114" s="35">
        <f t="shared" si="6"/>
        <v>0</v>
      </c>
      <c r="H114" s="55">
        <v>0</v>
      </c>
    </row>
    <row r="115" spans="1:8" s="88" customFormat="1" ht="13.8" x14ac:dyDescent="0.2">
      <c r="A115" s="37" t="s">
        <v>991</v>
      </c>
      <c r="B115" s="42" t="s">
        <v>992</v>
      </c>
      <c r="C115" s="38">
        <v>4000000</v>
      </c>
      <c r="D115" s="38">
        <v>1440000</v>
      </c>
      <c r="E115" s="38">
        <v>5440000</v>
      </c>
      <c r="F115" s="38">
        <v>5440000</v>
      </c>
      <c r="G115" s="35">
        <f t="shared" si="6"/>
        <v>100</v>
      </c>
      <c r="H115" s="55">
        <v>5440000</v>
      </c>
    </row>
    <row r="116" spans="1:8" s="88" customFormat="1" ht="13.8" x14ac:dyDescent="0.2">
      <c r="A116" s="37" t="s">
        <v>993</v>
      </c>
      <c r="B116" s="42" t="s">
        <v>994</v>
      </c>
      <c r="C116" s="38">
        <v>2927906.68</v>
      </c>
      <c r="D116" s="38">
        <v>0</v>
      </c>
      <c r="E116" s="38">
        <v>2927906.68</v>
      </c>
      <c r="F116" s="38">
        <v>6532928.0700000003</v>
      </c>
      <c r="G116" s="35">
        <f t="shared" si="6"/>
        <v>223.12623946061012</v>
      </c>
      <c r="H116" s="55">
        <v>0</v>
      </c>
    </row>
    <row r="117" spans="1:8" s="88" customFormat="1" ht="13.8" x14ac:dyDescent="0.2">
      <c r="A117" s="37" t="s">
        <v>995</v>
      </c>
      <c r="B117" s="42" t="s">
        <v>996</v>
      </c>
      <c r="C117" s="38">
        <v>3100000</v>
      </c>
      <c r="D117" s="38">
        <v>0</v>
      </c>
      <c r="E117" s="38">
        <v>3100000</v>
      </c>
      <c r="F117" s="38">
        <v>945.3</v>
      </c>
      <c r="G117" s="35">
        <f t="shared" si="6"/>
        <v>3.0493548387096774E-2</v>
      </c>
      <c r="H117" s="55">
        <v>945.3</v>
      </c>
    </row>
    <row r="118" spans="1:8" s="88" customFormat="1" ht="13.8" x14ac:dyDescent="0.2">
      <c r="A118" s="37" t="s">
        <v>997</v>
      </c>
      <c r="B118" s="42" t="s">
        <v>998</v>
      </c>
      <c r="C118" s="38">
        <v>600000</v>
      </c>
      <c r="D118" s="38">
        <v>150000</v>
      </c>
      <c r="E118" s="38">
        <v>750000</v>
      </c>
      <c r="F118" s="38">
        <v>750000</v>
      </c>
      <c r="G118" s="35">
        <f t="shared" si="6"/>
        <v>100</v>
      </c>
      <c r="H118" s="55">
        <v>750000</v>
      </c>
    </row>
    <row r="119" spans="1:8" s="88" customFormat="1" ht="13.8" x14ac:dyDescent="0.2">
      <c r="A119" s="37" t="s">
        <v>999</v>
      </c>
      <c r="B119" s="42" t="s">
        <v>1000</v>
      </c>
      <c r="C119" s="38">
        <v>27178304.809999999</v>
      </c>
      <c r="D119" s="38">
        <v>0</v>
      </c>
      <c r="E119" s="38">
        <v>27178304.809999999</v>
      </c>
      <c r="F119" s="38">
        <v>579773.4</v>
      </c>
      <c r="G119" s="35">
        <f t="shared" si="6"/>
        <v>2.1332213471484724</v>
      </c>
      <c r="H119" s="55">
        <v>579773.4</v>
      </c>
    </row>
    <row r="120" spans="1:8" s="88" customFormat="1" ht="13.8" x14ac:dyDescent="0.2">
      <c r="A120" s="37" t="s">
        <v>1001</v>
      </c>
      <c r="B120" s="42" t="s">
        <v>1002</v>
      </c>
      <c r="C120" s="38">
        <v>0</v>
      </c>
      <c r="D120" s="38">
        <v>3579022.39</v>
      </c>
      <c r="E120" s="38">
        <v>3579022.39</v>
      </c>
      <c r="F120" s="38">
        <v>3980</v>
      </c>
      <c r="G120" s="35">
        <f t="shared" si="6"/>
        <v>0.1112035513139106</v>
      </c>
      <c r="H120" s="55">
        <v>3980</v>
      </c>
    </row>
    <row r="121" spans="1:8" s="88" customFormat="1" ht="13.8" x14ac:dyDescent="0.2">
      <c r="A121" s="37" t="s">
        <v>1003</v>
      </c>
      <c r="B121" s="42" t="s">
        <v>1004</v>
      </c>
      <c r="C121" s="38">
        <v>13984000</v>
      </c>
      <c r="D121" s="38">
        <v>13671599.539999999</v>
      </c>
      <c r="E121" s="38">
        <v>27655599.539999999</v>
      </c>
      <c r="F121" s="38">
        <v>0</v>
      </c>
      <c r="G121" s="35">
        <f t="shared" si="6"/>
        <v>0</v>
      </c>
      <c r="H121" s="55">
        <v>0</v>
      </c>
    </row>
    <row r="122" spans="1:8" s="88" customFormat="1" ht="13.8" x14ac:dyDescent="0.2">
      <c r="A122" s="37" t="s">
        <v>1005</v>
      </c>
      <c r="B122" s="42" t="s">
        <v>1006</v>
      </c>
      <c r="C122" s="38">
        <v>1165208.58</v>
      </c>
      <c r="D122" s="38">
        <v>0</v>
      </c>
      <c r="E122" s="38">
        <v>1165208.58</v>
      </c>
      <c r="F122" s="38">
        <v>0</v>
      </c>
      <c r="G122" s="35">
        <f t="shared" si="6"/>
        <v>0</v>
      </c>
      <c r="H122" s="55">
        <v>0</v>
      </c>
    </row>
    <row r="123" spans="1:8" s="88" customFormat="1" ht="13.8" x14ac:dyDescent="0.2">
      <c r="A123" s="37" t="s">
        <v>1007</v>
      </c>
      <c r="B123" s="42" t="s">
        <v>1008</v>
      </c>
      <c r="C123" s="38">
        <v>0</v>
      </c>
      <c r="D123" s="38">
        <v>9154706</v>
      </c>
      <c r="E123" s="38">
        <v>9154706</v>
      </c>
      <c r="F123" s="38">
        <v>0</v>
      </c>
      <c r="G123" s="35">
        <f t="shared" si="6"/>
        <v>0</v>
      </c>
      <c r="H123" s="55">
        <v>0</v>
      </c>
    </row>
    <row r="124" spans="1:8" s="88" customFormat="1" ht="13.8" x14ac:dyDescent="0.2">
      <c r="A124" s="37" t="s">
        <v>1009</v>
      </c>
      <c r="B124" s="42" t="s">
        <v>1010</v>
      </c>
      <c r="C124" s="38">
        <v>58205.71</v>
      </c>
      <c r="D124" s="38">
        <v>-45558.05</v>
      </c>
      <c r="E124" s="38">
        <v>12647.66</v>
      </c>
      <c r="F124" s="38">
        <v>0</v>
      </c>
      <c r="G124" s="35">
        <f t="shared" si="6"/>
        <v>0</v>
      </c>
      <c r="H124" s="55">
        <v>0</v>
      </c>
    </row>
    <row r="125" spans="1:8" s="88" customFormat="1" ht="13.8" x14ac:dyDescent="0.2">
      <c r="A125" s="37" t="s">
        <v>1011</v>
      </c>
      <c r="B125" s="42" t="s">
        <v>1012</v>
      </c>
      <c r="C125" s="38">
        <v>0</v>
      </c>
      <c r="D125" s="38">
        <v>583820</v>
      </c>
      <c r="E125" s="38">
        <v>583820</v>
      </c>
      <c r="F125" s="38">
        <v>0</v>
      </c>
      <c r="G125" s="35">
        <f t="shared" si="6"/>
        <v>0</v>
      </c>
      <c r="H125" s="55">
        <v>0</v>
      </c>
    </row>
    <row r="126" spans="1:8" s="88" customFormat="1" ht="13.8" x14ac:dyDescent="0.2">
      <c r="A126" s="37" t="s">
        <v>1013</v>
      </c>
      <c r="B126" s="42" t="s">
        <v>1014</v>
      </c>
      <c r="C126" s="38">
        <v>32642.05</v>
      </c>
      <c r="D126" s="38">
        <v>10713.1</v>
      </c>
      <c r="E126" s="38">
        <v>43355.15</v>
      </c>
      <c r="F126" s="38">
        <v>0</v>
      </c>
      <c r="G126" s="35">
        <f t="shared" si="6"/>
        <v>0</v>
      </c>
      <c r="H126" s="55">
        <v>0</v>
      </c>
    </row>
    <row r="127" spans="1:8" s="88" customFormat="1" ht="13.8" x14ac:dyDescent="0.2">
      <c r="A127" s="37" t="s">
        <v>1086</v>
      </c>
      <c r="B127" s="42" t="s">
        <v>1087</v>
      </c>
      <c r="C127" s="38">
        <v>0</v>
      </c>
      <c r="D127" s="38">
        <v>0</v>
      </c>
      <c r="E127" s="38">
        <v>0</v>
      </c>
      <c r="F127" s="38">
        <v>29835.759999999998</v>
      </c>
      <c r="G127" s="35">
        <f t="shared" si="6"/>
        <v>0</v>
      </c>
      <c r="H127" s="55">
        <v>29835.759999999998</v>
      </c>
    </row>
    <row r="128" spans="1:8" s="88" customFormat="1" ht="13.8" x14ac:dyDescent="0.2">
      <c r="A128" s="37" t="s">
        <v>1015</v>
      </c>
      <c r="B128" s="42" t="s">
        <v>1016</v>
      </c>
      <c r="C128" s="38">
        <v>200000</v>
      </c>
      <c r="D128" s="38">
        <v>0</v>
      </c>
      <c r="E128" s="38">
        <v>200000</v>
      </c>
      <c r="F128" s="38">
        <v>3110.91</v>
      </c>
      <c r="G128" s="35">
        <f t="shared" si="6"/>
        <v>1.555455</v>
      </c>
      <c r="H128" s="55">
        <v>3110.91</v>
      </c>
    </row>
    <row r="129" spans="1:8" s="88" customFormat="1" ht="13.8" x14ac:dyDescent="0.2">
      <c r="A129" s="37" t="s">
        <v>1088</v>
      </c>
      <c r="B129" s="42" t="s">
        <v>1089</v>
      </c>
      <c r="C129" s="38">
        <v>0</v>
      </c>
      <c r="D129" s="38">
        <v>0</v>
      </c>
      <c r="E129" s="38">
        <v>0</v>
      </c>
      <c r="F129" s="38">
        <v>-180000</v>
      </c>
      <c r="G129" s="35">
        <f t="shared" si="6"/>
        <v>0</v>
      </c>
      <c r="H129" s="55">
        <v>-180000</v>
      </c>
    </row>
    <row r="130" spans="1:8" s="88" customFormat="1" ht="13.8" x14ac:dyDescent="0.2">
      <c r="A130" s="37" t="s">
        <v>1017</v>
      </c>
      <c r="B130" s="42" t="s">
        <v>1018</v>
      </c>
      <c r="C130" s="38">
        <v>0</v>
      </c>
      <c r="D130" s="38">
        <v>500000</v>
      </c>
      <c r="E130" s="38">
        <v>500000</v>
      </c>
      <c r="F130" s="38">
        <v>1000000</v>
      </c>
      <c r="G130" s="35">
        <f t="shared" si="6"/>
        <v>200</v>
      </c>
      <c r="H130" s="55">
        <v>0</v>
      </c>
    </row>
    <row r="131" spans="1:8" s="88" customFormat="1" ht="13.8" x14ac:dyDescent="0.2">
      <c r="A131" s="37" t="s">
        <v>1019</v>
      </c>
      <c r="B131" s="42" t="s">
        <v>1020</v>
      </c>
      <c r="C131" s="38">
        <v>55000</v>
      </c>
      <c r="D131" s="38">
        <v>0</v>
      </c>
      <c r="E131" s="38">
        <v>55000</v>
      </c>
      <c r="F131" s="38">
        <v>0</v>
      </c>
      <c r="G131" s="35">
        <f t="shared" si="6"/>
        <v>0</v>
      </c>
      <c r="H131" s="55">
        <v>0</v>
      </c>
    </row>
    <row r="132" spans="1:8" s="88" customFormat="1" ht="13.8" x14ac:dyDescent="0.2">
      <c r="A132" s="37" t="s">
        <v>1021</v>
      </c>
      <c r="B132" s="42" t="s">
        <v>1022</v>
      </c>
      <c r="C132" s="38">
        <v>650000</v>
      </c>
      <c r="D132" s="38">
        <v>0</v>
      </c>
      <c r="E132" s="38">
        <v>650000</v>
      </c>
      <c r="F132" s="38">
        <v>0</v>
      </c>
      <c r="G132" s="35">
        <f t="shared" ref="G132:G144" si="7">IF(E132=0,0,F132*100/E132)</f>
        <v>0</v>
      </c>
      <c r="H132" s="55">
        <v>0</v>
      </c>
    </row>
    <row r="133" spans="1:8" s="88" customFormat="1" ht="13.8" x14ac:dyDescent="0.2">
      <c r="A133" s="37" t="s">
        <v>1023</v>
      </c>
      <c r="B133" s="42" t="s">
        <v>1024</v>
      </c>
      <c r="C133" s="38">
        <v>496904.3</v>
      </c>
      <c r="D133" s="38">
        <v>0</v>
      </c>
      <c r="E133" s="38">
        <v>496904.3</v>
      </c>
      <c r="F133" s="38">
        <v>2017.06</v>
      </c>
      <c r="G133" s="35">
        <f t="shared" si="7"/>
        <v>0.40592524556539361</v>
      </c>
      <c r="H133" s="55">
        <v>2017.06</v>
      </c>
    </row>
    <row r="134" spans="1:8" s="88" customFormat="1" ht="13.8" x14ac:dyDescent="0.2">
      <c r="A134" s="37" t="s">
        <v>1025</v>
      </c>
      <c r="B134" s="42" t="s">
        <v>1026</v>
      </c>
      <c r="C134" s="38">
        <v>650000</v>
      </c>
      <c r="D134" s="38">
        <v>0</v>
      </c>
      <c r="E134" s="38">
        <v>650000</v>
      </c>
      <c r="F134" s="38">
        <v>28350</v>
      </c>
      <c r="G134" s="35">
        <f t="shared" si="7"/>
        <v>4.3615384615384611</v>
      </c>
      <c r="H134" s="55">
        <v>18900</v>
      </c>
    </row>
    <row r="135" spans="1:8" s="88" customFormat="1" ht="13.8" x14ac:dyDescent="0.2">
      <c r="A135" s="37" t="s">
        <v>1027</v>
      </c>
      <c r="B135" s="42" t="s">
        <v>1028</v>
      </c>
      <c r="C135" s="38">
        <v>1677156.09</v>
      </c>
      <c r="D135" s="38">
        <v>0</v>
      </c>
      <c r="E135" s="38">
        <v>1677156.09</v>
      </c>
      <c r="F135" s="38">
        <v>952446.07</v>
      </c>
      <c r="G135" s="35">
        <f t="shared" si="7"/>
        <v>56.789351669706541</v>
      </c>
      <c r="H135" s="55">
        <v>873927.87</v>
      </c>
    </row>
    <row r="136" spans="1:8" s="88" customFormat="1" ht="13.8" x14ac:dyDescent="0.2">
      <c r="A136" s="37" t="s">
        <v>1029</v>
      </c>
      <c r="B136" s="42" t="s">
        <v>1030</v>
      </c>
      <c r="C136" s="38">
        <v>776121.9</v>
      </c>
      <c r="D136" s="38">
        <v>0</v>
      </c>
      <c r="E136" s="38">
        <v>776121.9</v>
      </c>
      <c r="F136" s="38">
        <v>810929.77</v>
      </c>
      <c r="G136" s="35">
        <f t="shared" si="7"/>
        <v>104.48484574394821</v>
      </c>
      <c r="H136" s="55">
        <v>333248.05</v>
      </c>
    </row>
    <row r="137" spans="1:8" s="88" customFormat="1" ht="13.8" x14ac:dyDescent="0.2">
      <c r="A137" s="37" t="s">
        <v>1031</v>
      </c>
      <c r="B137" s="42" t="s">
        <v>1032</v>
      </c>
      <c r="C137" s="38">
        <v>0</v>
      </c>
      <c r="D137" s="38">
        <v>640633.78</v>
      </c>
      <c r="E137" s="38">
        <v>640633.78</v>
      </c>
      <c r="F137" s="38">
        <v>670633.78</v>
      </c>
      <c r="G137" s="35">
        <f t="shared" si="7"/>
        <v>104.68286264892244</v>
      </c>
      <c r="H137" s="55">
        <v>670633.78</v>
      </c>
    </row>
    <row r="138" spans="1:8" s="88" customFormat="1" ht="13.8" x14ac:dyDescent="0.2">
      <c r="A138" s="37" t="s">
        <v>1033</v>
      </c>
      <c r="B138" s="42" t="s">
        <v>1034</v>
      </c>
      <c r="C138" s="38">
        <v>502881.49</v>
      </c>
      <c r="D138" s="38">
        <v>0</v>
      </c>
      <c r="E138" s="38">
        <v>502881.49</v>
      </c>
      <c r="F138" s="38">
        <v>0</v>
      </c>
      <c r="G138" s="35">
        <f t="shared" si="7"/>
        <v>0</v>
      </c>
      <c r="H138" s="55">
        <v>0</v>
      </c>
    </row>
    <row r="139" spans="1:8" s="88" customFormat="1" ht="13.8" x14ac:dyDescent="0.2">
      <c r="A139" s="37" t="s">
        <v>1090</v>
      </c>
      <c r="B139" s="42" t="s">
        <v>1091</v>
      </c>
      <c r="C139" s="38">
        <v>7286418010.3699999</v>
      </c>
      <c r="D139" s="38">
        <v>83128435.140000001</v>
      </c>
      <c r="E139" s="38">
        <v>7369546445.5100002</v>
      </c>
      <c r="F139" s="38">
        <v>3253056479.0999999</v>
      </c>
      <c r="G139" s="35">
        <f t="shared" si="7"/>
        <v>44.141881771869016</v>
      </c>
      <c r="H139" s="55">
        <v>3187388990.79</v>
      </c>
    </row>
    <row r="140" spans="1:8" s="88" customFormat="1" ht="13.8" x14ac:dyDescent="0.2">
      <c r="A140" s="37" t="s">
        <v>1039</v>
      </c>
      <c r="B140" s="42" t="s">
        <v>1040</v>
      </c>
      <c r="C140" s="38">
        <v>0</v>
      </c>
      <c r="D140" s="38">
        <v>0</v>
      </c>
      <c r="E140" s="38">
        <v>0</v>
      </c>
      <c r="F140" s="38">
        <v>-24596.54</v>
      </c>
      <c r="G140" s="35">
        <f t="shared" si="7"/>
        <v>0</v>
      </c>
      <c r="H140" s="55">
        <v>-36791.33</v>
      </c>
    </row>
    <row r="141" spans="1:8" s="88" customFormat="1" ht="13.8" x14ac:dyDescent="0.2">
      <c r="A141" s="37" t="s">
        <v>1041</v>
      </c>
      <c r="B141" s="42" t="s">
        <v>1042</v>
      </c>
      <c r="C141" s="38">
        <v>64500000</v>
      </c>
      <c r="D141" s="38">
        <v>0</v>
      </c>
      <c r="E141" s="38">
        <v>64500000</v>
      </c>
      <c r="F141" s="38">
        <v>26885314.23</v>
      </c>
      <c r="G141" s="35">
        <f t="shared" si="7"/>
        <v>41.68265772093023</v>
      </c>
      <c r="H141" s="55">
        <v>4659587.1900000004</v>
      </c>
    </row>
    <row r="142" spans="1:8" s="88" customFormat="1" ht="13.8" x14ac:dyDescent="0.2">
      <c r="A142" s="37" t="s">
        <v>1092</v>
      </c>
      <c r="B142" s="42" t="s">
        <v>1093</v>
      </c>
      <c r="C142" s="38">
        <v>0</v>
      </c>
      <c r="D142" s="38">
        <v>0</v>
      </c>
      <c r="E142" s="38">
        <v>0</v>
      </c>
      <c r="F142" s="38">
        <v>867.2</v>
      </c>
      <c r="G142" s="35">
        <f t="shared" si="7"/>
        <v>0</v>
      </c>
      <c r="H142" s="55">
        <v>867.2</v>
      </c>
    </row>
    <row r="143" spans="1:8" s="88" customFormat="1" ht="13.8" x14ac:dyDescent="0.2">
      <c r="A143" s="37" t="s">
        <v>1094</v>
      </c>
      <c r="B143" s="42" t="s">
        <v>1095</v>
      </c>
      <c r="C143" s="38">
        <v>0</v>
      </c>
      <c r="D143" s="38">
        <v>0</v>
      </c>
      <c r="E143" s="38">
        <v>0</v>
      </c>
      <c r="F143" s="38">
        <v>632643.03</v>
      </c>
      <c r="G143" s="35">
        <f t="shared" si="7"/>
        <v>0</v>
      </c>
      <c r="H143" s="55">
        <v>632643.03</v>
      </c>
    </row>
    <row r="144" spans="1:8" s="88" customFormat="1" ht="13.8" x14ac:dyDescent="0.2">
      <c r="A144" s="37" t="s">
        <v>1043</v>
      </c>
      <c r="B144" s="42" t="s">
        <v>1044</v>
      </c>
      <c r="C144" s="38">
        <v>0</v>
      </c>
      <c r="D144" s="38">
        <v>0</v>
      </c>
      <c r="E144" s="38">
        <v>0</v>
      </c>
      <c r="F144" s="38">
        <v>47232.58</v>
      </c>
      <c r="G144" s="35">
        <f t="shared" si="7"/>
        <v>0</v>
      </c>
      <c r="H144" s="55">
        <v>47232.58</v>
      </c>
    </row>
    <row r="145" spans="1:8" s="88" customFormat="1" ht="13.8" x14ac:dyDescent="0.2">
      <c r="A145" s="37" t="s">
        <v>1045</v>
      </c>
      <c r="B145" s="42" t="s">
        <v>1046</v>
      </c>
      <c r="C145" s="38">
        <v>0</v>
      </c>
      <c r="D145" s="38">
        <v>0</v>
      </c>
      <c r="E145" s="38">
        <v>0</v>
      </c>
      <c r="F145" s="38">
        <v>903.28</v>
      </c>
      <c r="G145" s="35">
        <f t="shared" ref="G145:G147" si="8">IF(E145=0,0,F145*100/E145)</f>
        <v>0</v>
      </c>
      <c r="H145" s="55">
        <v>903.28</v>
      </c>
    </row>
    <row r="146" spans="1:8" s="88" customFormat="1" ht="13.8" x14ac:dyDescent="0.2">
      <c r="A146" s="37" t="s">
        <v>1051</v>
      </c>
      <c r="B146" s="42" t="s">
        <v>1096</v>
      </c>
      <c r="C146" s="38">
        <v>0</v>
      </c>
      <c r="D146" s="38">
        <v>126000</v>
      </c>
      <c r="E146" s="38">
        <v>126000</v>
      </c>
      <c r="F146" s="38">
        <v>183382.5</v>
      </c>
      <c r="G146" s="35">
        <f t="shared" si="8"/>
        <v>145.54166666666666</v>
      </c>
      <c r="H146" s="55">
        <v>135563.75</v>
      </c>
    </row>
    <row r="147" spans="1:8" s="88" customFormat="1" ht="13.8" x14ac:dyDescent="0.2">
      <c r="A147" s="129" t="s">
        <v>262</v>
      </c>
      <c r="B147" s="130" t="s">
        <v>68</v>
      </c>
      <c r="C147" s="66">
        <v>8546300921.4300003</v>
      </c>
      <c r="D147" s="66">
        <v>303839721.75</v>
      </c>
      <c r="E147" s="66">
        <v>8850140643.1800003</v>
      </c>
      <c r="F147" s="66">
        <v>3552145075.5300002</v>
      </c>
      <c r="G147" s="71">
        <f t="shared" si="8"/>
        <v>40.136594645728209</v>
      </c>
      <c r="H147" s="68">
        <v>3380665168.75</v>
      </c>
    </row>
    <row r="148" spans="1:8" ht="13.8" x14ac:dyDescent="0.3">
      <c r="A148" s="39" t="s">
        <v>61</v>
      </c>
      <c r="B148" s="39"/>
      <c r="C148" s="39"/>
      <c r="D148" s="39"/>
      <c r="E148" s="39"/>
      <c r="F148" s="39"/>
      <c r="G148" s="39"/>
      <c r="H148" s="53"/>
    </row>
  </sheetData>
  <mergeCells count="4">
    <mergeCell ref="A2:H2"/>
    <mergeCell ref="A5:B6"/>
    <mergeCell ref="A1:H1"/>
    <mergeCell ref="A147:B14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7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6.85546875" style="64" customWidth="1"/>
    <col min="14" max="14" width="18.85546875" style="63" bestFit="1" customWidth="1"/>
  </cols>
  <sheetData>
    <row r="1" spans="1:14" s="76" customFormat="1" ht="26.25" customHeight="1" x14ac:dyDescent="0.35">
      <c r="A1" s="141" t="s">
        <v>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65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7" t="s">
        <v>45</v>
      </c>
      <c r="B5" s="118"/>
      <c r="C5" s="117" t="s">
        <v>51</v>
      </c>
      <c r="D5" s="139"/>
      <c r="E5" s="139"/>
      <c r="F5" s="118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9"/>
      <c r="B6" s="120"/>
      <c r="C6" s="119"/>
      <c r="D6" s="140"/>
      <c r="E6" s="140"/>
      <c r="F6" s="120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416</v>
      </c>
      <c r="B7" s="16" t="s">
        <v>417</v>
      </c>
      <c r="C7" s="16" t="s">
        <v>1097</v>
      </c>
      <c r="D7" s="16" t="s">
        <v>1098</v>
      </c>
      <c r="E7" s="16" t="s">
        <v>1099</v>
      </c>
      <c r="F7" s="16" t="str">
        <f>CONCATENATE(D7,E7)</f>
        <v>ACTIVIDAD LEGISLATIVA#</v>
      </c>
      <c r="G7" s="85">
        <v>370222.46</v>
      </c>
      <c r="H7" s="85">
        <v>0</v>
      </c>
      <c r="I7" s="85">
        <v>370222.46</v>
      </c>
      <c r="J7" s="85">
        <v>370222.46</v>
      </c>
      <c r="K7" s="85">
        <v>370222.46</v>
      </c>
      <c r="L7" s="85">
        <v>185111.24</v>
      </c>
      <c r="M7" s="110">
        <v>50.000002701078699</v>
      </c>
      <c r="N7" s="85">
        <v>0</v>
      </c>
    </row>
    <row r="8" spans="1:14" ht="13.8" x14ac:dyDescent="0.2">
      <c r="A8" s="37" t="s">
        <v>68</v>
      </c>
      <c r="B8" s="16" t="s">
        <v>68</v>
      </c>
      <c r="C8" s="16" t="s">
        <v>1100</v>
      </c>
      <c r="D8" s="16" t="s">
        <v>1101</v>
      </c>
      <c r="E8" s="16" t="s">
        <v>1099</v>
      </c>
      <c r="F8" s="16" t="str">
        <f t="shared" ref="F8:F16" si="0">CONCATENATE(D8,E8)</f>
        <v>ACTUACIONES ALJAFERIA#</v>
      </c>
      <c r="G8" s="85">
        <v>61500</v>
      </c>
      <c r="H8" s="85">
        <v>0</v>
      </c>
      <c r="I8" s="85">
        <v>61500</v>
      </c>
      <c r="J8" s="85">
        <v>61500</v>
      </c>
      <c r="K8" s="85">
        <v>61500</v>
      </c>
      <c r="L8" s="85">
        <v>30750</v>
      </c>
      <c r="M8" s="110">
        <v>50</v>
      </c>
      <c r="N8" s="85">
        <v>0</v>
      </c>
    </row>
    <row r="9" spans="1:14" ht="13.8" x14ac:dyDescent="0.2">
      <c r="A9" s="37" t="s">
        <v>68</v>
      </c>
      <c r="B9" s="16" t="s">
        <v>68</v>
      </c>
      <c r="C9" s="16" t="s">
        <v>1102</v>
      </c>
      <c r="D9" s="16" t="s">
        <v>1103</v>
      </c>
      <c r="E9" s="16" t="s">
        <v>1099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16300</v>
      </c>
      <c r="M9" s="110">
        <v>50</v>
      </c>
      <c r="N9" s="85">
        <v>0</v>
      </c>
    </row>
    <row r="10" spans="1:14" ht="13.8" x14ac:dyDescent="0.2">
      <c r="A10" s="37" t="s">
        <v>68</v>
      </c>
      <c r="B10" s="16" t="s">
        <v>68</v>
      </c>
      <c r="C10" s="16" t="s">
        <v>1104</v>
      </c>
      <c r="D10" s="16" t="s">
        <v>1105</v>
      </c>
      <c r="E10" s="16" t="s">
        <v>1099</v>
      </c>
      <c r="F10" s="16" t="str">
        <f t="shared" si="0"/>
        <v>CAMARA DE CUENTAS#</v>
      </c>
      <c r="G10" s="85">
        <v>191072.9</v>
      </c>
      <c r="H10" s="85">
        <v>0</v>
      </c>
      <c r="I10" s="85">
        <v>191072.9</v>
      </c>
      <c r="J10" s="85">
        <v>191072.9</v>
      </c>
      <c r="K10" s="85">
        <v>191072.9</v>
      </c>
      <c r="L10" s="85">
        <v>95536.46</v>
      </c>
      <c r="M10" s="110">
        <v>50.000005233604597</v>
      </c>
      <c r="N10" s="85">
        <v>0</v>
      </c>
    </row>
    <row r="11" spans="1:14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27" t="s">
        <v>68</v>
      </c>
      <c r="F11" s="27" t="str">
        <f t="shared" si="0"/>
        <v/>
      </c>
      <c r="G11" s="90">
        <v>655395.36</v>
      </c>
      <c r="H11" s="90">
        <v>0</v>
      </c>
      <c r="I11" s="90">
        <v>655395.36</v>
      </c>
      <c r="J11" s="90">
        <v>655395.36</v>
      </c>
      <c r="K11" s="90">
        <v>655395.36</v>
      </c>
      <c r="L11" s="90">
        <v>327697.7</v>
      </c>
      <c r="M11" s="111">
        <v>50.000003051593197</v>
      </c>
      <c r="N11" s="90">
        <v>0</v>
      </c>
    </row>
    <row r="12" spans="1:14" ht="13.8" x14ac:dyDescent="0.2">
      <c r="A12" s="37" t="s">
        <v>418</v>
      </c>
      <c r="B12" s="16" t="s">
        <v>419</v>
      </c>
      <c r="C12" s="16" t="s">
        <v>1106</v>
      </c>
      <c r="D12" s="16" t="s">
        <v>1107</v>
      </c>
      <c r="E12" s="16" t="s">
        <v>1099</v>
      </c>
      <c r="F12" s="16" t="str">
        <f t="shared" si="0"/>
        <v>REFORMAS PATIO NORTE DE LA PRESIDENCIA#</v>
      </c>
      <c r="G12" s="85">
        <v>33048.17</v>
      </c>
      <c r="H12" s="85">
        <v>-32648.17</v>
      </c>
      <c r="I12" s="85">
        <v>400</v>
      </c>
      <c r="J12" s="85">
        <v>0</v>
      </c>
      <c r="K12" s="85">
        <v>0</v>
      </c>
      <c r="L12" s="85">
        <v>0</v>
      </c>
      <c r="M12" s="110">
        <v>0</v>
      </c>
      <c r="N12" s="85">
        <v>0</v>
      </c>
    </row>
    <row r="13" spans="1:14" ht="13.8" x14ac:dyDescent="0.2">
      <c r="A13" s="37" t="s">
        <v>68</v>
      </c>
      <c r="B13" s="16" t="s">
        <v>68</v>
      </c>
      <c r="C13" s="16" t="s">
        <v>1108</v>
      </c>
      <c r="D13" s="16" t="s">
        <v>1109</v>
      </c>
      <c r="E13" s="16" t="s">
        <v>1110</v>
      </c>
      <c r="F13" s="16" t="str">
        <f t="shared" si="0"/>
        <v>EQUIPAMIENTOS DIVERSOS PARA LAS UNIDADES DE LA PRESIDENCIA DEL GOBIERNO</v>
      </c>
      <c r="G13" s="85">
        <v>128733.1</v>
      </c>
      <c r="H13" s="85">
        <v>-12433.1</v>
      </c>
      <c r="I13" s="85">
        <v>116300</v>
      </c>
      <c r="J13" s="85">
        <v>9871.34</v>
      </c>
      <c r="K13" s="85">
        <v>9871.34</v>
      </c>
      <c r="L13" s="85">
        <v>9871.34</v>
      </c>
      <c r="M13" s="110">
        <v>8.4878245915735206</v>
      </c>
      <c r="N13" s="85">
        <v>9871.34</v>
      </c>
    </row>
    <row r="14" spans="1:14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27" t="s">
        <v>68</v>
      </c>
      <c r="F14" s="27" t="str">
        <f t="shared" si="0"/>
        <v/>
      </c>
      <c r="G14" s="90">
        <v>161781.26999999999</v>
      </c>
      <c r="H14" s="90">
        <v>-45081.27</v>
      </c>
      <c r="I14" s="90">
        <v>116700</v>
      </c>
      <c r="J14" s="90">
        <v>9871.34</v>
      </c>
      <c r="K14" s="90">
        <v>9871.34</v>
      </c>
      <c r="L14" s="90">
        <v>9871.34</v>
      </c>
      <c r="M14" s="111">
        <v>8.4587317909168807</v>
      </c>
      <c r="N14" s="90">
        <v>9871.34</v>
      </c>
    </row>
    <row r="15" spans="1:14" ht="13.8" x14ac:dyDescent="0.2">
      <c r="A15" s="37" t="s">
        <v>424</v>
      </c>
      <c r="B15" s="16" t="s">
        <v>425</v>
      </c>
      <c r="C15" s="16" t="s">
        <v>1111</v>
      </c>
      <c r="D15" s="16" t="s">
        <v>1112</v>
      </c>
      <c r="E15" s="16" t="s">
        <v>1099</v>
      </c>
      <c r="F15" s="16" t="str">
        <f t="shared" si="0"/>
        <v>EQUIPAMIENTO CESA#</v>
      </c>
      <c r="G15" s="85">
        <v>726.81</v>
      </c>
      <c r="H15" s="85">
        <v>2873.19</v>
      </c>
      <c r="I15" s="85">
        <v>3600</v>
      </c>
      <c r="J15" s="85">
        <v>394.46</v>
      </c>
      <c r="K15" s="85">
        <v>394.46</v>
      </c>
      <c r="L15" s="85">
        <v>394.46</v>
      </c>
      <c r="M15" s="110">
        <v>10.9572222222222</v>
      </c>
      <c r="N15" s="85">
        <v>394.46</v>
      </c>
    </row>
    <row r="16" spans="1:14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27" t="s">
        <v>68</v>
      </c>
      <c r="F16" s="27" t="str">
        <f t="shared" si="0"/>
        <v/>
      </c>
      <c r="G16" s="90">
        <v>726.81</v>
      </c>
      <c r="H16" s="90">
        <v>2873.19</v>
      </c>
      <c r="I16" s="90">
        <v>3600</v>
      </c>
      <c r="J16" s="90">
        <v>394.46</v>
      </c>
      <c r="K16" s="90">
        <v>394.46</v>
      </c>
      <c r="L16" s="90">
        <v>394.46</v>
      </c>
      <c r="M16" s="111">
        <v>10.9572222222222</v>
      </c>
      <c r="N16" s="90">
        <v>394.46</v>
      </c>
    </row>
    <row r="17" spans="1:14" ht="13.8" x14ac:dyDescent="0.2">
      <c r="A17" s="37" t="s">
        <v>426</v>
      </c>
      <c r="B17" s="16" t="s">
        <v>427</v>
      </c>
      <c r="C17" s="16" t="s">
        <v>1113</v>
      </c>
      <c r="D17" s="16" t="s">
        <v>1114</v>
      </c>
      <c r="E17" s="16" t="s">
        <v>1099</v>
      </c>
      <c r="F17" s="16" t="str">
        <f t="shared" ref="F17:F80" si="1">CONCATENATE(D17,E17)</f>
        <v>TRASLADO Y AMPLIACION DEL CENTRO DE EMERGENCIAS#</v>
      </c>
      <c r="G17" s="85">
        <v>15000</v>
      </c>
      <c r="H17" s="85">
        <v>0</v>
      </c>
      <c r="I17" s="85">
        <v>15000</v>
      </c>
      <c r="J17" s="85">
        <v>7059.12</v>
      </c>
      <c r="K17" s="85">
        <v>7059.12</v>
      </c>
      <c r="L17" s="85">
        <v>7059.12</v>
      </c>
      <c r="M17" s="110">
        <v>47.0608</v>
      </c>
      <c r="N17" s="85">
        <v>7059.12</v>
      </c>
    </row>
    <row r="18" spans="1:14" ht="13.8" x14ac:dyDescent="0.2">
      <c r="A18" s="37" t="s">
        <v>68</v>
      </c>
      <c r="B18" s="16" t="s">
        <v>68</v>
      </c>
      <c r="C18" s="16" t="s">
        <v>1115</v>
      </c>
      <c r="D18" s="16" t="s">
        <v>1116</v>
      </c>
      <c r="E18" s="16" t="s">
        <v>1099</v>
      </c>
      <c r="F18" s="16" t="str">
        <f t="shared" si="1"/>
        <v>AYUDAS EQUIPAMIENTO DE LA POLICIAL LOCAL#</v>
      </c>
      <c r="G18" s="85">
        <v>30000</v>
      </c>
      <c r="H18" s="85">
        <v>0</v>
      </c>
      <c r="I18" s="85">
        <v>30000</v>
      </c>
      <c r="J18" s="85">
        <v>0</v>
      </c>
      <c r="K18" s="85">
        <v>0</v>
      </c>
      <c r="L18" s="85">
        <v>0</v>
      </c>
      <c r="M18" s="110">
        <v>0</v>
      </c>
      <c r="N18" s="85">
        <v>0</v>
      </c>
    </row>
    <row r="19" spans="1:14" ht="13.8" x14ac:dyDescent="0.2">
      <c r="A19" s="37" t="s">
        <v>68</v>
      </c>
      <c r="B19" s="16" t="s">
        <v>68</v>
      </c>
      <c r="C19" s="16" t="s">
        <v>1117</v>
      </c>
      <c r="D19" s="16" t="s">
        <v>1118</v>
      </c>
      <c r="E19" s="16" t="s">
        <v>1099</v>
      </c>
      <c r="F19" s="16" t="str">
        <f t="shared" si="1"/>
        <v>MOBILIARIO Y ENSERES BIBLIOTECA DE ARAGON#</v>
      </c>
      <c r="G19" s="85">
        <v>20000</v>
      </c>
      <c r="H19" s="85">
        <v>0</v>
      </c>
      <c r="I19" s="85">
        <v>20000</v>
      </c>
      <c r="J19" s="85">
        <v>9549.36</v>
      </c>
      <c r="K19" s="85">
        <v>9549.36</v>
      </c>
      <c r="L19" s="85">
        <v>9549.36</v>
      </c>
      <c r="M19" s="110">
        <v>47.7468</v>
      </c>
      <c r="N19" s="85">
        <v>7338.84</v>
      </c>
    </row>
    <row r="20" spans="1:14" ht="13.8" x14ac:dyDescent="0.2">
      <c r="A20" s="37" t="s">
        <v>68</v>
      </c>
      <c r="B20" s="16" t="s">
        <v>68</v>
      </c>
      <c r="C20" s="16" t="s">
        <v>1119</v>
      </c>
      <c r="D20" s="16" t="s">
        <v>1120</v>
      </c>
      <c r="E20" s="16" t="s">
        <v>1099</v>
      </c>
      <c r="F20" s="16" t="str">
        <f t="shared" si="1"/>
        <v>REAL MONASTERIO DE SANTA MARÍA DE SIJENA#</v>
      </c>
      <c r="G20" s="85">
        <v>0</v>
      </c>
      <c r="H20" s="85">
        <v>820000</v>
      </c>
      <c r="I20" s="85">
        <v>820000</v>
      </c>
      <c r="J20" s="85">
        <v>16879.5</v>
      </c>
      <c r="K20" s="85">
        <v>16879.5</v>
      </c>
      <c r="L20" s="85">
        <v>0</v>
      </c>
      <c r="M20" s="110">
        <v>0</v>
      </c>
      <c r="N20" s="85">
        <v>0</v>
      </c>
    </row>
    <row r="21" spans="1:14" ht="13.8" x14ac:dyDescent="0.2">
      <c r="A21" s="37" t="s">
        <v>68</v>
      </c>
      <c r="B21" s="16" t="s">
        <v>68</v>
      </c>
      <c r="C21" s="16" t="s">
        <v>1121</v>
      </c>
      <c r="D21" s="16" t="s">
        <v>1122</v>
      </c>
      <c r="E21" s="16" t="s">
        <v>1099</v>
      </c>
      <c r="F21" s="16" t="str">
        <f t="shared" si="1"/>
        <v>AZUARA VILLA ROMANA "LA MALENA"#</v>
      </c>
      <c r="G21" s="85">
        <v>302429.2</v>
      </c>
      <c r="H21" s="85">
        <v>0</v>
      </c>
      <c r="I21" s="85">
        <v>302429.2</v>
      </c>
      <c r="J21" s="85">
        <v>344723.14</v>
      </c>
      <c r="K21" s="85">
        <v>310105.82</v>
      </c>
      <c r="L21" s="85">
        <v>235282.76</v>
      </c>
      <c r="M21" s="110">
        <v>77.797633297313894</v>
      </c>
      <c r="N21" s="85">
        <v>235282.76</v>
      </c>
    </row>
    <row r="22" spans="1:14" ht="13.8" x14ac:dyDescent="0.2">
      <c r="A22" s="37" t="s">
        <v>68</v>
      </c>
      <c r="B22" s="16" t="s">
        <v>68</v>
      </c>
      <c r="C22" s="16" t="s">
        <v>1123</v>
      </c>
      <c r="D22" s="16" t="s">
        <v>1124</v>
      </c>
      <c r="E22" s="16" t="s">
        <v>1125</v>
      </c>
      <c r="F22" s="16" t="str">
        <f t="shared" si="1"/>
        <v>ACONDICIONAMIENTO  Y EQUIPAMIENTO DE COMISARIAS DE POLICIA ADSCRITAS A LA C. AUTONOMA</v>
      </c>
      <c r="G22" s="85">
        <v>80000</v>
      </c>
      <c r="H22" s="85">
        <v>60000</v>
      </c>
      <c r="I22" s="85">
        <v>140000</v>
      </c>
      <c r="J22" s="85">
        <v>2142.19</v>
      </c>
      <c r="K22" s="85">
        <v>2142.19</v>
      </c>
      <c r="L22" s="85">
        <v>2142.19</v>
      </c>
      <c r="M22" s="110">
        <v>1.5301357142857099</v>
      </c>
      <c r="N22" s="85">
        <v>2142.19</v>
      </c>
    </row>
    <row r="23" spans="1:14" ht="13.8" x14ac:dyDescent="0.2">
      <c r="A23" s="37" t="s">
        <v>68</v>
      </c>
      <c r="B23" s="16" t="s">
        <v>68</v>
      </c>
      <c r="C23" s="16" t="s">
        <v>1126</v>
      </c>
      <c r="D23" s="16" t="s">
        <v>1127</v>
      </c>
      <c r="E23" s="16" t="s">
        <v>1099</v>
      </c>
      <c r="F23" s="16" t="str">
        <f t="shared" si="1"/>
        <v>EQUIPAMIENTO SERVICIO#</v>
      </c>
      <c r="G23" s="85">
        <v>0</v>
      </c>
      <c r="H23" s="85">
        <v>60000</v>
      </c>
      <c r="I23" s="85">
        <v>60000</v>
      </c>
      <c r="J23" s="85">
        <v>0</v>
      </c>
      <c r="K23" s="85">
        <v>0</v>
      </c>
      <c r="L23" s="85">
        <v>0</v>
      </c>
      <c r="M23" s="110">
        <v>0</v>
      </c>
      <c r="N23" s="85">
        <v>0</v>
      </c>
    </row>
    <row r="24" spans="1:14" ht="13.8" x14ac:dyDescent="0.2">
      <c r="A24" s="37" t="s">
        <v>68</v>
      </c>
      <c r="B24" s="16" t="s">
        <v>68</v>
      </c>
      <c r="C24" s="16" t="s">
        <v>1128</v>
      </c>
      <c r="D24" s="16" t="s">
        <v>1129</v>
      </c>
      <c r="E24" s="16" t="s">
        <v>1099</v>
      </c>
      <c r="F24" s="16" t="str">
        <f t="shared" si="1"/>
        <v>DEC. MURAL I.  SANTIAGO MONTALBÁN (TERUEL)#</v>
      </c>
      <c r="G24" s="85">
        <v>200000</v>
      </c>
      <c r="H24" s="85">
        <v>0</v>
      </c>
      <c r="I24" s="85">
        <v>200000</v>
      </c>
      <c r="J24" s="85">
        <v>0</v>
      </c>
      <c r="K24" s="85">
        <v>0</v>
      </c>
      <c r="L24" s="85">
        <v>0</v>
      </c>
      <c r="M24" s="110">
        <v>0</v>
      </c>
      <c r="N24" s="85">
        <v>0</v>
      </c>
    </row>
    <row r="25" spans="1:14" ht="13.8" x14ac:dyDescent="0.2">
      <c r="A25" s="37" t="s">
        <v>68</v>
      </c>
      <c r="B25" s="16" t="s">
        <v>68</v>
      </c>
      <c r="C25" s="16" t="s">
        <v>1130</v>
      </c>
      <c r="D25" s="16" t="s">
        <v>1131</v>
      </c>
      <c r="E25" s="16" t="s">
        <v>1099</v>
      </c>
      <c r="F25" s="16" t="str">
        <f t="shared" si="1"/>
        <v>ACTUAC. E INTERVENCION EN BILBILIS (CALA#</v>
      </c>
      <c r="G25" s="85">
        <v>0</v>
      </c>
      <c r="H25" s="85">
        <v>0</v>
      </c>
      <c r="I25" s="85">
        <v>0</v>
      </c>
      <c r="J25" s="85">
        <v>18131.849999999999</v>
      </c>
      <c r="K25" s="85">
        <v>18131.849999999999</v>
      </c>
      <c r="L25" s="85">
        <v>0</v>
      </c>
      <c r="M25" s="110">
        <v>0</v>
      </c>
      <c r="N25" s="85">
        <v>0</v>
      </c>
    </row>
    <row r="26" spans="1:14" ht="13.8" x14ac:dyDescent="0.2">
      <c r="A26" s="37" t="s">
        <v>68</v>
      </c>
      <c r="B26" s="16" t="s">
        <v>68</v>
      </c>
      <c r="C26" s="16" t="s">
        <v>1132</v>
      </c>
      <c r="D26" s="16" t="s">
        <v>1133</v>
      </c>
      <c r="E26" s="16" t="s">
        <v>1099</v>
      </c>
      <c r="F26" s="16" t="str">
        <f t="shared" si="1"/>
        <v>MONASTERIO DE SAN VICTORIÁN#</v>
      </c>
      <c r="G26" s="85">
        <v>756447.83</v>
      </c>
      <c r="H26" s="85">
        <v>0</v>
      </c>
      <c r="I26" s="85">
        <v>756447.83</v>
      </c>
      <c r="J26" s="85">
        <v>677425.58</v>
      </c>
      <c r="K26" s="85">
        <v>655827.27</v>
      </c>
      <c r="L26" s="85">
        <v>0</v>
      </c>
      <c r="M26" s="110">
        <v>0</v>
      </c>
      <c r="N26" s="85">
        <v>0</v>
      </c>
    </row>
    <row r="27" spans="1:14" ht="13.8" x14ac:dyDescent="0.2">
      <c r="A27" s="37" t="s">
        <v>68</v>
      </c>
      <c r="B27" s="16" t="s">
        <v>68</v>
      </c>
      <c r="C27" s="16" t="s">
        <v>1134</v>
      </c>
      <c r="D27" s="16" t="s">
        <v>1135</v>
      </c>
      <c r="E27" s="16" t="s">
        <v>1099</v>
      </c>
      <c r="F27" s="16" t="str">
        <f t="shared" si="1"/>
        <v>CARTUJA AULA DEI- ESTUDIO RESTAURACION DECORACION MURAL#</v>
      </c>
      <c r="G27" s="85">
        <v>160000</v>
      </c>
      <c r="H27" s="85">
        <v>0</v>
      </c>
      <c r="I27" s="85">
        <v>160000</v>
      </c>
      <c r="J27" s="85">
        <v>175503.95</v>
      </c>
      <c r="K27" s="85">
        <v>175503.95</v>
      </c>
      <c r="L27" s="85">
        <v>0</v>
      </c>
      <c r="M27" s="110">
        <v>0</v>
      </c>
      <c r="N27" s="85">
        <v>0</v>
      </c>
    </row>
    <row r="28" spans="1:14" ht="13.8" x14ac:dyDescent="0.2">
      <c r="A28" s="37" t="s">
        <v>68</v>
      </c>
      <c r="B28" s="16" t="s">
        <v>68</v>
      </c>
      <c r="C28" s="16" t="s">
        <v>1136</v>
      </c>
      <c r="D28" s="16" t="s">
        <v>1137</v>
      </c>
      <c r="E28" s="16" t="s">
        <v>1099</v>
      </c>
      <c r="F28" s="16" t="str">
        <f t="shared" si="1"/>
        <v>ADQUISICION OBRAS DE ARTE O ARQUELOGICAS MUSEO DE ZARAGOZA#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110">
        <v>0</v>
      </c>
      <c r="N28" s="85">
        <v>0</v>
      </c>
    </row>
    <row r="29" spans="1:14" ht="13.8" x14ac:dyDescent="0.2">
      <c r="A29" s="37" t="s">
        <v>68</v>
      </c>
      <c r="B29" s="16" t="s">
        <v>68</v>
      </c>
      <c r="C29" s="16" t="s">
        <v>1138</v>
      </c>
      <c r="D29" s="16" t="s">
        <v>1139</v>
      </c>
      <c r="E29" s="16" t="s">
        <v>1099</v>
      </c>
      <c r="F29" s="16" t="str">
        <f t="shared" si="1"/>
        <v>ADQUISICIONES FONDO MUSEO DE HUESCA#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110">
        <v>0</v>
      </c>
      <c r="N29" s="85">
        <v>0</v>
      </c>
    </row>
    <row r="30" spans="1:14" ht="13.8" x14ac:dyDescent="0.2">
      <c r="A30" s="37" t="s">
        <v>68</v>
      </c>
      <c r="B30" s="16" t="s">
        <v>68</v>
      </c>
      <c r="C30" s="16" t="s">
        <v>1140</v>
      </c>
      <c r="D30" s="16" t="s">
        <v>1141</v>
      </c>
      <c r="E30" s="16" t="s">
        <v>1142</v>
      </c>
      <c r="F30" s="16" t="str">
        <f t="shared" si="1"/>
        <v>ADQUISICIÓN DE MOBILIARIO Y EQUIPOS INFORMATICOS PARA EL DEPARTAMENTO</v>
      </c>
      <c r="G30" s="85">
        <v>25000</v>
      </c>
      <c r="H30" s="85">
        <v>0</v>
      </c>
      <c r="I30" s="85">
        <v>25000</v>
      </c>
      <c r="J30" s="85">
        <v>3029.84</v>
      </c>
      <c r="K30" s="85">
        <v>3029.84</v>
      </c>
      <c r="L30" s="85">
        <v>3029.84</v>
      </c>
      <c r="M30" s="110">
        <v>12.11936</v>
      </c>
      <c r="N30" s="85">
        <v>3029.84</v>
      </c>
    </row>
    <row r="31" spans="1:14" ht="13.8" x14ac:dyDescent="0.2">
      <c r="A31" s="37" t="s">
        <v>68</v>
      </c>
      <c r="B31" s="16" t="s">
        <v>68</v>
      </c>
      <c r="C31" s="16" t="s">
        <v>1143</v>
      </c>
      <c r="D31" s="16" t="s">
        <v>1144</v>
      </c>
      <c r="E31" s="16" t="s">
        <v>1145</v>
      </c>
      <c r="F31" s="16" t="str">
        <f t="shared" si="1"/>
        <v>ADQUISICIÓN DE DOS VEHICULOS PARA EL DEPARTAMENTO DE PRESIDENCIA</v>
      </c>
      <c r="G31" s="85">
        <v>93877.16</v>
      </c>
      <c r="H31" s="85">
        <v>-58877.16</v>
      </c>
      <c r="I31" s="85">
        <v>35000</v>
      </c>
      <c r="J31" s="85">
        <v>0</v>
      </c>
      <c r="K31" s="85">
        <v>0</v>
      </c>
      <c r="L31" s="85">
        <v>0</v>
      </c>
      <c r="M31" s="110">
        <v>0</v>
      </c>
      <c r="N31" s="85">
        <v>0</v>
      </c>
    </row>
    <row r="32" spans="1:14" ht="13.8" x14ac:dyDescent="0.2">
      <c r="A32" s="37" t="s">
        <v>68</v>
      </c>
      <c r="B32" s="16" t="s">
        <v>68</v>
      </c>
      <c r="C32" s="16" t="s">
        <v>1146</v>
      </c>
      <c r="D32" s="16" t="s">
        <v>1147</v>
      </c>
      <c r="E32" s="16" t="s">
        <v>1099</v>
      </c>
      <c r="F32" s="16" t="str">
        <f t="shared" si="1"/>
        <v>PLAN DE ADQUISICIONES DE PATRIMONIO CULT#</v>
      </c>
      <c r="G32" s="85">
        <v>150000</v>
      </c>
      <c r="H32" s="85">
        <v>-150000</v>
      </c>
      <c r="I32" s="85">
        <v>0</v>
      </c>
      <c r="J32" s="85">
        <v>0</v>
      </c>
      <c r="K32" s="85">
        <v>0</v>
      </c>
      <c r="L32" s="85">
        <v>0</v>
      </c>
      <c r="M32" s="110">
        <v>0</v>
      </c>
      <c r="N32" s="85">
        <v>0</v>
      </c>
    </row>
    <row r="33" spans="1:14" ht="13.8" x14ac:dyDescent="0.2">
      <c r="A33" s="37" t="s">
        <v>68</v>
      </c>
      <c r="B33" s="16" t="s">
        <v>68</v>
      </c>
      <c r="C33" s="16" t="s">
        <v>1148</v>
      </c>
      <c r="D33" s="16" t="s">
        <v>1149</v>
      </c>
      <c r="E33" s="16" t="s">
        <v>1099</v>
      </c>
      <c r="F33" s="16" t="str">
        <f t="shared" si="1"/>
        <v>EQUIPAMIENTO DE LA DELEGACION TERUEL#</v>
      </c>
      <c r="G33" s="85">
        <v>4000</v>
      </c>
      <c r="H33" s="85">
        <v>0</v>
      </c>
      <c r="I33" s="85">
        <v>4000</v>
      </c>
      <c r="J33" s="85">
        <v>208.12</v>
      </c>
      <c r="K33" s="85">
        <v>208.12</v>
      </c>
      <c r="L33" s="85">
        <v>208.12</v>
      </c>
      <c r="M33" s="110">
        <v>5.2030000000000003</v>
      </c>
      <c r="N33" s="85">
        <v>208.12</v>
      </c>
    </row>
    <row r="34" spans="1:14" ht="13.8" x14ac:dyDescent="0.2">
      <c r="A34" s="37" t="s">
        <v>68</v>
      </c>
      <c r="B34" s="16" t="s">
        <v>68</v>
      </c>
      <c r="C34" s="16" t="s">
        <v>1150</v>
      </c>
      <c r="D34" s="16" t="s">
        <v>1151</v>
      </c>
      <c r="E34" s="16" t="s">
        <v>1099</v>
      </c>
      <c r="F34" s="16" t="str">
        <f t="shared" si="1"/>
        <v>EQUIPAMIENTO DE LA DELEGACIÓN TERRITORIAL#</v>
      </c>
      <c r="G34" s="85">
        <v>25000</v>
      </c>
      <c r="H34" s="85">
        <v>0</v>
      </c>
      <c r="I34" s="85">
        <v>25000</v>
      </c>
      <c r="J34" s="85">
        <v>508.2</v>
      </c>
      <c r="K34" s="85">
        <v>508.2</v>
      </c>
      <c r="L34" s="85">
        <v>508.2</v>
      </c>
      <c r="M34" s="110">
        <v>2.0327999999999999</v>
      </c>
      <c r="N34" s="85">
        <v>254.1</v>
      </c>
    </row>
    <row r="35" spans="1:14" ht="13.8" x14ac:dyDescent="0.2">
      <c r="A35" s="37" t="s">
        <v>68</v>
      </c>
      <c r="B35" s="16" t="s">
        <v>68</v>
      </c>
      <c r="C35" s="16" t="s">
        <v>1152</v>
      </c>
      <c r="D35" s="16" t="s">
        <v>1153</v>
      </c>
      <c r="E35" s="16" t="s">
        <v>1099</v>
      </c>
      <c r="F35" s="16" t="str">
        <f t="shared" si="1"/>
        <v>INVERSIONES EN ARCHIVOS Y MUSEOS#</v>
      </c>
      <c r="G35" s="85">
        <v>60000</v>
      </c>
      <c r="H35" s="85">
        <v>-60000</v>
      </c>
      <c r="I35" s="85">
        <v>0</v>
      </c>
      <c r="J35" s="85">
        <v>0</v>
      </c>
      <c r="K35" s="85">
        <v>0</v>
      </c>
      <c r="L35" s="85">
        <v>0</v>
      </c>
      <c r="M35" s="110">
        <v>0</v>
      </c>
      <c r="N35" s="85">
        <v>0</v>
      </c>
    </row>
    <row r="36" spans="1:14" ht="13.8" x14ac:dyDescent="0.2">
      <c r="A36" s="37" t="s">
        <v>68</v>
      </c>
      <c r="B36" s="16" t="s">
        <v>68</v>
      </c>
      <c r="C36" s="16" t="s">
        <v>1154</v>
      </c>
      <c r="D36" s="16" t="s">
        <v>1155</v>
      </c>
      <c r="E36" s="16" t="s">
        <v>1099</v>
      </c>
      <c r="F36" s="16" t="str">
        <f t="shared" si="1"/>
        <v>ADQUISICION DE VEHICULO#</v>
      </c>
      <c r="G36" s="85">
        <v>0</v>
      </c>
      <c r="H36" s="85">
        <v>0</v>
      </c>
      <c r="I36" s="85">
        <v>0</v>
      </c>
      <c r="J36" s="85">
        <v>80191.179999999993</v>
      </c>
      <c r="K36" s="85">
        <v>80191.179999999993</v>
      </c>
      <c r="L36" s="85">
        <v>0</v>
      </c>
      <c r="M36" s="110">
        <v>0</v>
      </c>
      <c r="N36" s="85">
        <v>0</v>
      </c>
    </row>
    <row r="37" spans="1:14" ht="13.8" x14ac:dyDescent="0.2">
      <c r="A37" s="37" t="s">
        <v>68</v>
      </c>
      <c r="B37" s="16" t="s">
        <v>68</v>
      </c>
      <c r="C37" s="16" t="s">
        <v>1156</v>
      </c>
      <c r="D37" s="16" t="s">
        <v>1157</v>
      </c>
      <c r="E37" s="16" t="s">
        <v>1099</v>
      </c>
      <c r="F37" s="16" t="str">
        <f t="shared" si="1"/>
        <v>PORTADA DE SANTA MARIA DE UNCASTILLO#</v>
      </c>
      <c r="G37" s="85">
        <v>0</v>
      </c>
      <c r="H37" s="85">
        <v>0</v>
      </c>
      <c r="I37" s="85">
        <v>0</v>
      </c>
      <c r="J37" s="85">
        <v>291444.8</v>
      </c>
      <c r="K37" s="85">
        <v>196020</v>
      </c>
      <c r="L37" s="85">
        <v>0</v>
      </c>
      <c r="M37" s="110">
        <v>0</v>
      </c>
      <c r="N37" s="85">
        <v>0</v>
      </c>
    </row>
    <row r="38" spans="1:14" ht="13.8" x14ac:dyDescent="0.2">
      <c r="A38" s="37" t="s">
        <v>68</v>
      </c>
      <c r="B38" s="16" t="s">
        <v>68</v>
      </c>
      <c r="C38" s="16" t="s">
        <v>1158</v>
      </c>
      <c r="D38" s="16" t="s">
        <v>1159</v>
      </c>
      <c r="E38" s="16" t="s">
        <v>1099</v>
      </c>
      <c r="F38" s="16" t="str">
        <f t="shared" si="1"/>
        <v>ACTUACIONES INVERSIONES EN MATERIA PROTECCION CIVIL#</v>
      </c>
      <c r="G38" s="85">
        <v>75000</v>
      </c>
      <c r="H38" s="85">
        <v>0</v>
      </c>
      <c r="I38" s="85">
        <v>75000</v>
      </c>
      <c r="J38" s="85">
        <v>0</v>
      </c>
      <c r="K38" s="85">
        <v>0</v>
      </c>
      <c r="L38" s="85">
        <v>0</v>
      </c>
      <c r="M38" s="110">
        <v>0</v>
      </c>
      <c r="N38" s="85">
        <v>0</v>
      </c>
    </row>
    <row r="39" spans="1:14" ht="13.8" x14ac:dyDescent="0.2">
      <c r="A39" s="37" t="s">
        <v>68</v>
      </c>
      <c r="B39" s="16" t="s">
        <v>68</v>
      </c>
      <c r="C39" s="16" t="s">
        <v>1160</v>
      </c>
      <c r="D39" s="16" t="s">
        <v>1161</v>
      </c>
      <c r="E39" s="16" t="s">
        <v>1099</v>
      </c>
      <c r="F39" s="16" t="str">
        <f t="shared" si="1"/>
        <v>CASA FEDERACIONES#</v>
      </c>
      <c r="G39" s="85">
        <v>0</v>
      </c>
      <c r="H39" s="85">
        <v>0</v>
      </c>
      <c r="I39" s="85">
        <v>0</v>
      </c>
      <c r="J39" s="85">
        <v>1399</v>
      </c>
      <c r="K39" s="85">
        <v>1399</v>
      </c>
      <c r="L39" s="85">
        <v>1399</v>
      </c>
      <c r="M39" s="110">
        <v>0</v>
      </c>
      <c r="N39" s="85">
        <v>1399</v>
      </c>
    </row>
    <row r="40" spans="1:14" ht="13.8" x14ac:dyDescent="0.2">
      <c r="A40" s="37" t="s">
        <v>68</v>
      </c>
      <c r="B40" s="16" t="s">
        <v>68</v>
      </c>
      <c r="C40" s="16" t="s">
        <v>1162</v>
      </c>
      <c r="D40" s="16" t="s">
        <v>1163</v>
      </c>
      <c r="E40" s="16" t="s">
        <v>1099</v>
      </c>
      <c r="F40" s="16" t="str">
        <f t="shared" si="1"/>
        <v>DOTACION FONDOS BIBLIOGRAFICOS#</v>
      </c>
      <c r="G40" s="85">
        <v>120000</v>
      </c>
      <c r="H40" s="85">
        <v>128584.75</v>
      </c>
      <c r="I40" s="85">
        <v>248584.75</v>
      </c>
      <c r="J40" s="85">
        <v>29230.880000000001</v>
      </c>
      <c r="K40" s="85">
        <v>29230.880000000001</v>
      </c>
      <c r="L40" s="85">
        <v>29230.880000000001</v>
      </c>
      <c r="M40" s="110">
        <v>11.758919241828</v>
      </c>
      <c r="N40" s="85">
        <v>25700</v>
      </c>
    </row>
    <row r="41" spans="1:14" ht="13.8" x14ac:dyDescent="0.2">
      <c r="A41" s="37" t="s">
        <v>68</v>
      </c>
      <c r="B41" s="16" t="s">
        <v>68</v>
      </c>
      <c r="C41" s="16" t="s">
        <v>1164</v>
      </c>
      <c r="D41" s="16" t="s">
        <v>1165</v>
      </c>
      <c r="E41" s="16" t="s">
        <v>1099</v>
      </c>
      <c r="F41" s="16" t="str">
        <f t="shared" si="1"/>
        <v>OBRAS Y ACONDICIONAMIENTO DE LA  COMISARÍA DE ZARAGOZA EXPO#</v>
      </c>
      <c r="G41" s="85">
        <v>20000</v>
      </c>
      <c r="H41" s="85">
        <v>0</v>
      </c>
      <c r="I41" s="85">
        <v>20000</v>
      </c>
      <c r="J41" s="85">
        <v>0</v>
      </c>
      <c r="K41" s="85">
        <v>0</v>
      </c>
      <c r="L41" s="85">
        <v>0</v>
      </c>
      <c r="M41" s="110">
        <v>0</v>
      </c>
      <c r="N41" s="85">
        <v>0</v>
      </c>
    </row>
    <row r="42" spans="1:14" ht="13.8" x14ac:dyDescent="0.2">
      <c r="A42" s="37" t="s">
        <v>68</v>
      </c>
      <c r="B42" s="16" t="s">
        <v>68</v>
      </c>
      <c r="C42" s="16" t="s">
        <v>1166</v>
      </c>
      <c r="D42" s="16" t="s">
        <v>1167</v>
      </c>
      <c r="E42" s="16" t="s">
        <v>1168</v>
      </c>
      <c r="F42" s="16" t="str">
        <f t="shared" si="1"/>
        <v>CARTOGRAFÍA COMARCAL Y APLICACIÓN TURISMO PARA ACCESO TELEFÓNICO</v>
      </c>
      <c r="G42" s="85">
        <v>142800</v>
      </c>
      <c r="H42" s="85">
        <v>0</v>
      </c>
      <c r="I42" s="85">
        <v>142800</v>
      </c>
      <c r="J42" s="85">
        <v>0</v>
      </c>
      <c r="K42" s="85">
        <v>0</v>
      </c>
      <c r="L42" s="85">
        <v>0</v>
      </c>
      <c r="M42" s="110">
        <v>0</v>
      </c>
      <c r="N42" s="85">
        <v>0</v>
      </c>
    </row>
    <row r="43" spans="1:14" ht="13.8" x14ac:dyDescent="0.2">
      <c r="A43" s="37" t="s">
        <v>68</v>
      </c>
      <c r="B43" s="16" t="s">
        <v>68</v>
      </c>
      <c r="C43" s="16" t="s">
        <v>1169</v>
      </c>
      <c r="D43" s="16" t="s">
        <v>1170</v>
      </c>
      <c r="E43" s="16" t="s">
        <v>1099</v>
      </c>
      <c r="F43" s="16" t="str">
        <f t="shared" si="1"/>
        <v>ARCHIVOS Y MUSEOS#</v>
      </c>
      <c r="G43" s="85">
        <v>0</v>
      </c>
      <c r="H43" s="85">
        <v>0</v>
      </c>
      <c r="I43" s="85">
        <v>0</v>
      </c>
      <c r="J43" s="85">
        <v>21193.69</v>
      </c>
      <c r="K43" s="85">
        <v>21193.69</v>
      </c>
      <c r="L43" s="85">
        <v>21193.69</v>
      </c>
      <c r="M43" s="110">
        <v>0</v>
      </c>
      <c r="N43" s="85">
        <v>15698.17</v>
      </c>
    </row>
    <row r="44" spans="1:14" ht="13.8" x14ac:dyDescent="0.2">
      <c r="A44" s="37" t="s">
        <v>68</v>
      </c>
      <c r="B44" s="16" t="s">
        <v>68</v>
      </c>
      <c r="C44" s="16" t="s">
        <v>1171</v>
      </c>
      <c r="D44" s="16" t="s">
        <v>1172</v>
      </c>
      <c r="E44" s="16" t="s">
        <v>1099</v>
      </c>
      <c r="F44" s="16" t="str">
        <f t="shared" si="1"/>
        <v>PROMOCION Y ACCION CULTURAL#</v>
      </c>
      <c r="G44" s="85">
        <v>30000</v>
      </c>
      <c r="H44" s="85">
        <v>0</v>
      </c>
      <c r="I44" s="85">
        <v>30000</v>
      </c>
      <c r="J44" s="85">
        <v>0</v>
      </c>
      <c r="K44" s="85">
        <v>0</v>
      </c>
      <c r="L44" s="85">
        <v>0</v>
      </c>
      <c r="M44" s="110">
        <v>0</v>
      </c>
      <c r="N44" s="85">
        <v>0</v>
      </c>
    </row>
    <row r="45" spans="1:14" ht="13.8" x14ac:dyDescent="0.2">
      <c r="A45" s="37" t="s">
        <v>68</v>
      </c>
      <c r="B45" s="16" t="s">
        <v>68</v>
      </c>
      <c r="C45" s="16" t="s">
        <v>1173</v>
      </c>
      <c r="D45" s="16" t="s">
        <v>1174</v>
      </c>
      <c r="E45" s="16" t="s">
        <v>1099</v>
      </c>
      <c r="F45" s="16" t="str">
        <f t="shared" si="1"/>
        <v>RENOVACION EQUIP INFORMAT  BIBLIOTECAS#</v>
      </c>
      <c r="G45" s="85">
        <v>25000</v>
      </c>
      <c r="H45" s="85">
        <v>0</v>
      </c>
      <c r="I45" s="85">
        <v>25000</v>
      </c>
      <c r="J45" s="85">
        <v>1608.73</v>
      </c>
      <c r="K45" s="85">
        <v>1608.73</v>
      </c>
      <c r="L45" s="85">
        <v>1608.73</v>
      </c>
      <c r="M45" s="110">
        <v>6.43492</v>
      </c>
      <c r="N45" s="85">
        <v>1608.73</v>
      </c>
    </row>
    <row r="46" spans="1:14" ht="13.8" x14ac:dyDescent="0.2">
      <c r="A46" s="37" t="s">
        <v>68</v>
      </c>
      <c r="B46" s="16" t="s">
        <v>68</v>
      </c>
      <c r="C46" s="16" t="s">
        <v>1175</v>
      </c>
      <c r="D46" s="16" t="s">
        <v>1176</v>
      </c>
      <c r="E46" s="16" t="s">
        <v>1099</v>
      </c>
      <c r="F46" s="16" t="str">
        <f t="shared" si="1"/>
        <v>OTRAS INSTALACIONES DE LA DG DEPORTE#</v>
      </c>
      <c r="G46" s="85">
        <v>1739483.96</v>
      </c>
      <c r="H46" s="85">
        <v>0</v>
      </c>
      <c r="I46" s="85">
        <v>1739483.96</v>
      </c>
      <c r="J46" s="85">
        <v>57369.84</v>
      </c>
      <c r="K46" s="85">
        <v>8868.09</v>
      </c>
      <c r="L46" s="85">
        <v>8868.09</v>
      </c>
      <c r="M46" s="110">
        <v>0.50981154203917001</v>
      </c>
      <c r="N46" s="85">
        <v>8470</v>
      </c>
    </row>
    <row r="47" spans="1:14" ht="13.8" x14ac:dyDescent="0.2">
      <c r="A47" s="37" t="s">
        <v>68</v>
      </c>
      <c r="B47" s="16" t="s">
        <v>68</v>
      </c>
      <c r="C47" s="16" t="s">
        <v>1177</v>
      </c>
      <c r="D47" s="16" t="s">
        <v>1178</v>
      </c>
      <c r="E47" s="16" t="s">
        <v>1099</v>
      </c>
      <c r="F47" s="16" t="str">
        <f t="shared" si="1"/>
        <v>ADQUISICION OBRAS PABLO SERRANO#</v>
      </c>
      <c r="G47" s="85">
        <v>0</v>
      </c>
      <c r="H47" s="85">
        <v>150000</v>
      </c>
      <c r="I47" s="85">
        <v>150000</v>
      </c>
      <c r="J47" s="85">
        <v>20570</v>
      </c>
      <c r="K47" s="85">
        <v>20570</v>
      </c>
      <c r="L47" s="85">
        <v>0</v>
      </c>
      <c r="M47" s="110">
        <v>0</v>
      </c>
      <c r="N47" s="85">
        <v>0</v>
      </c>
    </row>
    <row r="48" spans="1:14" ht="13.8" x14ac:dyDescent="0.2">
      <c r="A48" s="37" t="s">
        <v>68</v>
      </c>
      <c r="B48" s="16" t="s">
        <v>68</v>
      </c>
      <c r="C48" s="16" t="s">
        <v>1179</v>
      </c>
      <c r="D48" s="16" t="s">
        <v>1180</v>
      </c>
      <c r="E48" s="16" t="s">
        <v>1099</v>
      </c>
      <c r="F48" s="16" t="str">
        <f t="shared" si="1"/>
        <v>MOBILIARIO Y ENSERES BIBLIOTECA DE HUESCA#</v>
      </c>
      <c r="G48" s="85">
        <v>40000</v>
      </c>
      <c r="H48" s="85">
        <v>0</v>
      </c>
      <c r="I48" s="85">
        <v>40000</v>
      </c>
      <c r="J48" s="85">
        <v>1571.79</v>
      </c>
      <c r="K48" s="85">
        <v>1571.79</v>
      </c>
      <c r="L48" s="85">
        <v>1571.79</v>
      </c>
      <c r="M48" s="110">
        <v>3.9294750000000001</v>
      </c>
      <c r="N48" s="85">
        <v>1571.79</v>
      </c>
    </row>
    <row r="49" spans="1:14" ht="13.8" x14ac:dyDescent="0.2">
      <c r="A49" s="37" t="s">
        <v>68</v>
      </c>
      <c r="B49" s="16" t="s">
        <v>68</v>
      </c>
      <c r="C49" s="16" t="s">
        <v>1181</v>
      </c>
      <c r="D49" s="16" t="s">
        <v>1182</v>
      </c>
      <c r="E49" s="16" t="s">
        <v>1099</v>
      </c>
      <c r="F49" s="16" t="str">
        <f t="shared" si="1"/>
        <v>FONOTECA#</v>
      </c>
      <c r="G49" s="85">
        <v>15000</v>
      </c>
      <c r="H49" s="85">
        <v>0</v>
      </c>
      <c r="I49" s="85">
        <v>15000</v>
      </c>
      <c r="J49" s="85">
        <v>0</v>
      </c>
      <c r="K49" s="85">
        <v>0</v>
      </c>
      <c r="L49" s="85">
        <v>0</v>
      </c>
      <c r="M49" s="110">
        <v>0</v>
      </c>
      <c r="N49" s="85">
        <v>0</v>
      </c>
    </row>
    <row r="50" spans="1:14" ht="13.8" x14ac:dyDescent="0.2">
      <c r="A50" s="37" t="s">
        <v>68</v>
      </c>
      <c r="B50" s="16" t="s">
        <v>68</v>
      </c>
      <c r="C50" s="16" t="s">
        <v>1183</v>
      </c>
      <c r="D50" s="16" t="s">
        <v>1184</v>
      </c>
      <c r="E50" s="16" t="s">
        <v>1099</v>
      </c>
      <c r="F50" s="16" t="str">
        <f t="shared" si="1"/>
        <v>ACTUACIONES EN PATRIMONIO#</v>
      </c>
      <c r="G50" s="85">
        <v>40000</v>
      </c>
      <c r="H50" s="85">
        <v>40000</v>
      </c>
      <c r="I50" s="85">
        <v>80000</v>
      </c>
      <c r="J50" s="85">
        <v>6655</v>
      </c>
      <c r="K50" s="85">
        <v>6655</v>
      </c>
      <c r="L50" s="85">
        <v>6655</v>
      </c>
      <c r="M50" s="110">
        <v>8.3187499999999996</v>
      </c>
      <c r="N50" s="85">
        <v>6655</v>
      </c>
    </row>
    <row r="51" spans="1:14" ht="13.8" x14ac:dyDescent="0.2">
      <c r="A51" s="37" t="s">
        <v>68</v>
      </c>
      <c r="B51" s="16" t="s">
        <v>68</v>
      </c>
      <c r="C51" s="16" t="s">
        <v>1185</v>
      </c>
      <c r="D51" s="16" t="s">
        <v>1186</v>
      </c>
      <c r="E51" s="16" t="s">
        <v>1099</v>
      </c>
      <c r="F51" s="16" t="str">
        <f t="shared" si="1"/>
        <v>MUSEO DE LA GUERRA CIVIL. BATALLA DE TERUEL#</v>
      </c>
      <c r="G51" s="85">
        <v>155647.46</v>
      </c>
      <c r="H51" s="85">
        <v>440600.23</v>
      </c>
      <c r="I51" s="85">
        <v>596247.68999999994</v>
      </c>
      <c r="J51" s="85">
        <v>597820.68999999994</v>
      </c>
      <c r="K51" s="85">
        <v>460340.49</v>
      </c>
      <c r="L51" s="85">
        <v>242166.01</v>
      </c>
      <c r="M51" s="110">
        <v>40.6150017956464</v>
      </c>
      <c r="N51" s="85">
        <v>242166.01</v>
      </c>
    </row>
    <row r="52" spans="1:14" ht="13.8" x14ac:dyDescent="0.2">
      <c r="A52" s="37" t="s">
        <v>68</v>
      </c>
      <c r="B52" s="16" t="s">
        <v>68</v>
      </c>
      <c r="C52" s="16" t="s">
        <v>1187</v>
      </c>
      <c r="D52" s="16" t="s">
        <v>1188</v>
      </c>
      <c r="E52" s="16" t="s">
        <v>1099</v>
      </c>
      <c r="F52" s="16" t="str">
        <f t="shared" si="1"/>
        <v>INVERSION SGT#</v>
      </c>
      <c r="G52" s="85">
        <v>1000</v>
      </c>
      <c r="H52" s="85">
        <v>0</v>
      </c>
      <c r="I52" s="85">
        <v>1000</v>
      </c>
      <c r="J52" s="85">
        <v>323.08</v>
      </c>
      <c r="K52" s="85">
        <v>323.08</v>
      </c>
      <c r="L52" s="85">
        <v>323.08</v>
      </c>
      <c r="M52" s="110">
        <v>32.308</v>
      </c>
      <c r="N52" s="85">
        <v>323.08</v>
      </c>
    </row>
    <row r="53" spans="1:14" ht="13.8" x14ac:dyDescent="0.2">
      <c r="A53" s="37" t="s">
        <v>68</v>
      </c>
      <c r="B53" s="16" t="s">
        <v>68</v>
      </c>
      <c r="C53" s="16" t="s">
        <v>1189</v>
      </c>
      <c r="D53" s="16" t="s">
        <v>1190</v>
      </c>
      <c r="E53" s="16" t="s">
        <v>1099</v>
      </c>
      <c r="F53" s="16" t="str">
        <f t="shared" si="1"/>
        <v>INVERSIONES EN MATERIA DE PROTECCIÓN CIVIL Y EMERGENCIAS#</v>
      </c>
      <c r="G53" s="85">
        <v>55000</v>
      </c>
      <c r="H53" s="85">
        <v>0</v>
      </c>
      <c r="I53" s="85">
        <v>55000</v>
      </c>
      <c r="J53" s="85">
        <v>9473.82</v>
      </c>
      <c r="K53" s="85">
        <v>9473.82</v>
      </c>
      <c r="L53" s="85">
        <v>773.5</v>
      </c>
      <c r="M53" s="110">
        <v>1.40636363636364</v>
      </c>
      <c r="N53" s="85">
        <v>773.5</v>
      </c>
    </row>
    <row r="54" spans="1:14" ht="13.8" x14ac:dyDescent="0.2">
      <c r="A54" s="37" t="s">
        <v>68</v>
      </c>
      <c r="B54" s="16" t="s">
        <v>68</v>
      </c>
      <c r="C54" s="16" t="s">
        <v>1191</v>
      </c>
      <c r="D54" s="16" t="s">
        <v>1192</v>
      </c>
      <c r="E54" s="16" t="s">
        <v>1099</v>
      </c>
      <c r="F54" s="16" t="str">
        <f t="shared" si="1"/>
        <v>COLEGIATA DE SANTA MARIA EN DAROCA (ZARAGOZA)#</v>
      </c>
      <c r="G54" s="85">
        <v>131435.39000000001</v>
      </c>
      <c r="H54" s="85">
        <v>0</v>
      </c>
      <c r="I54" s="85">
        <v>131435.39000000001</v>
      </c>
      <c r="J54" s="85">
        <v>122612.26</v>
      </c>
      <c r="K54" s="85">
        <v>0</v>
      </c>
      <c r="L54" s="85">
        <v>0</v>
      </c>
      <c r="M54" s="110">
        <v>0</v>
      </c>
      <c r="N54" s="85">
        <v>0</v>
      </c>
    </row>
    <row r="55" spans="1:14" ht="13.8" x14ac:dyDescent="0.2">
      <c r="A55" s="37" t="s">
        <v>68</v>
      </c>
      <c r="B55" s="16" t="s">
        <v>68</v>
      </c>
      <c r="C55" s="16" t="s">
        <v>1193</v>
      </c>
      <c r="D55" s="16" t="s">
        <v>1194</v>
      </c>
      <c r="E55" s="16" t="s">
        <v>1195</v>
      </c>
      <c r="F55" s="16" t="str">
        <f t="shared" si="1"/>
        <v>MOBILIARIO Y ENSERES PARA SERVICIO DE RELACIONES INSTITUCIONALES</v>
      </c>
      <c r="G55" s="85">
        <v>3000</v>
      </c>
      <c r="H55" s="85">
        <v>0</v>
      </c>
      <c r="I55" s="85">
        <v>3000</v>
      </c>
      <c r="J55" s="85">
        <v>0</v>
      </c>
      <c r="K55" s="85">
        <v>0</v>
      </c>
      <c r="L55" s="85">
        <v>0</v>
      </c>
      <c r="M55" s="110">
        <v>0</v>
      </c>
      <c r="N55" s="85">
        <v>0</v>
      </c>
    </row>
    <row r="56" spans="1:14" ht="13.8" x14ac:dyDescent="0.2">
      <c r="A56" s="37" t="s">
        <v>68</v>
      </c>
      <c r="B56" s="16" t="s">
        <v>68</v>
      </c>
      <c r="C56" s="16" t="s">
        <v>1196</v>
      </c>
      <c r="D56" s="16" t="s">
        <v>1197</v>
      </c>
      <c r="E56" s="16" t="s">
        <v>1099</v>
      </c>
      <c r="F56" s="16" t="str">
        <f t="shared" si="1"/>
        <v>APLICACIONES INFORMÁTICAS RELACIONES INSTITUCIONALES#</v>
      </c>
      <c r="G56" s="85">
        <v>7300</v>
      </c>
      <c r="H56" s="85">
        <v>0</v>
      </c>
      <c r="I56" s="85">
        <v>7300</v>
      </c>
      <c r="J56" s="85">
        <v>0</v>
      </c>
      <c r="K56" s="85">
        <v>0</v>
      </c>
      <c r="L56" s="85">
        <v>0</v>
      </c>
      <c r="M56" s="110">
        <v>0</v>
      </c>
      <c r="N56" s="85">
        <v>0</v>
      </c>
    </row>
    <row r="57" spans="1:14" ht="13.8" x14ac:dyDescent="0.2">
      <c r="A57" s="37" t="s">
        <v>68</v>
      </c>
      <c r="B57" s="16" t="s">
        <v>68</v>
      </c>
      <c r="C57" s="16" t="s">
        <v>1198</v>
      </c>
      <c r="D57" s="16" t="s">
        <v>1199</v>
      </c>
      <c r="E57" s="16" t="s">
        <v>1099</v>
      </c>
      <c r="F57" s="16" t="str">
        <f t="shared" si="1"/>
        <v>OBRAS Y EQUIPAMIENTO#</v>
      </c>
      <c r="G57" s="85">
        <v>15000</v>
      </c>
      <c r="H57" s="85">
        <v>0</v>
      </c>
      <c r="I57" s="85">
        <v>15000</v>
      </c>
      <c r="J57" s="85">
        <v>7393.02</v>
      </c>
      <c r="K57" s="85">
        <v>7393.02</v>
      </c>
      <c r="L57" s="85">
        <v>4900.5</v>
      </c>
      <c r="M57" s="110">
        <v>32.67</v>
      </c>
      <c r="N57" s="85">
        <v>4900.5</v>
      </c>
    </row>
    <row r="58" spans="1:14" ht="13.8" x14ac:dyDescent="0.2">
      <c r="A58" s="37" t="s">
        <v>68</v>
      </c>
      <c r="B58" s="16" t="s">
        <v>68</v>
      </c>
      <c r="C58" s="16" t="s">
        <v>1200</v>
      </c>
      <c r="D58" s="16" t="s">
        <v>1201</v>
      </c>
      <c r="E58" s="16" t="s">
        <v>1202</v>
      </c>
      <c r="F58" s="16" t="str">
        <f t="shared" si="1"/>
        <v>OBRAS DE REFORMA DE LA COMISARÍA UNIDAD POLICÍA NACIONAL ADSCRITA EN TERUEL</v>
      </c>
      <c r="G58" s="85">
        <v>0</v>
      </c>
      <c r="H58" s="85">
        <v>0</v>
      </c>
      <c r="I58" s="85">
        <v>0</v>
      </c>
      <c r="J58" s="85">
        <v>4120.1499999999996</v>
      </c>
      <c r="K58" s="85">
        <v>4120.1499999999996</v>
      </c>
      <c r="L58" s="85">
        <v>4120.1499999999996</v>
      </c>
      <c r="M58" s="110">
        <v>0</v>
      </c>
      <c r="N58" s="85">
        <v>4120.1499999999996</v>
      </c>
    </row>
    <row r="59" spans="1:14" ht="13.8" x14ac:dyDescent="0.2">
      <c r="A59" s="37" t="s">
        <v>68</v>
      </c>
      <c r="B59" s="16" t="s">
        <v>68</v>
      </c>
      <c r="C59" s="16" t="s">
        <v>1203</v>
      </c>
      <c r="D59" s="16" t="s">
        <v>1204</v>
      </c>
      <c r="E59" s="16" t="s">
        <v>1205</v>
      </c>
      <c r="F59" s="16" t="str">
        <f t="shared" si="1"/>
        <v>BASE AERÓDROMO DE VILLANUEVA DE GÁLLEGO PARA ATENCIÓN EMERGENCIAS SANITARIAS</v>
      </c>
      <c r="G59" s="85">
        <v>0</v>
      </c>
      <c r="H59" s="85">
        <v>0</v>
      </c>
      <c r="I59" s="85">
        <v>0</v>
      </c>
      <c r="J59" s="85">
        <v>211375.04</v>
      </c>
      <c r="K59" s="85">
        <v>211375.04</v>
      </c>
      <c r="L59" s="85">
        <v>164249.60000000001</v>
      </c>
      <c r="M59" s="110">
        <v>0</v>
      </c>
      <c r="N59" s="85">
        <v>164249.60000000001</v>
      </c>
    </row>
    <row r="60" spans="1:14" ht="13.8" x14ac:dyDescent="0.2">
      <c r="A60" s="37" t="s">
        <v>68</v>
      </c>
      <c r="B60" s="16" t="s">
        <v>68</v>
      </c>
      <c r="C60" s="16" t="s">
        <v>1206</v>
      </c>
      <c r="D60" s="16" t="s">
        <v>1207</v>
      </c>
      <c r="E60" s="16" t="s">
        <v>1099</v>
      </c>
      <c r="F60" s="16" t="str">
        <f t="shared" si="1"/>
        <v>VEHÍCULOS#</v>
      </c>
      <c r="G60" s="85">
        <v>75000</v>
      </c>
      <c r="H60" s="85">
        <v>0</v>
      </c>
      <c r="I60" s="85">
        <v>75000</v>
      </c>
      <c r="J60" s="85">
        <v>69199.87</v>
      </c>
      <c r="K60" s="85">
        <v>69199.87</v>
      </c>
      <c r="L60" s="85">
        <v>69199.87</v>
      </c>
      <c r="M60" s="110">
        <v>92.266493333333301</v>
      </c>
      <c r="N60" s="85">
        <v>69199.87</v>
      </c>
    </row>
    <row r="61" spans="1:14" ht="13.8" x14ac:dyDescent="0.2">
      <c r="A61" s="37" t="s">
        <v>68</v>
      </c>
      <c r="B61" s="16" t="s">
        <v>68</v>
      </c>
      <c r="C61" s="16" t="s">
        <v>1208</v>
      </c>
      <c r="D61" s="16" t="s">
        <v>1209</v>
      </c>
      <c r="E61" s="16" t="s">
        <v>1099</v>
      </c>
      <c r="F61" s="16" t="str">
        <f t="shared" si="1"/>
        <v>COMUNIDADES ARAGONESAS EN EL EXTERIOR#</v>
      </c>
      <c r="G61" s="85">
        <v>1000</v>
      </c>
      <c r="H61" s="85">
        <v>0</v>
      </c>
      <c r="I61" s="85">
        <v>1000</v>
      </c>
      <c r="J61" s="85">
        <v>0</v>
      </c>
      <c r="K61" s="85">
        <v>0</v>
      </c>
      <c r="L61" s="85">
        <v>0</v>
      </c>
      <c r="M61" s="110">
        <v>0</v>
      </c>
      <c r="N61" s="85">
        <v>0</v>
      </c>
    </row>
    <row r="62" spans="1:14" ht="13.8" x14ac:dyDescent="0.2">
      <c r="A62" s="37" t="s">
        <v>68</v>
      </c>
      <c r="B62" s="16" t="s">
        <v>68</v>
      </c>
      <c r="C62" s="16" t="s">
        <v>1210</v>
      </c>
      <c r="D62" s="16" t="s">
        <v>1211</v>
      </c>
      <c r="E62" s="16" t="s">
        <v>1212</v>
      </c>
      <c r="F62" s="16" t="str">
        <f t="shared" si="1"/>
        <v>OBRAS DE MANTENIMIENTO DE EDIFICIOS DEL DEPARTAMENTO DE PRESIDENCIA Y RR.II.</v>
      </c>
      <c r="G62" s="85">
        <v>149091.35999999999</v>
      </c>
      <c r="H62" s="85">
        <v>-149091.35999999999</v>
      </c>
      <c r="I62" s="85">
        <v>0</v>
      </c>
      <c r="J62" s="85">
        <v>0</v>
      </c>
      <c r="K62" s="85">
        <v>0</v>
      </c>
      <c r="L62" s="85">
        <v>0</v>
      </c>
      <c r="M62" s="110">
        <v>0</v>
      </c>
      <c r="N62" s="85">
        <v>0</v>
      </c>
    </row>
    <row r="63" spans="1:14" ht="13.8" x14ac:dyDescent="0.2">
      <c r="A63" s="37" t="s">
        <v>68</v>
      </c>
      <c r="B63" s="16" t="s">
        <v>68</v>
      </c>
      <c r="C63" s="16" t="s">
        <v>1213</v>
      </c>
      <c r="D63" s="16" t="s">
        <v>1214</v>
      </c>
      <c r="E63" s="16" t="s">
        <v>1215</v>
      </c>
      <c r="F63" s="16" t="str">
        <f t="shared" si="1"/>
        <v>APLICACIÓN INFORMÁTICA PARA JUEGOS DEPORTIVOS EN EDAD ESCOLAR</v>
      </c>
      <c r="G63" s="85">
        <v>60000</v>
      </c>
      <c r="H63" s="85">
        <v>0</v>
      </c>
      <c r="I63" s="85">
        <v>60000</v>
      </c>
      <c r="J63" s="85">
        <v>0</v>
      </c>
      <c r="K63" s="85">
        <v>0</v>
      </c>
      <c r="L63" s="85">
        <v>0</v>
      </c>
      <c r="M63" s="110">
        <v>0</v>
      </c>
      <c r="N63" s="85">
        <v>0</v>
      </c>
    </row>
    <row r="64" spans="1:14" ht="13.8" x14ac:dyDescent="0.2">
      <c r="A64" s="37" t="s">
        <v>68</v>
      </c>
      <c r="B64" s="16" t="s">
        <v>68</v>
      </c>
      <c r="C64" s="16" t="s">
        <v>1216</v>
      </c>
      <c r="D64" s="16" t="s">
        <v>1217</v>
      </c>
      <c r="E64" s="16" t="s">
        <v>1099</v>
      </c>
      <c r="F64" s="16" t="str">
        <f t="shared" si="1"/>
        <v>APLICACIONES INFORMÁTICAS EN MATERIA DE JUEGO#</v>
      </c>
      <c r="G64" s="85">
        <v>200000</v>
      </c>
      <c r="H64" s="85">
        <v>0</v>
      </c>
      <c r="I64" s="85">
        <v>200000</v>
      </c>
      <c r="J64" s="85">
        <v>50523.62</v>
      </c>
      <c r="K64" s="85">
        <v>50523.62</v>
      </c>
      <c r="L64" s="85">
        <v>0</v>
      </c>
      <c r="M64" s="110">
        <v>0</v>
      </c>
      <c r="N64" s="85">
        <v>0</v>
      </c>
    </row>
    <row r="65" spans="1:14" ht="13.8" x14ac:dyDescent="0.2">
      <c r="A65" s="37" t="s">
        <v>68</v>
      </c>
      <c r="B65" s="16" t="s">
        <v>68</v>
      </c>
      <c r="C65" s="16" t="s">
        <v>1218</v>
      </c>
      <c r="D65" s="16" t="s">
        <v>1219</v>
      </c>
      <c r="E65" s="16" t="s">
        <v>1099</v>
      </c>
      <c r="F65" s="16" t="str">
        <f t="shared" si="1"/>
        <v>IGLESIA YEBRA DE BASA#</v>
      </c>
      <c r="G65" s="85">
        <v>145487.6</v>
      </c>
      <c r="H65" s="85">
        <v>0</v>
      </c>
      <c r="I65" s="85">
        <v>145487.6</v>
      </c>
      <c r="J65" s="85">
        <v>72743.8</v>
      </c>
      <c r="K65" s="85">
        <v>72743.8</v>
      </c>
      <c r="L65" s="85">
        <v>67294.98</v>
      </c>
      <c r="M65" s="110">
        <v>46.254787349574798</v>
      </c>
      <c r="N65" s="85">
        <v>67294.98</v>
      </c>
    </row>
    <row r="66" spans="1:14" ht="13.8" x14ac:dyDescent="0.2">
      <c r="A66" s="37" t="s">
        <v>68</v>
      </c>
      <c r="B66" s="16" t="s">
        <v>68</v>
      </c>
      <c r="C66" s="16" t="s">
        <v>1220</v>
      </c>
      <c r="D66" s="16" t="s">
        <v>1221</v>
      </c>
      <c r="E66" s="16" t="s">
        <v>1099</v>
      </c>
      <c r="F66" s="16" t="str">
        <f t="shared" si="1"/>
        <v>INVESTIGACIÓN DEL PATRIMONIO CULTURAL#</v>
      </c>
      <c r="G66" s="85">
        <v>0</v>
      </c>
      <c r="H66" s="85">
        <v>0</v>
      </c>
      <c r="I66" s="85">
        <v>0</v>
      </c>
      <c r="J66" s="85">
        <v>653.4</v>
      </c>
      <c r="K66" s="85">
        <v>653.4</v>
      </c>
      <c r="L66" s="85">
        <v>653.4</v>
      </c>
      <c r="M66" s="110">
        <v>0</v>
      </c>
      <c r="N66" s="85">
        <v>653.4</v>
      </c>
    </row>
    <row r="67" spans="1:14" ht="13.8" x14ac:dyDescent="0.2">
      <c r="A67" s="37" t="s">
        <v>68</v>
      </c>
      <c r="B67" s="16" t="s">
        <v>68</v>
      </c>
      <c r="C67" s="16" t="s">
        <v>1222</v>
      </c>
      <c r="D67" s="16" t="s">
        <v>1223</v>
      </c>
      <c r="E67" s="16" t="s">
        <v>1224</v>
      </c>
      <c r="F67" s="16" t="str">
        <f t="shared" si="1"/>
        <v>CENTRO INTEGRADO DE COORDINACIÓN DE EMERGENCIAS DE ARAGÓN (CICEA)</v>
      </c>
      <c r="G67" s="85">
        <v>2092818</v>
      </c>
      <c r="H67" s="85">
        <v>0</v>
      </c>
      <c r="I67" s="85">
        <v>2092818</v>
      </c>
      <c r="J67" s="85">
        <v>0</v>
      </c>
      <c r="K67" s="85">
        <v>0</v>
      </c>
      <c r="L67" s="85">
        <v>0</v>
      </c>
      <c r="M67" s="110">
        <v>0</v>
      </c>
      <c r="N67" s="85">
        <v>0</v>
      </c>
    </row>
    <row r="68" spans="1:14" ht="13.8" x14ac:dyDescent="0.2">
      <c r="A68" s="37" t="s">
        <v>68</v>
      </c>
      <c r="B68" s="16" t="s">
        <v>68</v>
      </c>
      <c r="C68" s="16" t="s">
        <v>1225</v>
      </c>
      <c r="D68" s="16" t="s">
        <v>1226</v>
      </c>
      <c r="E68" s="16" t="s">
        <v>1099</v>
      </c>
      <c r="F68" s="16" t="str">
        <f t="shared" si="1"/>
        <v>ADQUISICIÓN DE APLICACIONES INFORMÁTICOS#</v>
      </c>
      <c r="G68" s="85">
        <v>134044.71</v>
      </c>
      <c r="H68" s="85">
        <v>0</v>
      </c>
      <c r="I68" s="85">
        <v>134044.71</v>
      </c>
      <c r="J68" s="85">
        <v>134044.71</v>
      </c>
      <c r="K68" s="85">
        <v>134044.71</v>
      </c>
      <c r="L68" s="85">
        <v>0</v>
      </c>
      <c r="M68" s="110">
        <v>0</v>
      </c>
      <c r="N68" s="85">
        <v>0</v>
      </c>
    </row>
    <row r="69" spans="1:14" ht="13.8" x14ac:dyDescent="0.2">
      <c r="A69" s="37" t="s">
        <v>68</v>
      </c>
      <c r="B69" s="16" t="s">
        <v>68</v>
      </c>
      <c r="C69" s="16" t="s">
        <v>1227</v>
      </c>
      <c r="D69" s="16" t="s">
        <v>1228</v>
      </c>
      <c r="E69" s="16" t="s">
        <v>1099</v>
      </c>
      <c r="F69" s="16" t="str">
        <f t="shared" si="1"/>
        <v>CONSERVACIÓN Y RESTAURACIÓN DEL PATRIMONIO CULTURAL#</v>
      </c>
      <c r="G69" s="85">
        <v>1280000</v>
      </c>
      <c r="H69" s="85">
        <v>0</v>
      </c>
      <c r="I69" s="85">
        <v>1280000</v>
      </c>
      <c r="J69" s="85">
        <v>1936</v>
      </c>
      <c r="K69" s="85">
        <v>1936</v>
      </c>
      <c r="L69" s="85">
        <v>0</v>
      </c>
      <c r="M69" s="110">
        <v>0</v>
      </c>
      <c r="N69" s="85">
        <v>0</v>
      </c>
    </row>
    <row r="70" spans="1:14" ht="13.8" x14ac:dyDescent="0.2">
      <c r="A70" s="37" t="s">
        <v>68</v>
      </c>
      <c r="B70" s="16" t="s">
        <v>68</v>
      </c>
      <c r="C70" s="16" t="s">
        <v>1229</v>
      </c>
      <c r="D70" s="16" t="s">
        <v>1230</v>
      </c>
      <c r="E70" s="16" t="s">
        <v>1231</v>
      </c>
      <c r="F70" s="16" t="str">
        <f t="shared" si="1"/>
        <v>ADQUISICIÓN DE MOBILIARIO,EQUIPOS INFORMATICOS, ETC. PARA LOS SERVICIOS DE INTERIOR</v>
      </c>
      <c r="G70" s="85">
        <v>0</v>
      </c>
      <c r="H70" s="85">
        <v>0</v>
      </c>
      <c r="I70" s="85">
        <v>0</v>
      </c>
      <c r="J70" s="85">
        <v>1147.08</v>
      </c>
      <c r="K70" s="85">
        <v>1147.08</v>
      </c>
      <c r="L70" s="85">
        <v>1147.08</v>
      </c>
      <c r="M70" s="110">
        <v>0</v>
      </c>
      <c r="N70" s="85">
        <v>1147.08</v>
      </c>
    </row>
    <row r="71" spans="1:14" ht="13.8" x14ac:dyDescent="0.2">
      <c r="A71" s="37" t="s">
        <v>68</v>
      </c>
      <c r="B71" s="16" t="s">
        <v>68</v>
      </c>
      <c r="C71" s="16" t="s">
        <v>1232</v>
      </c>
      <c r="D71" s="16" t="s">
        <v>1233</v>
      </c>
      <c r="E71" s="16" t="s">
        <v>1099</v>
      </c>
      <c r="F71" s="16" t="str">
        <f t="shared" si="1"/>
        <v>ENCARGO DE EJECUCION AST#</v>
      </c>
      <c r="G71" s="85">
        <v>0</v>
      </c>
      <c r="H71" s="85">
        <v>0</v>
      </c>
      <c r="I71" s="85">
        <v>0</v>
      </c>
      <c r="J71" s="85">
        <v>41863.67</v>
      </c>
      <c r="K71" s="85">
        <v>41863.67</v>
      </c>
      <c r="L71" s="85">
        <v>0</v>
      </c>
      <c r="M71" s="110">
        <v>0</v>
      </c>
      <c r="N71" s="85">
        <v>0</v>
      </c>
    </row>
    <row r="72" spans="1:14" ht="13.8" x14ac:dyDescent="0.2">
      <c r="A72" s="37" t="s">
        <v>68</v>
      </c>
      <c r="B72" s="16" t="s">
        <v>68</v>
      </c>
      <c r="C72" s="16" t="s">
        <v>1234</v>
      </c>
      <c r="D72" s="16" t="s">
        <v>1235</v>
      </c>
      <c r="E72" s="16" t="s">
        <v>1236</v>
      </c>
      <c r="F72" s="16" t="str">
        <f t="shared" si="1"/>
        <v>INFRAESTRUCTURAS Y DESARROLLOS INFORMÁTICOS PARA RELACIONESCON LAS ENTIDADES LOCALES</v>
      </c>
      <c r="G72" s="85">
        <v>0</v>
      </c>
      <c r="H72" s="85">
        <v>0</v>
      </c>
      <c r="I72" s="85">
        <v>0</v>
      </c>
      <c r="J72" s="85">
        <v>5635.75</v>
      </c>
      <c r="K72" s="85">
        <v>5635.75</v>
      </c>
      <c r="L72" s="85">
        <v>0</v>
      </c>
      <c r="M72" s="110">
        <v>0</v>
      </c>
      <c r="N72" s="85">
        <v>0</v>
      </c>
    </row>
    <row r="73" spans="1:14" ht="13.8" x14ac:dyDescent="0.2">
      <c r="A73" s="37" t="s">
        <v>68</v>
      </c>
      <c r="B73" s="16" t="s">
        <v>68</v>
      </c>
      <c r="C73" s="16" t="s">
        <v>1237</v>
      </c>
      <c r="D73" s="16" t="s">
        <v>1238</v>
      </c>
      <c r="E73" s="16" t="s">
        <v>1099</v>
      </c>
      <c r="F73" s="16" t="str">
        <f t="shared" si="1"/>
        <v>G.3 MUSEO DE LA GUERRA DE TERUEL FITE 2021#</v>
      </c>
      <c r="G73" s="85">
        <v>0</v>
      </c>
      <c r="H73" s="85">
        <v>814382.86</v>
      </c>
      <c r="I73" s="85">
        <v>814382.86</v>
      </c>
      <c r="J73" s="85">
        <v>772987.88</v>
      </c>
      <c r="K73" s="85">
        <v>772987.88</v>
      </c>
      <c r="L73" s="85">
        <v>0</v>
      </c>
      <c r="M73" s="110">
        <v>0</v>
      </c>
      <c r="N73" s="85">
        <v>0</v>
      </c>
    </row>
    <row r="74" spans="1:14" ht="13.8" x14ac:dyDescent="0.2">
      <c r="A74" s="37" t="s">
        <v>68</v>
      </c>
      <c r="B74" s="16" t="s">
        <v>68</v>
      </c>
      <c r="C74" s="16" t="s">
        <v>1239</v>
      </c>
      <c r="D74" s="16" t="s">
        <v>1240</v>
      </c>
      <c r="E74" s="16" t="s">
        <v>1099</v>
      </c>
      <c r="F74" s="16" t="str">
        <f t="shared" si="1"/>
        <v>PALACIO CONDES DE ARGILLO DE MORATA DE JALÓN (ZARAGOZA)#</v>
      </c>
      <c r="G74" s="85">
        <v>0</v>
      </c>
      <c r="H74" s="85">
        <v>0</v>
      </c>
      <c r="I74" s="85">
        <v>0</v>
      </c>
      <c r="J74" s="85">
        <v>6025.8</v>
      </c>
      <c r="K74" s="85">
        <v>6025.8</v>
      </c>
      <c r="L74" s="85">
        <v>0</v>
      </c>
      <c r="M74" s="110">
        <v>0</v>
      </c>
      <c r="N74" s="85">
        <v>0</v>
      </c>
    </row>
    <row r="75" spans="1:14" ht="13.8" x14ac:dyDescent="0.2">
      <c r="A75" s="37" t="s">
        <v>68</v>
      </c>
      <c r="B75" s="16" t="s">
        <v>68</v>
      </c>
      <c r="C75" s="16" t="s">
        <v>1241</v>
      </c>
      <c r="D75" s="16" t="s">
        <v>1242</v>
      </c>
      <c r="E75" s="16" t="s">
        <v>1099</v>
      </c>
      <c r="F75" s="16" t="str">
        <f t="shared" si="1"/>
        <v>OBRAS MANTENIMIENTO EDIFICIOS PIC#</v>
      </c>
      <c r="G75" s="85">
        <v>0</v>
      </c>
      <c r="H75" s="85">
        <v>0</v>
      </c>
      <c r="I75" s="85">
        <v>0</v>
      </c>
      <c r="J75" s="85">
        <v>32896.269999999997</v>
      </c>
      <c r="K75" s="85">
        <v>32896.269999999997</v>
      </c>
      <c r="L75" s="85">
        <v>21794.52</v>
      </c>
      <c r="M75" s="110">
        <v>0</v>
      </c>
      <c r="N75" s="85">
        <v>0</v>
      </c>
    </row>
    <row r="76" spans="1:14" ht="13.8" x14ac:dyDescent="0.2">
      <c r="A76" s="37" t="s">
        <v>68</v>
      </c>
      <c r="B76" s="16" t="s">
        <v>68</v>
      </c>
      <c r="C76" s="16" t="s">
        <v>1243</v>
      </c>
      <c r="D76" s="16" t="s">
        <v>1244</v>
      </c>
      <c r="E76" s="16" t="s">
        <v>1099</v>
      </c>
      <c r="F76" s="16" t="str">
        <f t="shared" si="1"/>
        <v>REACONDICIONAMIENTO PARCELA DEPORTIVA#</v>
      </c>
      <c r="G76" s="85">
        <v>0</v>
      </c>
      <c r="H76" s="85">
        <v>0</v>
      </c>
      <c r="I76" s="85">
        <v>0</v>
      </c>
      <c r="J76" s="85">
        <v>15427.5</v>
      </c>
      <c r="K76" s="85">
        <v>15427.5</v>
      </c>
      <c r="L76" s="85">
        <v>0</v>
      </c>
      <c r="M76" s="110">
        <v>0</v>
      </c>
      <c r="N76" s="85">
        <v>0</v>
      </c>
    </row>
    <row r="77" spans="1:14" ht="13.8" x14ac:dyDescent="0.2">
      <c r="A77" s="37" t="s">
        <v>68</v>
      </c>
      <c r="B77" s="16" t="s">
        <v>68</v>
      </c>
      <c r="C77" s="16" t="s">
        <v>1245</v>
      </c>
      <c r="D77" s="16" t="s">
        <v>1246</v>
      </c>
      <c r="E77" s="16" t="s">
        <v>1099</v>
      </c>
      <c r="F77" s="16" t="str">
        <f t="shared" si="1"/>
        <v>FONDOS MRR C26 PLAN DE FOMENTO DEL SECTOR DEL DEPORTE#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110">
        <v>0</v>
      </c>
      <c r="N77" s="85">
        <v>0</v>
      </c>
    </row>
    <row r="78" spans="1:14" ht="13.8" x14ac:dyDescent="0.2">
      <c r="A78" s="37" t="s">
        <v>68</v>
      </c>
      <c r="B78" s="16" t="s">
        <v>68</v>
      </c>
      <c r="C78" s="16" t="s">
        <v>1247</v>
      </c>
      <c r="D78" s="16" t="s">
        <v>1248</v>
      </c>
      <c r="E78" s="16" t="s">
        <v>1099</v>
      </c>
      <c r="F78" s="16" t="str">
        <f t="shared" si="1"/>
        <v>FILMANDO A GOYA#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85">
        <v>0</v>
      </c>
      <c r="M78" s="110">
        <v>0</v>
      </c>
      <c r="N78" s="85">
        <v>0</v>
      </c>
    </row>
    <row r="79" spans="1:14" ht="13.8" x14ac:dyDescent="0.2">
      <c r="A79" s="37" t="s">
        <v>68</v>
      </c>
      <c r="B79" s="16" t="s">
        <v>68</v>
      </c>
      <c r="C79" s="16" t="s">
        <v>1249</v>
      </c>
      <c r="D79" s="16" t="s">
        <v>1250</v>
      </c>
      <c r="E79" s="16" t="s">
        <v>1099</v>
      </c>
      <c r="F79" s="16" t="str">
        <f t="shared" si="1"/>
        <v>CENTRO GOYA#</v>
      </c>
      <c r="G79" s="85">
        <v>0</v>
      </c>
      <c r="H79" s="85">
        <v>195000</v>
      </c>
      <c r="I79" s="85">
        <v>195000</v>
      </c>
      <c r="J79" s="85">
        <v>4375.3599999999997</v>
      </c>
      <c r="K79" s="85">
        <v>4375.3599999999997</v>
      </c>
      <c r="L79" s="85">
        <v>4375.3599999999997</v>
      </c>
      <c r="M79" s="110">
        <v>2.2437743589743602</v>
      </c>
      <c r="N79" s="85">
        <v>0</v>
      </c>
    </row>
    <row r="80" spans="1:14" ht="13.8" x14ac:dyDescent="0.2">
      <c r="A80" s="37" t="s">
        <v>68</v>
      </c>
      <c r="B80" s="16" t="s">
        <v>68</v>
      </c>
      <c r="C80" s="16" t="s">
        <v>1251</v>
      </c>
      <c r="D80" s="16" t="s">
        <v>1252</v>
      </c>
      <c r="E80" s="16" t="s">
        <v>1099</v>
      </c>
      <c r="F80" s="16" t="str">
        <f t="shared" si="1"/>
        <v>IGLESIA DE LA MANTERÍA (ZARAGOZA)#</v>
      </c>
      <c r="G80" s="85">
        <v>0</v>
      </c>
      <c r="H80" s="85">
        <v>0</v>
      </c>
      <c r="I80" s="85">
        <v>0</v>
      </c>
      <c r="J80" s="85">
        <v>5668.5</v>
      </c>
      <c r="K80" s="85">
        <v>5668.5</v>
      </c>
      <c r="L80" s="85">
        <v>0</v>
      </c>
      <c r="M80" s="110">
        <v>0</v>
      </c>
      <c r="N80" s="85">
        <v>0</v>
      </c>
    </row>
    <row r="81" spans="1:14" ht="13.8" x14ac:dyDescent="0.2">
      <c r="A81" s="37" t="s">
        <v>68</v>
      </c>
      <c r="B81" s="16" t="s">
        <v>68</v>
      </c>
      <c r="C81" s="16" t="s">
        <v>1253</v>
      </c>
      <c r="D81" s="16" t="s">
        <v>1254</v>
      </c>
      <c r="E81" s="16" t="s">
        <v>1099</v>
      </c>
      <c r="F81" s="16" t="str">
        <f t="shared" ref="F81:F144" si="2">CONCATENATE(D81,E81)</f>
        <v>YACMIENTO ARQUEOLOGICO CIRCULO CATOLICO#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L81" s="85">
        <v>0</v>
      </c>
      <c r="M81" s="110">
        <v>0</v>
      </c>
      <c r="N81" s="85">
        <v>0</v>
      </c>
    </row>
    <row r="82" spans="1:14" ht="13.8" x14ac:dyDescent="0.2">
      <c r="A82" s="37" t="s">
        <v>68</v>
      </c>
      <c r="B82" s="16" t="s">
        <v>68</v>
      </c>
      <c r="C82" s="16" t="s">
        <v>1255</v>
      </c>
      <c r="D82" s="16" t="s">
        <v>1256</v>
      </c>
      <c r="E82" s="16" t="s">
        <v>1099</v>
      </c>
      <c r="F82" s="16" t="str">
        <f t="shared" si="2"/>
        <v>PALACIO BARONES DE VALDEOLIVOS. FONZ (HUESCA)#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  <c r="M82" s="110">
        <v>0</v>
      </c>
      <c r="N82" s="85">
        <v>0</v>
      </c>
    </row>
    <row r="83" spans="1:14" ht="13.8" x14ac:dyDescent="0.2">
      <c r="A83" s="37" t="s">
        <v>68</v>
      </c>
      <c r="B83" s="16" t="s">
        <v>68</v>
      </c>
      <c r="C83" s="27" t="s">
        <v>125</v>
      </c>
      <c r="D83" s="27" t="s">
        <v>68</v>
      </c>
      <c r="E83" s="27" t="s">
        <v>68</v>
      </c>
      <c r="F83" s="27" t="str">
        <f t="shared" si="2"/>
        <v/>
      </c>
      <c r="G83" s="90">
        <v>8674862.6699999999</v>
      </c>
      <c r="H83" s="90">
        <v>2290599.3199999998</v>
      </c>
      <c r="I83" s="90">
        <v>10965461.99</v>
      </c>
      <c r="J83" s="90">
        <v>3934643.03</v>
      </c>
      <c r="K83" s="90">
        <v>3474408.39</v>
      </c>
      <c r="L83" s="90">
        <v>909304.82</v>
      </c>
      <c r="M83" s="111">
        <v>8.2924442292467404</v>
      </c>
      <c r="N83" s="90">
        <v>871245.83</v>
      </c>
    </row>
    <row r="84" spans="1:14" ht="13.8" x14ac:dyDescent="0.2">
      <c r="A84" s="37" t="s">
        <v>428</v>
      </c>
      <c r="B84" s="16" t="s">
        <v>429</v>
      </c>
      <c r="C84" s="16" t="s">
        <v>1257</v>
      </c>
      <c r="D84" s="16" t="s">
        <v>1258</v>
      </c>
      <c r="E84" s="16" t="s">
        <v>1259</v>
      </c>
      <c r="F84" s="16" t="str">
        <f t="shared" si="2"/>
        <v>OBRAS DE MANTENIMIENTO DE INMUEBLES ADSCRITOS AL DEPARTAMENTO DE HACIENDA Y ADMINISTRACIÓN PÚBLICA</v>
      </c>
      <c r="G84" s="85">
        <v>10000</v>
      </c>
      <c r="H84" s="85">
        <v>0</v>
      </c>
      <c r="I84" s="85">
        <v>10000</v>
      </c>
      <c r="J84" s="85">
        <v>0</v>
      </c>
      <c r="K84" s="85">
        <v>0</v>
      </c>
      <c r="L84" s="85">
        <v>0</v>
      </c>
      <c r="M84" s="110">
        <v>0</v>
      </c>
      <c r="N84" s="85">
        <v>0</v>
      </c>
    </row>
    <row r="85" spans="1:14" ht="13.8" x14ac:dyDescent="0.2">
      <c r="A85" s="37" t="s">
        <v>68</v>
      </c>
      <c r="B85" s="16" t="s">
        <v>68</v>
      </c>
      <c r="C85" s="16" t="s">
        <v>1260</v>
      </c>
      <c r="D85" s="16" t="s">
        <v>1261</v>
      </c>
      <c r="E85" s="16" t="s">
        <v>1099</v>
      </c>
      <c r="F85" s="16" t="str">
        <f t="shared" si="2"/>
        <v>RENOVACION DEL MOBILIARIO Y EQUIPAMIENTO#</v>
      </c>
      <c r="G85" s="85">
        <v>15000</v>
      </c>
      <c r="H85" s="85">
        <v>0</v>
      </c>
      <c r="I85" s="85">
        <v>15000</v>
      </c>
      <c r="J85" s="85">
        <v>7429.65</v>
      </c>
      <c r="K85" s="85">
        <v>7429.65</v>
      </c>
      <c r="L85" s="85">
        <v>7429.65</v>
      </c>
      <c r="M85" s="110">
        <v>49.530999999999999</v>
      </c>
      <c r="N85" s="85">
        <v>2709.36</v>
      </c>
    </row>
    <row r="86" spans="1:14" ht="13.8" x14ac:dyDescent="0.2">
      <c r="A86" s="37" t="s">
        <v>68</v>
      </c>
      <c r="B86" s="16" t="s">
        <v>68</v>
      </c>
      <c r="C86" s="16" t="s">
        <v>1262</v>
      </c>
      <c r="D86" s="16" t="s">
        <v>1263</v>
      </c>
      <c r="E86" s="16" t="s">
        <v>1099</v>
      </c>
      <c r="F86" s="16" t="str">
        <f t="shared" si="2"/>
        <v>MOBILIARIO EDIFICIOS INTERADMINISTRATIVOS#</v>
      </c>
      <c r="G86" s="85">
        <v>30000</v>
      </c>
      <c r="H86" s="85">
        <v>1816113.18</v>
      </c>
      <c r="I86" s="85">
        <v>1846113.18</v>
      </c>
      <c r="J86" s="85">
        <v>100367.39</v>
      </c>
      <c r="K86" s="85">
        <v>100367.39</v>
      </c>
      <c r="L86" s="85">
        <v>27655.24</v>
      </c>
      <c r="M86" s="110">
        <v>1.4980251644159801</v>
      </c>
      <c r="N86" s="85">
        <v>26164.52</v>
      </c>
    </row>
    <row r="87" spans="1:14" ht="13.8" x14ac:dyDescent="0.2">
      <c r="A87" s="37" t="s">
        <v>68</v>
      </c>
      <c r="B87" s="16" t="s">
        <v>68</v>
      </c>
      <c r="C87" s="16" t="s">
        <v>1264</v>
      </c>
      <c r="D87" s="16" t="s">
        <v>1265</v>
      </c>
      <c r="E87" s="16" t="s">
        <v>1099</v>
      </c>
      <c r="F87" s="16" t="str">
        <f t="shared" si="2"/>
        <v>APLICACIONES INFORMATICAS, LICENCIAS EN  MATERIA TRIBUTARIA#</v>
      </c>
      <c r="G87" s="85">
        <v>764092.03</v>
      </c>
      <c r="H87" s="85">
        <v>0</v>
      </c>
      <c r="I87" s="85">
        <v>764092.03</v>
      </c>
      <c r="J87" s="85">
        <v>670507.44999999995</v>
      </c>
      <c r="K87" s="85">
        <v>670507.44999999995</v>
      </c>
      <c r="L87" s="85">
        <v>68620.62</v>
      </c>
      <c r="M87" s="110">
        <v>8.9806747493492391</v>
      </c>
      <c r="N87" s="85">
        <v>68620.62</v>
      </c>
    </row>
    <row r="88" spans="1:14" ht="13.8" x14ac:dyDescent="0.2">
      <c r="A88" s="37" t="s">
        <v>68</v>
      </c>
      <c r="B88" s="16" t="s">
        <v>68</v>
      </c>
      <c r="C88" s="16" t="s">
        <v>1266</v>
      </c>
      <c r="D88" s="16" t="s">
        <v>1267</v>
      </c>
      <c r="E88" s="16" t="s">
        <v>1268</v>
      </c>
      <c r="F88" s="16" t="str">
        <f t="shared" si="2"/>
        <v>CONVENIO DGA-FÁBRICA DE MONEDA Y TIMBRE PARA IMPLANTACIÓN CERTIF. FIRMA DIGITAL</v>
      </c>
      <c r="G88" s="85">
        <v>335000</v>
      </c>
      <c r="H88" s="85">
        <v>0</v>
      </c>
      <c r="I88" s="85">
        <v>335000</v>
      </c>
      <c r="J88" s="85">
        <v>150040</v>
      </c>
      <c r="K88" s="85">
        <v>150040</v>
      </c>
      <c r="L88" s="85">
        <v>37510</v>
      </c>
      <c r="M88" s="110">
        <v>11.1970149253731</v>
      </c>
      <c r="N88" s="85">
        <v>37510</v>
      </c>
    </row>
    <row r="89" spans="1:14" ht="13.8" x14ac:dyDescent="0.2">
      <c r="A89" s="37" t="s">
        <v>68</v>
      </c>
      <c r="B89" s="16" t="s">
        <v>68</v>
      </c>
      <c r="C89" s="16" t="s">
        <v>1269</v>
      </c>
      <c r="D89" s="16" t="s">
        <v>1270</v>
      </c>
      <c r="E89" s="16" t="s">
        <v>1271</v>
      </c>
      <c r="F89" s="16" t="str">
        <f t="shared" si="2"/>
        <v>PLAN DE FORMACION CONTINUA EN LA ADMINISTRACIÓN  DE LA C.AUTONOMA  ARAGON</v>
      </c>
      <c r="G89" s="85">
        <v>0</v>
      </c>
      <c r="H89" s="85">
        <v>6000</v>
      </c>
      <c r="I89" s="85">
        <v>6000</v>
      </c>
      <c r="J89" s="85">
        <v>0</v>
      </c>
      <c r="K89" s="85">
        <v>0</v>
      </c>
      <c r="L89" s="85">
        <v>0</v>
      </c>
      <c r="M89" s="110">
        <v>0</v>
      </c>
      <c r="N89" s="85">
        <v>0</v>
      </c>
    </row>
    <row r="90" spans="1:14" ht="13.8" x14ac:dyDescent="0.2">
      <c r="A90" s="37" t="s">
        <v>68</v>
      </c>
      <c r="B90" s="16" t="s">
        <v>68</v>
      </c>
      <c r="C90" s="16" t="s">
        <v>1272</v>
      </c>
      <c r="D90" s="16" t="s">
        <v>1273</v>
      </c>
      <c r="E90" s="16" t="s">
        <v>1099</v>
      </c>
      <c r="F90" s="16" t="str">
        <f t="shared" si="2"/>
        <v>ACTUACIONES EN EDIFICIOS EN ZARAGOZA#</v>
      </c>
      <c r="G90" s="85">
        <v>222826.65</v>
      </c>
      <c r="H90" s="85">
        <v>-220826.65</v>
      </c>
      <c r="I90" s="85">
        <v>2000</v>
      </c>
      <c r="J90" s="85">
        <v>109856.07</v>
      </c>
      <c r="K90" s="85">
        <v>109856.07</v>
      </c>
      <c r="L90" s="85">
        <v>24578.86</v>
      </c>
      <c r="M90" s="110">
        <v>1228.943</v>
      </c>
      <c r="N90" s="85">
        <v>24167.46</v>
      </c>
    </row>
    <row r="91" spans="1:14" ht="13.8" x14ac:dyDescent="0.2">
      <c r="A91" s="37" t="s">
        <v>68</v>
      </c>
      <c r="B91" s="16" t="s">
        <v>68</v>
      </c>
      <c r="C91" s="16" t="s">
        <v>1274</v>
      </c>
      <c r="D91" s="16" t="s">
        <v>1275</v>
      </c>
      <c r="E91" s="16" t="s">
        <v>1099</v>
      </c>
      <c r="F91" s="16" t="str">
        <f t="shared" si="2"/>
        <v>EXTENCION DE LA TELEVISION DIGITAL TERRESTRE (TDT) ESTATAL#</v>
      </c>
      <c r="G91" s="85">
        <v>1000000</v>
      </c>
      <c r="H91" s="85">
        <v>0</v>
      </c>
      <c r="I91" s="85">
        <v>1000000</v>
      </c>
      <c r="J91" s="85">
        <v>0</v>
      </c>
      <c r="K91" s="85">
        <v>0</v>
      </c>
      <c r="L91" s="85">
        <v>0</v>
      </c>
      <c r="M91" s="110">
        <v>0</v>
      </c>
      <c r="N91" s="85">
        <v>0</v>
      </c>
    </row>
    <row r="92" spans="1:14" ht="13.8" x14ac:dyDescent="0.2">
      <c r="A92" s="37" t="s">
        <v>68</v>
      </c>
      <c r="B92" s="16" t="s">
        <v>68</v>
      </c>
      <c r="C92" s="16" t="s">
        <v>1276</v>
      </c>
      <c r="D92" s="16" t="s">
        <v>1277</v>
      </c>
      <c r="E92" s="16" t="s">
        <v>1099</v>
      </c>
      <c r="F92" s="16" t="str">
        <f t="shared" si="2"/>
        <v>EQUIPOS INFORMÁTICOS#</v>
      </c>
      <c r="G92" s="85">
        <v>2000</v>
      </c>
      <c r="H92" s="85">
        <v>0</v>
      </c>
      <c r="I92" s="85">
        <v>2000</v>
      </c>
      <c r="J92" s="85">
        <v>0</v>
      </c>
      <c r="K92" s="85">
        <v>0</v>
      </c>
      <c r="L92" s="85">
        <v>0</v>
      </c>
      <c r="M92" s="110">
        <v>0</v>
      </c>
      <c r="N92" s="85">
        <v>0</v>
      </c>
    </row>
    <row r="93" spans="1:14" ht="13.8" x14ac:dyDescent="0.2">
      <c r="A93" s="37" t="s">
        <v>68</v>
      </c>
      <c r="B93" s="16" t="s">
        <v>68</v>
      </c>
      <c r="C93" s="16" t="s">
        <v>1278</v>
      </c>
      <c r="D93" s="16" t="s">
        <v>1279</v>
      </c>
      <c r="E93" s="16" t="s">
        <v>1280</v>
      </c>
      <c r="F93" s="16" t="str">
        <f t="shared" si="2"/>
        <v>SISTEMA DE GESTIÓN DE RECURSOS HUMANOS DEL GOBIERNO DE ARAGÓN.</v>
      </c>
      <c r="G93" s="85">
        <v>175580</v>
      </c>
      <c r="H93" s="85">
        <v>0</v>
      </c>
      <c r="I93" s="85">
        <v>175580</v>
      </c>
      <c r="J93" s="85">
        <v>175572.88</v>
      </c>
      <c r="K93" s="85">
        <v>175572.88</v>
      </c>
      <c r="L93" s="85">
        <v>0</v>
      </c>
      <c r="M93" s="110">
        <v>0</v>
      </c>
      <c r="N93" s="85">
        <v>0</v>
      </c>
    </row>
    <row r="94" spans="1:14" ht="13.8" x14ac:dyDescent="0.2">
      <c r="A94" s="37" t="s">
        <v>68</v>
      </c>
      <c r="B94" s="16" t="s">
        <v>68</v>
      </c>
      <c r="C94" s="16" t="s">
        <v>1281</v>
      </c>
      <c r="D94" s="16" t="s">
        <v>1282</v>
      </c>
      <c r="E94" s="16" t="s">
        <v>1283</v>
      </c>
      <c r="F94" s="16" t="str">
        <f t="shared" si="2"/>
        <v>ADQUISICIÓN VEHÍCULOS PARA EL POOL DE LA ADMINISTRACIÓN DE LA CAA</v>
      </c>
      <c r="G94" s="85">
        <v>24145.52</v>
      </c>
      <c r="H94" s="85">
        <v>-24145.52</v>
      </c>
      <c r="I94" s="85">
        <v>0</v>
      </c>
      <c r="J94" s="85">
        <v>0</v>
      </c>
      <c r="K94" s="85">
        <v>0</v>
      </c>
      <c r="L94" s="85">
        <v>0</v>
      </c>
      <c r="M94" s="110">
        <v>0</v>
      </c>
      <c r="N94" s="85">
        <v>0</v>
      </c>
    </row>
    <row r="95" spans="1:14" ht="13.8" x14ac:dyDescent="0.2">
      <c r="A95" s="37" t="s">
        <v>68</v>
      </c>
      <c r="B95" s="16" t="s">
        <v>68</v>
      </c>
      <c r="C95" s="16" t="s">
        <v>1284</v>
      </c>
      <c r="D95" s="16" t="s">
        <v>1285</v>
      </c>
      <c r="E95" s="16" t="s">
        <v>1099</v>
      </c>
      <c r="F95" s="16" t="str">
        <f t="shared" si="2"/>
        <v>PROYECTO EXTENSION BANDA ANCHA ULTRARRAPIDA EN ARAGON#</v>
      </c>
      <c r="G95" s="85">
        <v>25000</v>
      </c>
      <c r="H95" s="85">
        <v>0</v>
      </c>
      <c r="I95" s="85">
        <v>25000</v>
      </c>
      <c r="J95" s="85">
        <v>0</v>
      </c>
      <c r="K95" s="85">
        <v>0</v>
      </c>
      <c r="L95" s="85">
        <v>0</v>
      </c>
      <c r="M95" s="110">
        <v>0</v>
      </c>
      <c r="N95" s="85">
        <v>0</v>
      </c>
    </row>
    <row r="96" spans="1:14" ht="13.8" x14ac:dyDescent="0.2">
      <c r="A96" s="37" t="s">
        <v>68</v>
      </c>
      <c r="B96" s="16" t="s">
        <v>68</v>
      </c>
      <c r="C96" s="16" t="s">
        <v>1286</v>
      </c>
      <c r="D96" s="16" t="s">
        <v>1287</v>
      </c>
      <c r="E96" s="16" t="s">
        <v>1099</v>
      </c>
      <c r="F96" s="16" t="str">
        <f t="shared" si="2"/>
        <v>APLICACIONES INFORMATICAS#</v>
      </c>
      <c r="G96" s="85">
        <v>1403853.04</v>
      </c>
      <c r="H96" s="85">
        <v>84637</v>
      </c>
      <c r="I96" s="85">
        <v>1488490.04</v>
      </c>
      <c r="J96" s="85">
        <v>1482867.61</v>
      </c>
      <c r="K96" s="85">
        <v>1482867.61</v>
      </c>
      <c r="L96" s="85">
        <v>344687.62</v>
      </c>
      <c r="M96" s="110">
        <v>23.1568643885585</v>
      </c>
      <c r="N96" s="85">
        <v>344687.62</v>
      </c>
    </row>
    <row r="97" spans="1:14" ht="13.8" x14ac:dyDescent="0.2">
      <c r="A97" s="37" t="s">
        <v>68</v>
      </c>
      <c r="B97" s="16" t="s">
        <v>68</v>
      </c>
      <c r="C97" s="16" t="s">
        <v>1288</v>
      </c>
      <c r="D97" s="16" t="s">
        <v>1287</v>
      </c>
      <c r="E97" s="16" t="s">
        <v>1099</v>
      </c>
      <c r="F97" s="16" t="str">
        <f t="shared" si="2"/>
        <v>APLICACIONES INFORMATICAS#</v>
      </c>
      <c r="G97" s="85">
        <v>0</v>
      </c>
      <c r="H97" s="85">
        <v>0</v>
      </c>
      <c r="I97" s="85">
        <v>0</v>
      </c>
      <c r="J97" s="85">
        <v>0</v>
      </c>
      <c r="K97" s="85">
        <v>0</v>
      </c>
      <c r="L97" s="85">
        <v>0</v>
      </c>
      <c r="M97" s="110">
        <v>0</v>
      </c>
      <c r="N97" s="85">
        <v>0</v>
      </c>
    </row>
    <row r="98" spans="1:14" ht="13.8" x14ac:dyDescent="0.2">
      <c r="A98" s="37" t="s">
        <v>68</v>
      </c>
      <c r="B98" s="16" t="s">
        <v>68</v>
      </c>
      <c r="C98" s="16" t="s">
        <v>1289</v>
      </c>
      <c r="D98" s="16" t="s">
        <v>1290</v>
      </c>
      <c r="E98" s="16" t="s">
        <v>1099</v>
      </c>
      <c r="F98" s="16" t="str">
        <f t="shared" si="2"/>
        <v>PORTAL GOBIERNO DE ARAGÓN#</v>
      </c>
      <c r="G98" s="85">
        <v>90000</v>
      </c>
      <c r="H98" s="85">
        <v>0</v>
      </c>
      <c r="I98" s="85">
        <v>90000</v>
      </c>
      <c r="J98" s="85">
        <v>78196.25</v>
      </c>
      <c r="K98" s="85">
        <v>78045</v>
      </c>
      <c r="L98" s="85">
        <v>0</v>
      </c>
      <c r="M98" s="110">
        <v>0</v>
      </c>
      <c r="N98" s="85">
        <v>0</v>
      </c>
    </row>
    <row r="99" spans="1:14" ht="13.8" x14ac:dyDescent="0.2">
      <c r="A99" s="37" t="s">
        <v>68</v>
      </c>
      <c r="B99" s="16" t="s">
        <v>68</v>
      </c>
      <c r="C99" s="16" t="s">
        <v>1291</v>
      </c>
      <c r="D99" s="16" t="s">
        <v>1292</v>
      </c>
      <c r="E99" s="16" t="s">
        <v>1099</v>
      </c>
      <c r="F99" s="16" t="str">
        <f t="shared" si="2"/>
        <v>ADAPTACIÓN APLICACIONES INFORMÁTICAS#</v>
      </c>
      <c r="G99" s="85">
        <v>18000</v>
      </c>
      <c r="H99" s="85">
        <v>0</v>
      </c>
      <c r="I99" s="85">
        <v>18000</v>
      </c>
      <c r="J99" s="85">
        <v>9527.4</v>
      </c>
      <c r="K99" s="85">
        <v>9527.4</v>
      </c>
      <c r="L99" s="85">
        <v>9527.4</v>
      </c>
      <c r="M99" s="110">
        <v>52.93</v>
      </c>
      <c r="N99" s="85">
        <v>9527.4</v>
      </c>
    </row>
    <row r="100" spans="1:14" ht="13.8" x14ac:dyDescent="0.2">
      <c r="A100" s="37" t="s">
        <v>68</v>
      </c>
      <c r="B100" s="16" t="s">
        <v>68</v>
      </c>
      <c r="C100" s="16" t="s">
        <v>1293</v>
      </c>
      <c r="D100" s="16" t="s">
        <v>1294</v>
      </c>
      <c r="E100" s="16" t="s">
        <v>1295</v>
      </c>
      <c r="F100" s="16" t="str">
        <f t="shared" si="2"/>
        <v>DERRIBO DEL ANTIGÜO CENTRO "BUEN PASTOR"DE MENORES DEL BUENPASTOR EN ZARAGOZA</v>
      </c>
      <c r="G100" s="85">
        <v>220000</v>
      </c>
      <c r="H100" s="85">
        <v>0</v>
      </c>
      <c r="I100" s="85">
        <v>220000</v>
      </c>
      <c r="J100" s="85">
        <v>142471.82999999999</v>
      </c>
      <c r="K100" s="85">
        <v>142471.82999999999</v>
      </c>
      <c r="L100" s="85">
        <v>0</v>
      </c>
      <c r="M100" s="110">
        <v>0</v>
      </c>
      <c r="N100" s="85">
        <v>0</v>
      </c>
    </row>
    <row r="101" spans="1:14" ht="13.8" x14ac:dyDescent="0.2">
      <c r="A101" s="37" t="s">
        <v>68</v>
      </c>
      <c r="B101" s="16" t="s">
        <v>68</v>
      </c>
      <c r="C101" s="16" t="s">
        <v>1296</v>
      </c>
      <c r="D101" s="16" t="s">
        <v>1297</v>
      </c>
      <c r="E101" s="16" t="s">
        <v>1099</v>
      </c>
      <c r="F101" s="16" t="str">
        <f t="shared" si="2"/>
        <v>NUEVO EQUIPAMIENTO#</v>
      </c>
      <c r="G101" s="85">
        <v>25000</v>
      </c>
      <c r="H101" s="85">
        <v>0</v>
      </c>
      <c r="I101" s="85">
        <v>25000</v>
      </c>
      <c r="J101" s="85">
        <v>0</v>
      </c>
      <c r="K101" s="85">
        <v>0</v>
      </c>
      <c r="L101" s="85">
        <v>0</v>
      </c>
      <c r="M101" s="110">
        <v>0</v>
      </c>
      <c r="N101" s="85">
        <v>0</v>
      </c>
    </row>
    <row r="102" spans="1:14" ht="13.8" x14ac:dyDescent="0.2">
      <c r="A102" s="37" t="s">
        <v>68</v>
      </c>
      <c r="B102" s="16" t="s">
        <v>68</v>
      </c>
      <c r="C102" s="16" t="s">
        <v>1298</v>
      </c>
      <c r="D102" s="16" t="s">
        <v>1299</v>
      </c>
      <c r="E102" s="16" t="s">
        <v>1099</v>
      </c>
      <c r="F102" s="16" t="str">
        <f t="shared" si="2"/>
        <v>PLAN PIREP EDIFICIOS INTERDEPARTAMENTALES#</v>
      </c>
      <c r="G102" s="85">
        <v>3630000</v>
      </c>
      <c r="H102" s="85">
        <v>140227.69</v>
      </c>
      <c r="I102" s="85">
        <v>3770227.69</v>
      </c>
      <c r="J102" s="85">
        <v>4262214.76</v>
      </c>
      <c r="K102" s="85">
        <v>4204015.59</v>
      </c>
      <c r="L102" s="85">
        <v>2522752.0099999998</v>
      </c>
      <c r="M102" s="110">
        <v>66.912457746020095</v>
      </c>
      <c r="N102" s="85">
        <v>2519224.98</v>
      </c>
    </row>
    <row r="103" spans="1:14" ht="13.8" x14ac:dyDescent="0.2">
      <c r="A103" s="37" t="s">
        <v>68</v>
      </c>
      <c r="B103" s="16" t="s">
        <v>68</v>
      </c>
      <c r="C103" s="16" t="s">
        <v>1300</v>
      </c>
      <c r="D103" s="16" t="s">
        <v>1301</v>
      </c>
      <c r="E103" s="16" t="s">
        <v>1099</v>
      </c>
      <c r="F103" s="16" t="str">
        <f t="shared" si="2"/>
        <v>SERVICIOS DIGITALES DE ARAGÓN#</v>
      </c>
      <c r="G103" s="85">
        <v>6839822.3499999996</v>
      </c>
      <c r="H103" s="85">
        <v>0</v>
      </c>
      <c r="I103" s="85">
        <v>6839822.3499999996</v>
      </c>
      <c r="J103" s="85">
        <v>4836522.67</v>
      </c>
      <c r="K103" s="85">
        <v>4836374.62</v>
      </c>
      <c r="L103" s="85">
        <v>374509.41</v>
      </c>
      <c r="M103" s="110">
        <v>5.4754259809101598</v>
      </c>
      <c r="N103" s="85">
        <v>374509.41</v>
      </c>
    </row>
    <row r="104" spans="1:14" ht="13.8" x14ac:dyDescent="0.2">
      <c r="A104" s="37" t="s">
        <v>68</v>
      </c>
      <c r="B104" s="16" t="s">
        <v>68</v>
      </c>
      <c r="C104" s="16" t="s">
        <v>1302</v>
      </c>
      <c r="D104" s="16" t="s">
        <v>1303</v>
      </c>
      <c r="E104" s="16" t="s">
        <v>1099</v>
      </c>
      <c r="F104" s="16" t="str">
        <f t="shared" si="2"/>
        <v>DATOS ABIERTOS#</v>
      </c>
      <c r="G104" s="85">
        <v>580052.06000000006</v>
      </c>
      <c r="H104" s="85">
        <v>0</v>
      </c>
      <c r="I104" s="85">
        <v>580052.06000000006</v>
      </c>
      <c r="J104" s="85">
        <v>579052.07999999996</v>
      </c>
      <c r="K104" s="85">
        <v>579052.07999999996</v>
      </c>
      <c r="L104" s="85">
        <v>0</v>
      </c>
      <c r="M104" s="110">
        <v>0</v>
      </c>
      <c r="N104" s="85">
        <v>0</v>
      </c>
    </row>
    <row r="105" spans="1:14" ht="13.8" x14ac:dyDescent="0.2">
      <c r="A105" s="37" t="s">
        <v>68</v>
      </c>
      <c r="B105" s="16" t="s">
        <v>68</v>
      </c>
      <c r="C105" s="16" t="s">
        <v>1304</v>
      </c>
      <c r="D105" s="16" t="s">
        <v>1305</v>
      </c>
      <c r="E105" s="16" t="s">
        <v>1099</v>
      </c>
      <c r="F105" s="16" t="str">
        <f t="shared" si="2"/>
        <v>CONVENIO DE COLABORACIÓN ENTRE EL GOBIERNO DE ARAGÓN Y SEPES#</v>
      </c>
      <c r="G105" s="85">
        <v>674947</v>
      </c>
      <c r="H105" s="85">
        <v>0</v>
      </c>
      <c r="I105" s="85">
        <v>674947</v>
      </c>
      <c r="J105" s="85">
        <v>0</v>
      </c>
      <c r="K105" s="85">
        <v>0</v>
      </c>
      <c r="L105" s="85">
        <v>0</v>
      </c>
      <c r="M105" s="110">
        <v>0</v>
      </c>
      <c r="N105" s="85">
        <v>0</v>
      </c>
    </row>
    <row r="106" spans="1:14" ht="13.8" x14ac:dyDescent="0.2">
      <c r="A106" s="37" t="s">
        <v>68</v>
      </c>
      <c r="B106" s="16" t="s">
        <v>68</v>
      </c>
      <c r="C106" s="16" t="s">
        <v>1306</v>
      </c>
      <c r="D106" s="16" t="s">
        <v>1307</v>
      </c>
      <c r="E106" s="16" t="s">
        <v>1099</v>
      </c>
      <c r="F106" s="16" t="str">
        <f t="shared" si="2"/>
        <v>EVOLUCIÓN PORTAL GOBIERNO DE ARAGÓN#</v>
      </c>
      <c r="G106" s="85">
        <v>373217.6</v>
      </c>
      <c r="H106" s="85">
        <v>0</v>
      </c>
      <c r="I106" s="85">
        <v>373217.6</v>
      </c>
      <c r="J106" s="85">
        <v>146813.44</v>
      </c>
      <c r="K106" s="85">
        <v>146813.44</v>
      </c>
      <c r="L106" s="85">
        <v>0</v>
      </c>
      <c r="M106" s="110">
        <v>0</v>
      </c>
      <c r="N106" s="85">
        <v>0</v>
      </c>
    </row>
    <row r="107" spans="1:14" ht="13.8" x14ac:dyDescent="0.2">
      <c r="A107" s="37" t="s">
        <v>68</v>
      </c>
      <c r="B107" s="16" t="s">
        <v>68</v>
      </c>
      <c r="C107" s="16" t="s">
        <v>1308</v>
      </c>
      <c r="D107" s="16" t="s">
        <v>1099</v>
      </c>
      <c r="E107" s="16" t="s">
        <v>1099</v>
      </c>
      <c r="F107" s="16" t="str">
        <f t="shared" si="2"/>
        <v>##</v>
      </c>
      <c r="G107" s="85">
        <v>72600</v>
      </c>
      <c r="H107" s="85">
        <v>0</v>
      </c>
      <c r="I107" s="85">
        <v>72600</v>
      </c>
      <c r="J107" s="85">
        <v>72600</v>
      </c>
      <c r="K107" s="85">
        <v>72600</v>
      </c>
      <c r="L107" s="85">
        <v>0</v>
      </c>
      <c r="M107" s="110">
        <v>0</v>
      </c>
      <c r="N107" s="85">
        <v>0</v>
      </c>
    </row>
    <row r="108" spans="1:14" ht="13.8" x14ac:dyDescent="0.2">
      <c r="A108" s="37" t="s">
        <v>68</v>
      </c>
      <c r="B108" s="16" t="s">
        <v>68</v>
      </c>
      <c r="C108" s="16" t="s">
        <v>1309</v>
      </c>
      <c r="D108" s="16" t="s">
        <v>1310</v>
      </c>
      <c r="E108" s="16" t="s">
        <v>1099</v>
      </c>
      <c r="F108" s="16" t="str">
        <f t="shared" si="2"/>
        <v>IMPLANTACIÓN DE LA ADMINISTRACIÓN ELECTRÓNICA#</v>
      </c>
      <c r="G108" s="85">
        <v>2093444.9</v>
      </c>
      <c r="H108" s="85">
        <v>0</v>
      </c>
      <c r="I108" s="85">
        <v>2093444.9</v>
      </c>
      <c r="J108" s="85">
        <v>953172.05</v>
      </c>
      <c r="K108" s="85">
        <v>953172.05</v>
      </c>
      <c r="L108" s="85">
        <v>0</v>
      </c>
      <c r="M108" s="110">
        <v>0</v>
      </c>
      <c r="N108" s="85">
        <v>0</v>
      </c>
    </row>
    <row r="109" spans="1:14" ht="13.8" x14ac:dyDescent="0.2">
      <c r="A109" s="37" t="s">
        <v>68</v>
      </c>
      <c r="B109" s="16" t="s">
        <v>68</v>
      </c>
      <c r="C109" s="16" t="s">
        <v>1311</v>
      </c>
      <c r="D109" s="16" t="s">
        <v>1312</v>
      </c>
      <c r="E109" s="16" t="s">
        <v>1313</v>
      </c>
      <c r="F109" s="16" t="str">
        <f t="shared" si="2"/>
        <v>OBRAS DE REHABILITACIÓN DEL EDIFICIO "CENTRO ARAGONÉS" EN BARCELONA</v>
      </c>
      <c r="G109" s="85">
        <v>770000</v>
      </c>
      <c r="H109" s="85">
        <v>0</v>
      </c>
      <c r="I109" s="85">
        <v>770000</v>
      </c>
      <c r="J109" s="85">
        <v>0</v>
      </c>
      <c r="K109" s="85">
        <v>0</v>
      </c>
      <c r="L109" s="85">
        <v>0</v>
      </c>
      <c r="M109" s="110">
        <v>0</v>
      </c>
      <c r="N109" s="85">
        <v>0</v>
      </c>
    </row>
    <row r="110" spans="1:14" ht="13.8" x14ac:dyDescent="0.2">
      <c r="A110" s="37" t="s">
        <v>68</v>
      </c>
      <c r="B110" s="16" t="s">
        <v>68</v>
      </c>
      <c r="C110" s="16" t="s">
        <v>1314</v>
      </c>
      <c r="D110" s="16" t="s">
        <v>1315</v>
      </c>
      <c r="E110" s="16" t="s">
        <v>1099</v>
      </c>
      <c r="F110" s="16" t="str">
        <f t="shared" si="2"/>
        <v>DESARROLLO APLICACIONES INFORMÁTICAS#</v>
      </c>
      <c r="G110" s="85">
        <v>0</v>
      </c>
      <c r="H110" s="85">
        <v>0</v>
      </c>
      <c r="I110" s="85">
        <v>0</v>
      </c>
      <c r="J110" s="85">
        <v>12100</v>
      </c>
      <c r="K110" s="85">
        <v>12100</v>
      </c>
      <c r="L110" s="85">
        <v>4015.3</v>
      </c>
      <c r="M110" s="110">
        <v>0</v>
      </c>
      <c r="N110" s="85">
        <v>4015.3</v>
      </c>
    </row>
    <row r="111" spans="1:14" ht="13.8" x14ac:dyDescent="0.2">
      <c r="A111" s="37" t="s">
        <v>68</v>
      </c>
      <c r="B111" s="16" t="s">
        <v>68</v>
      </c>
      <c r="C111" s="16" t="s">
        <v>1316</v>
      </c>
      <c r="D111" s="16" t="s">
        <v>1317</v>
      </c>
      <c r="E111" s="16" t="s">
        <v>1318</v>
      </c>
      <c r="F111" s="16" t="str">
        <f t="shared" si="2"/>
        <v>NAVE A CONSTRUIR POR MONTEPINO EN EL PARQUE TECNOLÓGICO DELRECICLADO</v>
      </c>
      <c r="G111" s="85">
        <v>0</v>
      </c>
      <c r="H111" s="85">
        <v>1050000</v>
      </c>
      <c r="I111" s="85">
        <v>1050000</v>
      </c>
      <c r="J111" s="85">
        <v>1050000</v>
      </c>
      <c r="K111" s="85">
        <v>1050000</v>
      </c>
      <c r="L111" s="85">
        <v>1050000</v>
      </c>
      <c r="M111" s="110">
        <v>100</v>
      </c>
      <c r="N111" s="85">
        <v>1050000</v>
      </c>
    </row>
    <row r="112" spans="1:14" ht="13.8" x14ac:dyDescent="0.2">
      <c r="A112" s="37" t="s">
        <v>68</v>
      </c>
      <c r="B112" s="16" t="s">
        <v>68</v>
      </c>
      <c r="C112" s="27" t="s">
        <v>125</v>
      </c>
      <c r="D112" s="27" t="s">
        <v>68</v>
      </c>
      <c r="E112" s="27" t="s">
        <v>68</v>
      </c>
      <c r="F112" s="27" t="str">
        <f t="shared" si="2"/>
        <v/>
      </c>
      <c r="G112" s="90">
        <v>19394581.149999999</v>
      </c>
      <c r="H112" s="90">
        <v>2852005.7</v>
      </c>
      <c r="I112" s="90">
        <v>22246586.850000001</v>
      </c>
      <c r="J112" s="90">
        <v>14839311.529999999</v>
      </c>
      <c r="K112" s="90">
        <v>14780813.060000001</v>
      </c>
      <c r="L112" s="90">
        <v>4471286.1100000003</v>
      </c>
      <c r="M112" s="111">
        <v>20.098751058524702</v>
      </c>
      <c r="N112" s="90">
        <v>4461136.67</v>
      </c>
    </row>
    <row r="113" spans="1:14" ht="13.8" x14ac:dyDescent="0.2">
      <c r="A113" s="37" t="s">
        <v>430</v>
      </c>
      <c r="B113" s="16" t="s">
        <v>431</v>
      </c>
      <c r="C113" s="16" t="s">
        <v>1319</v>
      </c>
      <c r="D113" s="16" t="s">
        <v>1320</v>
      </c>
      <c r="E113" s="16" t="s">
        <v>1099</v>
      </c>
      <c r="F113" s="16" t="str">
        <f t="shared" si="2"/>
        <v>MARQUESINAS#</v>
      </c>
      <c r="G113" s="85">
        <v>300000</v>
      </c>
      <c r="H113" s="85">
        <v>0</v>
      </c>
      <c r="I113" s="85">
        <v>300000</v>
      </c>
      <c r="J113" s="85">
        <v>0</v>
      </c>
      <c r="K113" s="85">
        <v>0</v>
      </c>
      <c r="L113" s="85">
        <v>0</v>
      </c>
      <c r="M113" s="110">
        <v>0</v>
      </c>
      <c r="N113" s="85">
        <v>0</v>
      </c>
    </row>
    <row r="114" spans="1:14" ht="13.8" x14ac:dyDescent="0.2">
      <c r="A114" s="37" t="s">
        <v>68</v>
      </c>
      <c r="B114" s="16" t="s">
        <v>68</v>
      </c>
      <c r="C114" s="16" t="s">
        <v>1321</v>
      </c>
      <c r="D114" s="16" t="s">
        <v>1322</v>
      </c>
      <c r="E114" s="16" t="s">
        <v>1323</v>
      </c>
      <c r="F114" s="16" t="str">
        <f t="shared" si="2"/>
        <v>CONCESION DE OBRA PUBLICA AUTOPISTA VILLAFRANCA-EL BURGO DEEBRO</v>
      </c>
      <c r="G114" s="85">
        <v>0</v>
      </c>
      <c r="H114" s="85">
        <v>0</v>
      </c>
      <c r="I114" s="85">
        <v>0</v>
      </c>
      <c r="J114" s="85">
        <v>44746.05</v>
      </c>
      <c r="K114" s="85">
        <v>44746.05</v>
      </c>
      <c r="L114" s="85">
        <v>0</v>
      </c>
      <c r="M114" s="110">
        <v>0</v>
      </c>
      <c r="N114" s="85">
        <v>0</v>
      </c>
    </row>
    <row r="115" spans="1:14" ht="13.8" x14ac:dyDescent="0.2">
      <c r="A115" s="37" t="s">
        <v>68</v>
      </c>
      <c r="B115" s="16" t="s">
        <v>68</v>
      </c>
      <c r="C115" s="16" t="s">
        <v>1324</v>
      </c>
      <c r="D115" s="16" t="s">
        <v>1325</v>
      </c>
      <c r="E115" s="16" t="s">
        <v>1099</v>
      </c>
      <c r="F115" s="16" t="str">
        <f t="shared" si="2"/>
        <v>EQUIPOS PARA PROCESOS DE INFORMACIÓN#</v>
      </c>
      <c r="G115" s="85">
        <v>15000</v>
      </c>
      <c r="H115" s="85">
        <v>0</v>
      </c>
      <c r="I115" s="85">
        <v>15000</v>
      </c>
      <c r="J115" s="85">
        <v>365.99</v>
      </c>
      <c r="K115" s="85">
        <v>365.99</v>
      </c>
      <c r="L115" s="85">
        <v>365.99</v>
      </c>
      <c r="M115" s="110">
        <v>2.4399333333333302</v>
      </c>
      <c r="N115" s="85">
        <v>365.99</v>
      </c>
    </row>
    <row r="116" spans="1:14" ht="13.8" x14ac:dyDescent="0.2">
      <c r="A116" s="37" t="s">
        <v>68</v>
      </c>
      <c r="B116" s="16" t="s">
        <v>68</v>
      </c>
      <c r="C116" s="16" t="s">
        <v>1326</v>
      </c>
      <c r="D116" s="16" t="s">
        <v>1327</v>
      </c>
      <c r="E116" s="16" t="s">
        <v>1099</v>
      </c>
      <c r="F116" s="16" t="str">
        <f t="shared" si="2"/>
        <v>ADQUISICION BIENES INFORMATICOS, MOBILIARIO Y OTROS#</v>
      </c>
      <c r="G116" s="85">
        <v>0</v>
      </c>
      <c r="H116" s="85">
        <v>0</v>
      </c>
      <c r="I116" s="85">
        <v>0</v>
      </c>
      <c r="J116" s="85">
        <v>573.54</v>
      </c>
      <c r="K116" s="85">
        <v>573.54</v>
      </c>
      <c r="L116" s="85">
        <v>573.54</v>
      </c>
      <c r="M116" s="110">
        <v>0</v>
      </c>
      <c r="N116" s="85">
        <v>573.54</v>
      </c>
    </row>
    <row r="117" spans="1:14" ht="13.8" x14ac:dyDescent="0.2">
      <c r="A117" s="37" t="s">
        <v>68</v>
      </c>
      <c r="B117" s="16" t="s">
        <v>68</v>
      </c>
      <c r="C117" s="16" t="s">
        <v>1328</v>
      </c>
      <c r="D117" s="16" t="s">
        <v>1329</v>
      </c>
      <c r="E117" s="16" t="s">
        <v>1099</v>
      </c>
      <c r="F117" s="16" t="str">
        <f t="shared" si="2"/>
        <v>CONSERVACIÓN Y MANTENIMIENTO MARQUESINAS TIPO URBANAS#</v>
      </c>
      <c r="G117" s="85">
        <v>0</v>
      </c>
      <c r="H117" s="85">
        <v>0</v>
      </c>
      <c r="I117" s="85">
        <v>0</v>
      </c>
      <c r="J117" s="85">
        <v>23875.759999999998</v>
      </c>
      <c r="K117" s="85">
        <v>23875.759999999998</v>
      </c>
      <c r="L117" s="85">
        <v>6053.76</v>
      </c>
      <c r="M117" s="110">
        <v>0</v>
      </c>
      <c r="N117" s="85">
        <v>6053.76</v>
      </c>
    </row>
    <row r="118" spans="1:14" ht="13.8" x14ac:dyDescent="0.2">
      <c r="A118" s="37" t="s">
        <v>68</v>
      </c>
      <c r="B118" s="16" t="s">
        <v>68</v>
      </c>
      <c r="C118" s="16" t="s">
        <v>1330</v>
      </c>
      <c r="D118" s="16" t="s">
        <v>1331</v>
      </c>
      <c r="E118" s="16" t="s">
        <v>1099</v>
      </c>
      <c r="F118" s="16" t="str">
        <f t="shared" si="2"/>
        <v>DESARROLLO DEL SISTEMA DE INFORMACION URBANISTICA#</v>
      </c>
      <c r="G118" s="85">
        <v>90000</v>
      </c>
      <c r="H118" s="85">
        <v>0</v>
      </c>
      <c r="I118" s="85">
        <v>90000</v>
      </c>
      <c r="J118" s="85">
        <v>13552</v>
      </c>
      <c r="K118" s="85">
        <v>13552</v>
      </c>
      <c r="L118" s="85">
        <v>0</v>
      </c>
      <c r="M118" s="110">
        <v>0</v>
      </c>
      <c r="N118" s="85">
        <v>0</v>
      </c>
    </row>
    <row r="119" spans="1:14" ht="13.8" x14ac:dyDescent="0.2">
      <c r="A119" s="37" t="s">
        <v>68</v>
      </c>
      <c r="B119" s="16" t="s">
        <v>68</v>
      </c>
      <c r="C119" s="16" t="s">
        <v>1332</v>
      </c>
      <c r="D119" s="16" t="s">
        <v>1333</v>
      </c>
      <c r="E119" s="16" t="s">
        <v>1334</v>
      </c>
      <c r="F119" s="16" t="str">
        <f t="shared" si="2"/>
        <v>SUMINISTRO MATERIAL FUNDENTE CON DESCARGA EN SILOS Y TRANSPORTE EN CISTERNA</v>
      </c>
      <c r="G119" s="85">
        <v>450000</v>
      </c>
      <c r="H119" s="85">
        <v>0</v>
      </c>
      <c r="I119" s="85">
        <v>450000</v>
      </c>
      <c r="J119" s="85">
        <v>277236.09000000003</v>
      </c>
      <c r="K119" s="85">
        <v>277236.09000000003</v>
      </c>
      <c r="L119" s="85">
        <v>0</v>
      </c>
      <c r="M119" s="110">
        <v>0</v>
      </c>
      <c r="N119" s="85">
        <v>0</v>
      </c>
    </row>
    <row r="120" spans="1:14" ht="13.8" x14ac:dyDescent="0.2">
      <c r="A120" s="37" t="s">
        <v>68</v>
      </c>
      <c r="B120" s="16" t="s">
        <v>68</v>
      </c>
      <c r="C120" s="16" t="s">
        <v>1335</v>
      </c>
      <c r="D120" s="16" t="s">
        <v>1336</v>
      </c>
      <c r="E120" s="16" t="s">
        <v>1337</v>
      </c>
      <c r="F120" s="16" t="str">
        <f t="shared" si="2"/>
        <v>FORMULACION,ELABORACION Y FINANCIACION DE DELIMITACIONES DESUELO URBANO</v>
      </c>
      <c r="G120" s="85">
        <v>101250</v>
      </c>
      <c r="H120" s="85">
        <v>0</v>
      </c>
      <c r="I120" s="85">
        <v>101250</v>
      </c>
      <c r="J120" s="85">
        <v>7590.33</v>
      </c>
      <c r="K120" s="85">
        <v>7590.33</v>
      </c>
      <c r="L120" s="85">
        <v>3466.65</v>
      </c>
      <c r="M120" s="110">
        <v>3.4238518518518499</v>
      </c>
      <c r="N120" s="85">
        <v>3466.65</v>
      </c>
    </row>
    <row r="121" spans="1:14" ht="13.8" x14ac:dyDescent="0.2">
      <c r="A121" s="37" t="s">
        <v>68</v>
      </c>
      <c r="B121" s="16" t="s">
        <v>68</v>
      </c>
      <c r="C121" s="16" t="s">
        <v>1338</v>
      </c>
      <c r="D121" s="16" t="s">
        <v>1339</v>
      </c>
      <c r="E121" s="16" t="s">
        <v>1099</v>
      </c>
      <c r="F121" s="16" t="str">
        <f t="shared" si="2"/>
        <v>ACONDICIONAMIENTO BÁSCULAS#</v>
      </c>
      <c r="G121" s="85">
        <v>200000</v>
      </c>
      <c r="H121" s="85">
        <v>0</v>
      </c>
      <c r="I121" s="85">
        <v>200000</v>
      </c>
      <c r="J121" s="85">
        <v>1821.96</v>
      </c>
      <c r="K121" s="85">
        <v>1821.96</v>
      </c>
      <c r="L121" s="85">
        <v>1821.96</v>
      </c>
      <c r="M121" s="110">
        <v>0.91098000000000001</v>
      </c>
      <c r="N121" s="85">
        <v>1821.96</v>
      </c>
    </row>
    <row r="122" spans="1:14" ht="13.8" x14ac:dyDescent="0.2">
      <c r="A122" s="37" t="s">
        <v>68</v>
      </c>
      <c r="B122" s="16" t="s">
        <v>68</v>
      </c>
      <c r="C122" s="16" t="s">
        <v>1340</v>
      </c>
      <c r="D122" s="16" t="s">
        <v>1341</v>
      </c>
      <c r="E122" s="16" t="s">
        <v>1099</v>
      </c>
      <c r="F122" s="16" t="str">
        <f t="shared" si="2"/>
        <v>SUMINISTRO COMBUSTIBLE MAQUINARA#</v>
      </c>
      <c r="G122" s="85">
        <v>1200000</v>
      </c>
      <c r="H122" s="85">
        <v>0</v>
      </c>
      <c r="I122" s="85">
        <v>1200000</v>
      </c>
      <c r="J122" s="85">
        <v>572778.74</v>
      </c>
      <c r="K122" s="85">
        <v>572778.74</v>
      </c>
      <c r="L122" s="85">
        <v>395433</v>
      </c>
      <c r="M122" s="110">
        <v>32.952750000000002</v>
      </c>
      <c r="N122" s="85">
        <v>395433</v>
      </c>
    </row>
    <row r="123" spans="1:14" ht="13.8" x14ac:dyDescent="0.2">
      <c r="A123" s="37" t="s">
        <v>68</v>
      </c>
      <c r="B123" s="16" t="s">
        <v>68</v>
      </c>
      <c r="C123" s="16" t="s">
        <v>1342</v>
      </c>
      <c r="D123" s="16" t="s">
        <v>1343</v>
      </c>
      <c r="E123" s="16" t="s">
        <v>1344</v>
      </c>
      <c r="F123" s="16" t="str">
        <f t="shared" si="2"/>
        <v>SUMINISTRO DE EMULSIONES BITUMINOSAS EN LAS CTRAS. AUTONOMICAS DE Z, HU Y TE</v>
      </c>
      <c r="G123" s="85">
        <v>1000000</v>
      </c>
      <c r="H123" s="85">
        <v>0</v>
      </c>
      <c r="I123" s="85">
        <v>1000000</v>
      </c>
      <c r="J123" s="85">
        <v>967802.87</v>
      </c>
      <c r="K123" s="85">
        <v>967802.87</v>
      </c>
      <c r="L123" s="85">
        <v>166029.07999999999</v>
      </c>
      <c r="M123" s="110">
        <v>16.602907999999999</v>
      </c>
      <c r="N123" s="85">
        <v>166029.07999999999</v>
      </c>
    </row>
    <row r="124" spans="1:14" ht="13.8" x14ac:dyDescent="0.2">
      <c r="A124" s="37" t="s">
        <v>68</v>
      </c>
      <c r="B124" s="16" t="s">
        <v>68</v>
      </c>
      <c r="C124" s="16" t="s">
        <v>1345</v>
      </c>
      <c r="D124" s="16" t="s">
        <v>1346</v>
      </c>
      <c r="E124" s="16" t="s">
        <v>1099</v>
      </c>
      <c r="F124" s="16" t="str">
        <f t="shared" si="2"/>
        <v>LIQUIDACIONES Y REVISIONES DE PRECIOS#</v>
      </c>
      <c r="G124" s="85">
        <v>50000</v>
      </c>
      <c r="H124" s="85">
        <v>0</v>
      </c>
      <c r="I124" s="85">
        <v>50000</v>
      </c>
      <c r="J124" s="85">
        <v>0</v>
      </c>
      <c r="K124" s="85">
        <v>0</v>
      </c>
      <c r="L124" s="85">
        <v>0</v>
      </c>
      <c r="M124" s="110">
        <v>0</v>
      </c>
      <c r="N124" s="85">
        <v>0</v>
      </c>
    </row>
    <row r="125" spans="1:14" ht="13.8" x14ac:dyDescent="0.2">
      <c r="A125" s="37" t="s">
        <v>68</v>
      </c>
      <c r="B125" s="16" t="s">
        <v>68</v>
      </c>
      <c r="C125" s="16" t="s">
        <v>1347</v>
      </c>
      <c r="D125" s="16" t="s">
        <v>1348</v>
      </c>
      <c r="E125" s="16" t="s">
        <v>1349</v>
      </c>
      <c r="F125" s="16" t="str">
        <f t="shared" si="2"/>
        <v>CONTROL DEL EJERCICIO DE LAS FACULTADES RELATIVAS AL USO Y EDIFICACION DEL SUELO</v>
      </c>
      <c r="G125" s="85">
        <v>50000</v>
      </c>
      <c r="H125" s="85">
        <v>0</v>
      </c>
      <c r="I125" s="85">
        <v>50000</v>
      </c>
      <c r="J125" s="85">
        <v>0</v>
      </c>
      <c r="K125" s="85">
        <v>0</v>
      </c>
      <c r="L125" s="85">
        <v>0</v>
      </c>
      <c r="M125" s="110">
        <v>0</v>
      </c>
      <c r="N125" s="85">
        <v>0</v>
      </c>
    </row>
    <row r="126" spans="1:14" ht="13.8" x14ac:dyDescent="0.2">
      <c r="A126" s="37" t="s">
        <v>68</v>
      </c>
      <c r="B126" s="16" t="s">
        <v>68</v>
      </c>
      <c r="C126" s="16" t="s">
        <v>1350</v>
      </c>
      <c r="D126" s="16" t="s">
        <v>1351</v>
      </c>
      <c r="E126" s="16" t="s">
        <v>1099</v>
      </c>
      <c r="F126" s="16" t="str">
        <f t="shared" si="2"/>
        <v>PROGRAMA DE VIVIENDA SOCIAL#</v>
      </c>
      <c r="G126" s="85">
        <v>375000</v>
      </c>
      <c r="H126" s="85">
        <v>0</v>
      </c>
      <c r="I126" s="85">
        <v>375000</v>
      </c>
      <c r="J126" s="85">
        <v>335766.63</v>
      </c>
      <c r="K126" s="85">
        <v>335766.63</v>
      </c>
      <c r="L126" s="85">
        <v>742.13</v>
      </c>
      <c r="M126" s="110">
        <v>0.19790133333332999</v>
      </c>
      <c r="N126" s="85">
        <v>742.13</v>
      </c>
    </row>
    <row r="127" spans="1:14" ht="13.8" x14ac:dyDescent="0.2">
      <c r="A127" s="37" t="s">
        <v>68</v>
      </c>
      <c r="B127" s="16" t="s">
        <v>68</v>
      </c>
      <c r="C127" s="16" t="s">
        <v>1352</v>
      </c>
      <c r="D127" s="16" t="s">
        <v>1353</v>
      </c>
      <c r="E127" s="16" t="s">
        <v>1099</v>
      </c>
      <c r="F127" s="16" t="str">
        <f t="shared" si="2"/>
        <v>NUEVOS CONTRATOS DE CONSERVACION#</v>
      </c>
      <c r="G127" s="85">
        <v>13114264.66</v>
      </c>
      <c r="H127" s="85">
        <v>0</v>
      </c>
      <c r="I127" s="85">
        <v>13114264.66</v>
      </c>
      <c r="J127" s="85">
        <v>14786860.119999999</v>
      </c>
      <c r="K127" s="85">
        <v>14786860.119999999</v>
      </c>
      <c r="L127" s="85">
        <v>4979796.09</v>
      </c>
      <c r="M127" s="110">
        <v>37.972362302470103</v>
      </c>
      <c r="N127" s="85">
        <v>4467339.0599999996</v>
      </c>
    </row>
    <row r="128" spans="1:14" ht="13.8" x14ac:dyDescent="0.2">
      <c r="A128" s="37" t="s">
        <v>68</v>
      </c>
      <c r="B128" s="16" t="s">
        <v>68</v>
      </c>
      <c r="C128" s="16" t="s">
        <v>1354</v>
      </c>
      <c r="D128" s="16" t="s">
        <v>1355</v>
      </c>
      <c r="E128" s="16" t="s">
        <v>1099</v>
      </c>
      <c r="F128" s="16" t="str">
        <f t="shared" si="2"/>
        <v>PLAN DE AFOROS#</v>
      </c>
      <c r="G128" s="85">
        <v>165585.43</v>
      </c>
      <c r="H128" s="85">
        <v>0</v>
      </c>
      <c r="I128" s="85">
        <v>165585.43</v>
      </c>
      <c r="J128" s="85">
        <v>65585.42</v>
      </c>
      <c r="K128" s="85">
        <v>65585.42</v>
      </c>
      <c r="L128" s="85">
        <v>0</v>
      </c>
      <c r="M128" s="110">
        <v>0</v>
      </c>
      <c r="N128" s="85">
        <v>0</v>
      </c>
    </row>
    <row r="129" spans="1:14" ht="13.8" x14ac:dyDescent="0.2">
      <c r="A129" s="37" t="s">
        <v>68</v>
      </c>
      <c r="B129" s="16" t="s">
        <v>68</v>
      </c>
      <c r="C129" s="16" t="s">
        <v>1356</v>
      </c>
      <c r="D129" s="16" t="s">
        <v>1357</v>
      </c>
      <c r="E129" s="16" t="s">
        <v>1358</v>
      </c>
      <c r="F129" s="16" t="str">
        <f t="shared" si="2"/>
        <v>ELABORACIÓN Y FINANCIACIÓN DE PLANES GENERALES DE ORDENCIÓNURBANA SIMPLIFICADOS</v>
      </c>
      <c r="G129" s="85">
        <v>274000</v>
      </c>
      <c r="H129" s="85">
        <v>0</v>
      </c>
      <c r="I129" s="85">
        <v>274000</v>
      </c>
      <c r="J129" s="85">
        <v>170795.56</v>
      </c>
      <c r="K129" s="85">
        <v>170795.56</v>
      </c>
      <c r="L129" s="85">
        <v>0</v>
      </c>
      <c r="M129" s="110">
        <v>0</v>
      </c>
      <c r="N129" s="85">
        <v>0</v>
      </c>
    </row>
    <row r="130" spans="1:14" ht="13.8" x14ac:dyDescent="0.2">
      <c r="A130" s="37" t="s">
        <v>68</v>
      </c>
      <c r="B130" s="16" t="s">
        <v>68</v>
      </c>
      <c r="C130" s="16" t="s">
        <v>1359</v>
      </c>
      <c r="D130" s="16" t="s">
        <v>1360</v>
      </c>
      <c r="E130" s="16" t="s">
        <v>1099</v>
      </c>
      <c r="F130" s="16" t="str">
        <f t="shared" si="2"/>
        <v>BOLSA HORAS AST MANENIMIENTO APLICACIONES#</v>
      </c>
      <c r="G130" s="85">
        <v>265000</v>
      </c>
      <c r="H130" s="85">
        <v>0</v>
      </c>
      <c r="I130" s="85">
        <v>265000</v>
      </c>
      <c r="J130" s="85">
        <v>73578.539999999994</v>
      </c>
      <c r="K130" s="85">
        <v>73578.539999999994</v>
      </c>
      <c r="L130" s="85">
        <v>0</v>
      </c>
      <c r="M130" s="110">
        <v>0</v>
      </c>
      <c r="N130" s="85">
        <v>0</v>
      </c>
    </row>
    <row r="131" spans="1:14" ht="13.8" x14ac:dyDescent="0.2">
      <c r="A131" s="37" t="s">
        <v>68</v>
      </c>
      <c r="B131" s="16" t="s">
        <v>68</v>
      </c>
      <c r="C131" s="16" t="s">
        <v>1361</v>
      </c>
      <c r="D131" s="16" t="s">
        <v>1362</v>
      </c>
      <c r="E131" s="16" t="s">
        <v>1099</v>
      </c>
      <c r="F131" s="16" t="str">
        <f t="shared" si="2"/>
        <v>EQUIPAMIENTO, MAQUINARIA Y UTILLAJE#</v>
      </c>
      <c r="G131" s="85">
        <v>500000</v>
      </c>
      <c r="H131" s="85">
        <v>0</v>
      </c>
      <c r="I131" s="85">
        <v>500000</v>
      </c>
      <c r="J131" s="85">
        <v>123755.29</v>
      </c>
      <c r="K131" s="85">
        <v>123755.29</v>
      </c>
      <c r="L131" s="85">
        <v>22635.29</v>
      </c>
      <c r="M131" s="110">
        <v>4.5270580000000002</v>
      </c>
      <c r="N131" s="85">
        <v>10551.2</v>
      </c>
    </row>
    <row r="132" spans="1:14" ht="13.8" x14ac:dyDescent="0.2">
      <c r="A132" s="37" t="s">
        <v>68</v>
      </c>
      <c r="B132" s="16" t="s">
        <v>68</v>
      </c>
      <c r="C132" s="16" t="s">
        <v>1363</v>
      </c>
      <c r="D132" s="16" t="s">
        <v>1364</v>
      </c>
      <c r="E132" s="16" t="s">
        <v>1099</v>
      </c>
      <c r="F132" s="16" t="str">
        <f t="shared" si="2"/>
        <v>MANTENIMIENTO INMUEBLES DGA#</v>
      </c>
      <c r="G132" s="85">
        <v>0</v>
      </c>
      <c r="H132" s="85">
        <v>0</v>
      </c>
      <c r="I132" s="85">
        <v>0</v>
      </c>
      <c r="J132" s="85">
        <v>968</v>
      </c>
      <c r="K132" s="85">
        <v>968</v>
      </c>
      <c r="L132" s="85">
        <v>968</v>
      </c>
      <c r="M132" s="110">
        <v>0</v>
      </c>
      <c r="N132" s="85">
        <v>968</v>
      </c>
    </row>
    <row r="133" spans="1:14" ht="13.8" x14ac:dyDescent="0.2">
      <c r="A133" s="37" t="s">
        <v>68</v>
      </c>
      <c r="B133" s="16" t="s">
        <v>68</v>
      </c>
      <c r="C133" s="16" t="s">
        <v>1365</v>
      </c>
      <c r="D133" s="16" t="s">
        <v>1366</v>
      </c>
      <c r="E133" s="16" t="s">
        <v>1099</v>
      </c>
      <c r="F133" s="16" t="str">
        <f t="shared" si="2"/>
        <v>ADQUISICIÓN EQUIPOS Y MATERIAL INFORMÁTICO#</v>
      </c>
      <c r="G133" s="85">
        <v>11000</v>
      </c>
      <c r="H133" s="85">
        <v>0</v>
      </c>
      <c r="I133" s="85">
        <v>11000</v>
      </c>
      <c r="J133" s="85">
        <v>2263.09</v>
      </c>
      <c r="K133" s="85">
        <v>2263.09</v>
      </c>
      <c r="L133" s="85">
        <v>0</v>
      </c>
      <c r="M133" s="110">
        <v>0</v>
      </c>
      <c r="N133" s="85">
        <v>0</v>
      </c>
    </row>
    <row r="134" spans="1:14" ht="13.8" x14ac:dyDescent="0.2">
      <c r="A134" s="37" t="s">
        <v>68</v>
      </c>
      <c r="B134" s="16" t="s">
        <v>68</v>
      </c>
      <c r="C134" s="16" t="s">
        <v>1367</v>
      </c>
      <c r="D134" s="16" t="s">
        <v>1368</v>
      </c>
      <c r="E134" s="16" t="s">
        <v>1369</v>
      </c>
      <c r="F134" s="16" t="str">
        <f t="shared" si="2"/>
        <v>MEJORA DE LA CRTRA. A-1205 DE JACA A LA PEÑA.TRAMO:FIN TRAVESÍA LA PEÑA-INT.A-132</v>
      </c>
      <c r="G134" s="85">
        <v>2693984.35</v>
      </c>
      <c r="H134" s="85">
        <v>0</v>
      </c>
      <c r="I134" s="85">
        <v>2693984.35</v>
      </c>
      <c r="J134" s="85">
        <v>2693984.35</v>
      </c>
      <c r="K134" s="85">
        <v>2658854.56</v>
      </c>
      <c r="L134" s="85">
        <v>0</v>
      </c>
      <c r="M134" s="110">
        <v>0</v>
      </c>
      <c r="N134" s="85">
        <v>0</v>
      </c>
    </row>
    <row r="135" spans="1:14" ht="13.8" x14ac:dyDescent="0.2">
      <c r="A135" s="37" t="s">
        <v>68</v>
      </c>
      <c r="B135" s="16" t="s">
        <v>68</v>
      </c>
      <c r="C135" s="16" t="s">
        <v>1370</v>
      </c>
      <c r="D135" s="16" t="s">
        <v>1371</v>
      </c>
      <c r="E135" s="16" t="s">
        <v>1099</v>
      </c>
      <c r="F135" s="16" t="str">
        <f t="shared" si="2"/>
        <v>MOBILIARIO Y ENSERES#</v>
      </c>
      <c r="G135" s="85">
        <v>6000</v>
      </c>
      <c r="H135" s="85">
        <v>0</v>
      </c>
      <c r="I135" s="85">
        <v>6000</v>
      </c>
      <c r="J135" s="85">
        <v>1147.08</v>
      </c>
      <c r="K135" s="85">
        <v>1147.08</v>
      </c>
      <c r="L135" s="85">
        <v>1147.08</v>
      </c>
      <c r="M135" s="110">
        <v>19.117999999999999</v>
      </c>
      <c r="N135" s="85">
        <v>1147.08</v>
      </c>
    </row>
    <row r="136" spans="1:14" ht="13.8" x14ac:dyDescent="0.2">
      <c r="A136" s="37" t="s">
        <v>68</v>
      </c>
      <c r="B136" s="16" t="s">
        <v>68</v>
      </c>
      <c r="C136" s="16" t="s">
        <v>1372</v>
      </c>
      <c r="D136" s="16" t="s">
        <v>1373</v>
      </c>
      <c r="E136" s="16" t="s">
        <v>1099</v>
      </c>
      <c r="F136" s="16" t="str">
        <f t="shared" si="2"/>
        <v>MAQUINARIA, LABORATORIO#</v>
      </c>
      <c r="G136" s="85">
        <v>35000</v>
      </c>
      <c r="H136" s="85">
        <v>0</v>
      </c>
      <c r="I136" s="85">
        <v>35000</v>
      </c>
      <c r="J136" s="85">
        <v>20619.87</v>
      </c>
      <c r="K136" s="85">
        <v>20619.87</v>
      </c>
      <c r="L136" s="85">
        <v>4537.28</v>
      </c>
      <c r="M136" s="110">
        <v>12.9636571428571</v>
      </c>
      <c r="N136" s="85">
        <v>4537.28</v>
      </c>
    </row>
    <row r="137" spans="1:14" ht="13.8" x14ac:dyDescent="0.2">
      <c r="A137" s="37" t="s">
        <v>68</v>
      </c>
      <c r="B137" s="16" t="s">
        <v>68</v>
      </c>
      <c r="C137" s="16" t="s">
        <v>1374</v>
      </c>
      <c r="D137" s="16" t="s">
        <v>1375</v>
      </c>
      <c r="E137" s="16" t="s">
        <v>1099</v>
      </c>
      <c r="F137" s="16" t="str">
        <f t="shared" si="2"/>
        <v>PATRIMONIO ARAGONÉS (NO BIEN DE INTERES CULTURAL)#</v>
      </c>
      <c r="G137" s="85">
        <v>350000</v>
      </c>
      <c r="H137" s="85">
        <v>0</v>
      </c>
      <c r="I137" s="85">
        <v>350000</v>
      </c>
      <c r="J137" s="85">
        <v>17341.91</v>
      </c>
      <c r="K137" s="85">
        <v>17341.91</v>
      </c>
      <c r="L137" s="85">
        <v>2035.41</v>
      </c>
      <c r="M137" s="110">
        <v>0.58154571428571</v>
      </c>
      <c r="N137" s="85">
        <v>2035.41</v>
      </c>
    </row>
    <row r="138" spans="1:14" ht="13.8" x14ac:dyDescent="0.2">
      <c r="A138" s="37" t="s">
        <v>68</v>
      </c>
      <c r="B138" s="16" t="s">
        <v>68</v>
      </c>
      <c r="C138" s="16" t="s">
        <v>1376</v>
      </c>
      <c r="D138" s="16" t="s">
        <v>1377</v>
      </c>
      <c r="E138" s="16" t="s">
        <v>1099</v>
      </c>
      <c r="F138" s="16" t="str">
        <f t="shared" si="2"/>
        <v>CONSERVACIÓN VIVIENDAS DGA EN ALQUILER#</v>
      </c>
      <c r="G138" s="85">
        <v>530000</v>
      </c>
      <c r="H138" s="85">
        <v>0</v>
      </c>
      <c r="I138" s="85">
        <v>530000</v>
      </c>
      <c r="J138" s="85">
        <v>430000</v>
      </c>
      <c r="K138" s="85">
        <v>430000</v>
      </c>
      <c r="L138" s="85">
        <v>66788.13</v>
      </c>
      <c r="M138" s="110">
        <v>12.601533962264099</v>
      </c>
      <c r="N138" s="85">
        <v>66788.13</v>
      </c>
    </row>
    <row r="139" spans="1:14" ht="13.8" x14ac:dyDescent="0.2">
      <c r="A139" s="37" t="s">
        <v>68</v>
      </c>
      <c r="B139" s="16" t="s">
        <v>68</v>
      </c>
      <c r="C139" s="16" t="s">
        <v>1378</v>
      </c>
      <c r="D139" s="16" t="s">
        <v>1379</v>
      </c>
      <c r="E139" s="16" t="s">
        <v>1099</v>
      </c>
      <c r="F139" s="16" t="str">
        <f t="shared" si="2"/>
        <v>MATERIAL DE TRANSPORTE#</v>
      </c>
      <c r="G139" s="85">
        <v>0</v>
      </c>
      <c r="H139" s="85">
        <v>45000</v>
      </c>
      <c r="I139" s="85">
        <v>45000</v>
      </c>
      <c r="J139" s="85">
        <v>44518.45</v>
      </c>
      <c r="K139" s="85">
        <v>44518.45</v>
      </c>
      <c r="L139" s="85">
        <v>44518.45</v>
      </c>
      <c r="M139" s="110">
        <v>98.929888888888897</v>
      </c>
      <c r="N139" s="85">
        <v>44518.45</v>
      </c>
    </row>
    <row r="140" spans="1:14" ht="13.8" x14ac:dyDescent="0.2">
      <c r="A140" s="37" t="s">
        <v>68</v>
      </c>
      <c r="B140" s="16" t="s">
        <v>68</v>
      </c>
      <c r="C140" s="16" t="s">
        <v>1380</v>
      </c>
      <c r="D140" s="16" t="s">
        <v>1381</v>
      </c>
      <c r="E140" s="16" t="s">
        <v>1099</v>
      </c>
      <c r="F140" s="16" t="str">
        <f t="shared" si="2"/>
        <v>DESARROLLO E IMPLEMENTACION DE UNA APLICACION INFORMATICA#</v>
      </c>
      <c r="G140" s="85">
        <v>30000</v>
      </c>
      <c r="H140" s="85">
        <v>0</v>
      </c>
      <c r="I140" s="85">
        <v>30000</v>
      </c>
      <c r="J140" s="85">
        <v>0</v>
      </c>
      <c r="K140" s="85">
        <v>0</v>
      </c>
      <c r="L140" s="85">
        <v>0</v>
      </c>
      <c r="M140" s="110">
        <v>0</v>
      </c>
      <c r="N140" s="85">
        <v>0</v>
      </c>
    </row>
    <row r="141" spans="1:14" ht="13.8" x14ac:dyDescent="0.2">
      <c r="A141" s="37" t="s">
        <v>68</v>
      </c>
      <c r="B141" s="16" t="s">
        <v>68</v>
      </c>
      <c r="C141" s="16" t="s">
        <v>1382</v>
      </c>
      <c r="D141" s="16" t="s">
        <v>1383</v>
      </c>
      <c r="E141" s="16" t="s">
        <v>1099</v>
      </c>
      <c r="F141" s="16" t="str">
        <f t="shared" si="2"/>
        <v>EQUIPOS PARA PROCESOS DE INFORMACION#</v>
      </c>
      <c r="G141" s="85">
        <v>175342.04</v>
      </c>
      <c r="H141" s="85">
        <v>-170342.04</v>
      </c>
      <c r="I141" s="85">
        <v>5000</v>
      </c>
      <c r="J141" s="85">
        <v>528.75</v>
      </c>
      <c r="K141" s="85">
        <v>528.75</v>
      </c>
      <c r="L141" s="85">
        <v>440.5</v>
      </c>
      <c r="M141" s="110">
        <v>8.81</v>
      </c>
      <c r="N141" s="85">
        <v>440.5</v>
      </c>
    </row>
    <row r="142" spans="1:14" ht="13.8" x14ac:dyDescent="0.2">
      <c r="A142" s="37" t="s">
        <v>68</v>
      </c>
      <c r="B142" s="16" t="s">
        <v>68</v>
      </c>
      <c r="C142" s="16" t="s">
        <v>1384</v>
      </c>
      <c r="D142" s="16" t="s">
        <v>1385</v>
      </c>
      <c r="E142" s="16" t="s">
        <v>1386</v>
      </c>
      <c r="F142" s="16" t="str">
        <f t="shared" si="2"/>
        <v>EQUIPAMIENTO MOBILIARIO OFICINAS DG MOVILIDAD E INFRAESTRUCTURAS</v>
      </c>
      <c r="G142" s="85">
        <v>0</v>
      </c>
      <c r="H142" s="85">
        <v>0</v>
      </c>
      <c r="I142" s="85">
        <v>0</v>
      </c>
      <c r="J142" s="85">
        <v>1277.76</v>
      </c>
      <c r="K142" s="85">
        <v>1277.76</v>
      </c>
      <c r="L142" s="85">
        <v>1277.76</v>
      </c>
      <c r="M142" s="110">
        <v>0</v>
      </c>
      <c r="N142" s="85">
        <v>1277.76</v>
      </c>
    </row>
    <row r="143" spans="1:14" ht="13.8" x14ac:dyDescent="0.2">
      <c r="A143" s="37" t="s">
        <v>68</v>
      </c>
      <c r="B143" s="16" t="s">
        <v>68</v>
      </c>
      <c r="C143" s="16" t="s">
        <v>1387</v>
      </c>
      <c r="D143" s="16" t="s">
        <v>1388</v>
      </c>
      <c r="E143" s="16" t="s">
        <v>1389</v>
      </c>
      <c r="F143" s="16" t="str">
        <f t="shared" si="2"/>
        <v>EQUIPAMIENTO Y APLICACIONES INFORMÁTICAS D.G.MOVILIDAD E INFRAESTRUCTURAS</v>
      </c>
      <c r="G143" s="85">
        <v>89000</v>
      </c>
      <c r="H143" s="85">
        <v>-8621.7900000000009</v>
      </c>
      <c r="I143" s="85">
        <v>80378.210000000006</v>
      </c>
      <c r="J143" s="85">
        <v>3893.07</v>
      </c>
      <c r="K143" s="85">
        <v>3893.07</v>
      </c>
      <c r="L143" s="85">
        <v>3893.07</v>
      </c>
      <c r="M143" s="110">
        <v>4.8434395341722603</v>
      </c>
      <c r="N143" s="85">
        <v>3893.07</v>
      </c>
    </row>
    <row r="144" spans="1:14" ht="13.8" x14ac:dyDescent="0.2">
      <c r="A144" s="37" t="s">
        <v>68</v>
      </c>
      <c r="B144" s="16" t="s">
        <v>68</v>
      </c>
      <c r="C144" s="16" t="s">
        <v>1390</v>
      </c>
      <c r="D144" s="16" t="s">
        <v>1391</v>
      </c>
      <c r="E144" s="16" t="s">
        <v>1392</v>
      </c>
      <c r="F144" s="16" t="str">
        <f t="shared" si="2"/>
        <v>PLAN EXTRAORDINARIO DE INVERSIONES EN LA RED AUTONÓMICA DE CARRETERAS</v>
      </c>
      <c r="G144" s="85">
        <v>5735412.6900000004</v>
      </c>
      <c r="H144" s="85">
        <v>0</v>
      </c>
      <c r="I144" s="85">
        <v>5735412.6900000004</v>
      </c>
      <c r="J144" s="85">
        <v>1713348.29</v>
      </c>
      <c r="K144" s="85">
        <v>1713348.29</v>
      </c>
      <c r="L144" s="85">
        <v>58386.99</v>
      </c>
      <c r="M144" s="110">
        <v>1.0180085227659501</v>
      </c>
      <c r="N144" s="85">
        <v>58386.99</v>
      </c>
    </row>
    <row r="145" spans="1:14" ht="13.8" customHeight="1" x14ac:dyDescent="0.2">
      <c r="A145" s="37" t="s">
        <v>68</v>
      </c>
      <c r="B145" s="16" t="s">
        <v>68</v>
      </c>
      <c r="C145" s="16" t="s">
        <v>1393</v>
      </c>
      <c r="D145" s="16" t="s">
        <v>1394</v>
      </c>
      <c r="E145" s="16" t="s">
        <v>1099</v>
      </c>
      <c r="F145" s="16" t="str">
        <f t="shared" ref="F145:F208" si="3">CONCATENATE(D145,E145)</f>
        <v>ACONDICIONAMIENTO HIJAR LA PUEBLA DE HIJAR#</v>
      </c>
      <c r="G145" s="85">
        <v>225165.5</v>
      </c>
      <c r="H145" s="85">
        <v>0</v>
      </c>
      <c r="I145" s="85">
        <v>225165.5</v>
      </c>
      <c r="J145" s="85">
        <v>0</v>
      </c>
      <c r="K145" s="85">
        <v>0</v>
      </c>
      <c r="L145" s="85">
        <v>0</v>
      </c>
      <c r="M145" s="110">
        <v>0</v>
      </c>
      <c r="N145" s="85">
        <v>0</v>
      </c>
    </row>
    <row r="146" spans="1:14" ht="13.8" x14ac:dyDescent="0.2">
      <c r="A146" s="37" t="s">
        <v>68</v>
      </c>
      <c r="B146" s="16" t="s">
        <v>68</v>
      </c>
      <c r="C146" s="16" t="s">
        <v>1395</v>
      </c>
      <c r="D146" s="16" t="s">
        <v>1396</v>
      </c>
      <c r="E146" s="16" t="s">
        <v>1397</v>
      </c>
      <c r="F146" s="16" t="str">
        <f t="shared" si="3"/>
        <v>MEMORIA DE LA SEGURIDAD VIAL EN LA CRTRA. A-2506-TRAMO CUBEL-MONERDE</v>
      </c>
      <c r="G146" s="85">
        <v>4038292.4</v>
      </c>
      <c r="H146" s="85">
        <v>0</v>
      </c>
      <c r="I146" s="85">
        <v>4038292.4</v>
      </c>
      <c r="J146" s="85">
        <v>3188292.4</v>
      </c>
      <c r="K146" s="85">
        <v>3188292.4</v>
      </c>
      <c r="L146" s="85">
        <v>1198920.2</v>
      </c>
      <c r="M146" s="110">
        <v>29.688791232650701</v>
      </c>
      <c r="N146" s="85">
        <v>1198920.2</v>
      </c>
    </row>
    <row r="147" spans="1:14" ht="13.8" x14ac:dyDescent="0.2">
      <c r="A147" s="37" t="s">
        <v>68</v>
      </c>
      <c r="B147" s="16" t="s">
        <v>68</v>
      </c>
      <c r="C147" s="16" t="s">
        <v>1398</v>
      </c>
      <c r="D147" s="16" t="s">
        <v>1399</v>
      </c>
      <c r="E147" s="16" t="s">
        <v>1099</v>
      </c>
      <c r="F147" s="16" t="str">
        <f t="shared" si="3"/>
        <v>TRAVESÍAS EN LA PROVINCIA DE ZARAGOZA 2021-2023#</v>
      </c>
      <c r="G147" s="85">
        <v>3588775.7</v>
      </c>
      <c r="H147" s="85">
        <v>0</v>
      </c>
      <c r="I147" s="85">
        <v>3588775.7</v>
      </c>
      <c r="J147" s="85">
        <v>304133.13</v>
      </c>
      <c r="K147" s="85">
        <v>304133.13</v>
      </c>
      <c r="L147" s="85">
        <v>182437.28</v>
      </c>
      <c r="M147" s="110">
        <v>5.08355203140726</v>
      </c>
      <c r="N147" s="85">
        <v>182437.28</v>
      </c>
    </row>
    <row r="148" spans="1:14" ht="13.8" x14ac:dyDescent="0.2">
      <c r="A148" s="37" t="s">
        <v>68</v>
      </c>
      <c r="B148" s="16" t="s">
        <v>68</v>
      </c>
      <c r="C148" s="16" t="s">
        <v>1400</v>
      </c>
      <c r="D148" s="16" t="s">
        <v>1401</v>
      </c>
      <c r="E148" s="16" t="s">
        <v>1099</v>
      </c>
      <c r="F148" s="16" t="str">
        <f t="shared" si="3"/>
        <v>TRAVESÍAS EN LA PROVINCIA DE HUESCA 2021-2023#</v>
      </c>
      <c r="G148" s="85">
        <v>2610674.8199999998</v>
      </c>
      <c r="H148" s="85">
        <v>0</v>
      </c>
      <c r="I148" s="85">
        <v>2610674.8199999998</v>
      </c>
      <c r="J148" s="85">
        <v>593318.06000000006</v>
      </c>
      <c r="K148" s="85">
        <v>580273.24</v>
      </c>
      <c r="L148" s="85">
        <v>20399.27</v>
      </c>
      <c r="M148" s="110">
        <v>0.78137919911450004</v>
      </c>
      <c r="N148" s="85">
        <v>20399.27</v>
      </c>
    </row>
    <row r="149" spans="1:14" ht="13.8" x14ac:dyDescent="0.2">
      <c r="A149" s="37" t="s">
        <v>68</v>
      </c>
      <c r="B149" s="16" t="s">
        <v>68</v>
      </c>
      <c r="C149" s="16" t="s">
        <v>1402</v>
      </c>
      <c r="D149" s="16" t="s">
        <v>1403</v>
      </c>
      <c r="E149" s="16" t="s">
        <v>1099</v>
      </c>
      <c r="F149" s="16" t="str">
        <f t="shared" si="3"/>
        <v>TRAVESÍAS EN LA PROVINCIA DE TERUEL 2021-2023#</v>
      </c>
      <c r="G149" s="85">
        <v>961005</v>
      </c>
      <c r="H149" s="85">
        <v>0</v>
      </c>
      <c r="I149" s="85">
        <v>961005</v>
      </c>
      <c r="J149" s="85">
        <v>1153236.8700000001</v>
      </c>
      <c r="K149" s="85">
        <v>1153236.8700000001</v>
      </c>
      <c r="L149" s="85">
        <v>521756.85</v>
      </c>
      <c r="M149" s="110">
        <v>54.292834064338898</v>
      </c>
      <c r="N149" s="85">
        <v>521756.85</v>
      </c>
    </row>
    <row r="150" spans="1:14" ht="13.8" x14ac:dyDescent="0.2">
      <c r="A150" s="37" t="s">
        <v>68</v>
      </c>
      <c r="B150" s="16" t="s">
        <v>68</v>
      </c>
      <c r="C150" s="16" t="s">
        <v>1404</v>
      </c>
      <c r="D150" s="16" t="s">
        <v>1405</v>
      </c>
      <c r="E150" s="16" t="s">
        <v>1406</v>
      </c>
      <c r="F150" s="16" t="str">
        <f t="shared" si="3"/>
        <v>REFUERZO Y ENSANCHE DE LA A-1604 DE LANAVE A BOLTAÑA POR LAGUARGUERA PK 1+300 AL 13020</v>
      </c>
      <c r="G150" s="85">
        <v>0</v>
      </c>
      <c r="H150" s="85">
        <v>0</v>
      </c>
      <c r="I150" s="85">
        <v>0</v>
      </c>
      <c r="J150" s="85">
        <v>2056605.01</v>
      </c>
      <c r="K150" s="85">
        <v>2021821.76</v>
      </c>
      <c r="L150" s="85">
        <v>124202.16</v>
      </c>
      <c r="M150" s="110">
        <v>0</v>
      </c>
      <c r="N150" s="85">
        <v>124202.16</v>
      </c>
    </row>
    <row r="151" spans="1:14" ht="13.8" x14ac:dyDescent="0.2">
      <c r="A151" s="37" t="s">
        <v>68</v>
      </c>
      <c r="B151" s="16" t="s">
        <v>68</v>
      </c>
      <c r="C151" s="16" t="s">
        <v>1407</v>
      </c>
      <c r="D151" s="16" t="s">
        <v>1408</v>
      </c>
      <c r="E151" s="16" t="s">
        <v>1409</v>
      </c>
      <c r="F151" s="16" t="str">
        <f t="shared" si="3"/>
        <v>ACONDICIONAMIENTO DE LA A-1604 DE TÁRREGA A POMAR DE CINCA POR BINÉFAR INT. A-22-VALCARCA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  <c r="M151" s="110">
        <v>0</v>
      </c>
      <c r="N151" s="85">
        <v>0</v>
      </c>
    </row>
    <row r="152" spans="1:14" ht="13.8" x14ac:dyDescent="0.2">
      <c r="A152" s="37" t="s">
        <v>68</v>
      </c>
      <c r="B152" s="16" t="s">
        <v>68</v>
      </c>
      <c r="C152" s="16" t="s">
        <v>1410</v>
      </c>
      <c r="D152" s="16" t="s">
        <v>1411</v>
      </c>
      <c r="E152" s="16" t="s">
        <v>1412</v>
      </c>
      <c r="F152" s="16" t="str">
        <f t="shared" si="3"/>
        <v>ARRENDAMIENTO FINANCIERO VEHÍCULOS Y MAQUINARIA DE LA D.GRAL. DE CARRETERAS 2022-2026</v>
      </c>
      <c r="G152" s="85">
        <v>824613.98</v>
      </c>
      <c r="H152" s="85">
        <v>0</v>
      </c>
      <c r="I152" s="85">
        <v>824613.98</v>
      </c>
      <c r="J152" s="85">
        <v>824614.99</v>
      </c>
      <c r="K152" s="85">
        <v>824614.27</v>
      </c>
      <c r="L152" s="85">
        <v>353820.05</v>
      </c>
      <c r="M152" s="110">
        <v>42.907355269431598</v>
      </c>
      <c r="N152" s="85">
        <v>353820.05</v>
      </c>
    </row>
    <row r="153" spans="1:14" ht="13.8" x14ac:dyDescent="0.2">
      <c r="A153" s="37" t="s">
        <v>68</v>
      </c>
      <c r="B153" s="16" t="s">
        <v>68</v>
      </c>
      <c r="C153" s="16" t="s">
        <v>1413</v>
      </c>
      <c r="D153" s="16" t="s">
        <v>1414</v>
      </c>
      <c r="E153" s="16" t="s">
        <v>1415</v>
      </c>
      <c r="F153" s="16" t="str">
        <f t="shared" si="3"/>
        <v>SERVICIOS DE ASISTENCIA A LA VIALIDAD INVERNAL PARA EL PERIODO 2021-2026</v>
      </c>
      <c r="G153" s="85">
        <v>559370.73</v>
      </c>
      <c r="H153" s="85">
        <v>0</v>
      </c>
      <c r="I153" s="85">
        <v>559370.73</v>
      </c>
      <c r="J153" s="85">
        <v>559370.73</v>
      </c>
      <c r="K153" s="85">
        <v>559370.73</v>
      </c>
      <c r="L153" s="85">
        <v>481602.2</v>
      </c>
      <c r="M153" s="110">
        <v>86.097139905765204</v>
      </c>
      <c r="N153" s="85">
        <v>481602.2</v>
      </c>
    </row>
    <row r="154" spans="1:14" ht="13.8" x14ac:dyDescent="0.2">
      <c r="A154" s="37" t="s">
        <v>68</v>
      </c>
      <c r="B154" s="16" t="s">
        <v>68</v>
      </c>
      <c r="C154" s="16" t="s">
        <v>1416</v>
      </c>
      <c r="D154" s="16" t="s">
        <v>1371</v>
      </c>
      <c r="E154" s="16" t="s">
        <v>1099</v>
      </c>
      <c r="F154" s="16" t="str">
        <f t="shared" si="3"/>
        <v>MOBILIARIO Y ENSERES#</v>
      </c>
      <c r="G154" s="85">
        <v>0</v>
      </c>
      <c r="H154" s="85">
        <v>0</v>
      </c>
      <c r="I154" s="85">
        <v>0</v>
      </c>
      <c r="J154" s="85">
        <v>1021.34</v>
      </c>
      <c r="K154" s="85">
        <v>1021.34</v>
      </c>
      <c r="L154" s="85">
        <v>1021.34</v>
      </c>
      <c r="M154" s="110">
        <v>0</v>
      </c>
      <c r="N154" s="85">
        <v>1021.34</v>
      </c>
    </row>
    <row r="155" spans="1:14" ht="13.8" x14ac:dyDescent="0.2">
      <c r="A155" s="37" t="s">
        <v>68</v>
      </c>
      <c r="B155" s="16" t="s">
        <v>68</v>
      </c>
      <c r="C155" s="16" t="s">
        <v>1417</v>
      </c>
      <c r="D155" s="16" t="s">
        <v>1418</v>
      </c>
      <c r="E155" s="16" t="s">
        <v>1419</v>
      </c>
      <c r="F155" s="16" t="str">
        <f t="shared" si="3"/>
        <v>MEJORA DE LA A-2520 DE A-23 LA PUEBLA DE VALVERDE-JAVALAMBRE.TRAMO:LA PUEBLA-ESTACIÓN JAVALAMBRE</v>
      </c>
      <c r="G155" s="85">
        <v>3067723.11</v>
      </c>
      <c r="H155" s="85">
        <v>0</v>
      </c>
      <c r="I155" s="85">
        <v>3067723.11</v>
      </c>
      <c r="J155" s="85">
        <v>3243803.42</v>
      </c>
      <c r="K155" s="85">
        <v>3224689.15</v>
      </c>
      <c r="L155" s="85">
        <v>1080.31</v>
      </c>
      <c r="M155" s="110">
        <v>3.5215368573469998E-2</v>
      </c>
      <c r="N155" s="85">
        <v>1080.31</v>
      </c>
    </row>
    <row r="156" spans="1:14" ht="13.8" x14ac:dyDescent="0.2">
      <c r="A156" s="37" t="s">
        <v>68</v>
      </c>
      <c r="B156" s="16" t="s">
        <v>68</v>
      </c>
      <c r="C156" s="16" t="s">
        <v>1420</v>
      </c>
      <c r="D156" s="16" t="s">
        <v>1421</v>
      </c>
      <c r="E156" s="16" t="s">
        <v>1099</v>
      </c>
      <c r="F156" s="16" t="str">
        <f t="shared" si="3"/>
        <v>TERRENOS EXPROPIACIONES 2022-2026#</v>
      </c>
      <c r="G156" s="85">
        <v>500000</v>
      </c>
      <c r="H156" s="85">
        <v>0</v>
      </c>
      <c r="I156" s="85">
        <v>500000</v>
      </c>
      <c r="J156" s="85">
        <v>0</v>
      </c>
      <c r="K156" s="85">
        <v>0</v>
      </c>
      <c r="L156" s="85">
        <v>0</v>
      </c>
      <c r="M156" s="110">
        <v>0</v>
      </c>
      <c r="N156" s="85">
        <v>0</v>
      </c>
    </row>
    <row r="157" spans="1:14" ht="13.8" x14ac:dyDescent="0.2">
      <c r="A157" s="37" t="s">
        <v>68</v>
      </c>
      <c r="B157" s="16" t="s">
        <v>68</v>
      </c>
      <c r="C157" s="16" t="s">
        <v>1422</v>
      </c>
      <c r="D157" s="16" t="s">
        <v>1325</v>
      </c>
      <c r="E157" s="16" t="s">
        <v>1099</v>
      </c>
      <c r="F157" s="16" t="str">
        <f t="shared" si="3"/>
        <v>EQUIPOS PARA PROCESOS DE INFORMACIÓN#</v>
      </c>
      <c r="G157" s="85">
        <v>10000</v>
      </c>
      <c r="H157" s="85">
        <v>0</v>
      </c>
      <c r="I157" s="85">
        <v>10000</v>
      </c>
      <c r="J157" s="85">
        <v>0</v>
      </c>
      <c r="K157" s="85">
        <v>0</v>
      </c>
      <c r="L157" s="85">
        <v>0</v>
      </c>
      <c r="M157" s="110">
        <v>0</v>
      </c>
      <c r="N157" s="85">
        <v>0</v>
      </c>
    </row>
    <row r="158" spans="1:14" ht="13.8" x14ac:dyDescent="0.2">
      <c r="A158" s="37" t="s">
        <v>68</v>
      </c>
      <c r="B158" s="16" t="s">
        <v>68</v>
      </c>
      <c r="C158" s="16" t="s">
        <v>1423</v>
      </c>
      <c r="D158" s="16" t="s">
        <v>1424</v>
      </c>
      <c r="E158" s="16" t="s">
        <v>1099</v>
      </c>
      <c r="F158" s="16" t="str">
        <f t="shared" si="3"/>
        <v>AUTOCONSUMO- PROGRAMA 5- COMPONENTE 8#</v>
      </c>
      <c r="G158" s="85">
        <v>0</v>
      </c>
      <c r="H158" s="85">
        <v>0</v>
      </c>
      <c r="I158" s="85">
        <v>0</v>
      </c>
      <c r="J158" s="85">
        <v>2178</v>
      </c>
      <c r="K158" s="85">
        <v>2178</v>
      </c>
      <c r="L158" s="85">
        <v>2178</v>
      </c>
      <c r="M158" s="110">
        <v>0</v>
      </c>
      <c r="N158" s="85">
        <v>2178</v>
      </c>
    </row>
    <row r="159" spans="1:14" ht="13.8" x14ac:dyDescent="0.2">
      <c r="A159" s="37" t="s">
        <v>68</v>
      </c>
      <c r="B159" s="16" t="s">
        <v>68</v>
      </c>
      <c r="C159" s="16" t="s">
        <v>1425</v>
      </c>
      <c r="D159" s="16" t="s">
        <v>1426</v>
      </c>
      <c r="E159" s="16" t="s">
        <v>1099</v>
      </c>
      <c r="F159" s="16" t="str">
        <f t="shared" si="3"/>
        <v>AYUDAS MRR DIGITALIZACIÓN#</v>
      </c>
      <c r="G159" s="85">
        <v>0</v>
      </c>
      <c r="H159" s="85">
        <v>0</v>
      </c>
      <c r="I159" s="85">
        <v>0</v>
      </c>
      <c r="J159" s="85">
        <v>1408731.61</v>
      </c>
      <c r="K159" s="85">
        <v>804761.72</v>
      </c>
      <c r="L159" s="85">
        <v>0</v>
      </c>
      <c r="M159" s="110">
        <v>0</v>
      </c>
      <c r="N159" s="85">
        <v>0</v>
      </c>
    </row>
    <row r="160" spans="1:14" ht="13.8" x14ac:dyDescent="0.2">
      <c r="A160" s="37" t="s">
        <v>68</v>
      </c>
      <c r="B160" s="16" t="s">
        <v>68</v>
      </c>
      <c r="C160" s="16" t="s">
        <v>1427</v>
      </c>
      <c r="D160" s="16" t="s">
        <v>1428</v>
      </c>
      <c r="E160" s="16" t="s">
        <v>1099</v>
      </c>
      <c r="F160" s="16" t="str">
        <f t="shared" si="3"/>
        <v>VÍAS CICLABLES#</v>
      </c>
      <c r="G160" s="85">
        <v>200000</v>
      </c>
      <c r="H160" s="85">
        <v>0</v>
      </c>
      <c r="I160" s="85">
        <v>200000</v>
      </c>
      <c r="J160" s="85">
        <v>0</v>
      </c>
      <c r="K160" s="85">
        <v>0</v>
      </c>
      <c r="L160" s="85">
        <v>0</v>
      </c>
      <c r="M160" s="110">
        <v>0</v>
      </c>
      <c r="N160" s="85">
        <v>0</v>
      </c>
    </row>
    <row r="161" spans="1:14" ht="13.8" x14ac:dyDescent="0.2">
      <c r="A161" s="37" t="s">
        <v>68</v>
      </c>
      <c r="B161" s="16" t="s">
        <v>68</v>
      </c>
      <c r="C161" s="16" t="s">
        <v>1429</v>
      </c>
      <c r="D161" s="16" t="s">
        <v>1430</v>
      </c>
      <c r="E161" s="16" t="s">
        <v>1099</v>
      </c>
      <c r="F161" s="16" t="str">
        <f t="shared" si="3"/>
        <v>MRR PROYECTOS INVERSIÓN COMPONENTE 1#</v>
      </c>
      <c r="G161" s="85">
        <v>3702061.55</v>
      </c>
      <c r="H161" s="85">
        <v>0</v>
      </c>
      <c r="I161" s="85">
        <v>3702061.55</v>
      </c>
      <c r="J161" s="85">
        <v>4688.75</v>
      </c>
      <c r="K161" s="85">
        <v>4688.75</v>
      </c>
      <c r="L161" s="85">
        <v>4688.75</v>
      </c>
      <c r="M161" s="110">
        <v>0.12665240533346001</v>
      </c>
      <c r="N161" s="85">
        <v>4688.75</v>
      </c>
    </row>
    <row r="162" spans="1:14" ht="13.8" x14ac:dyDescent="0.2">
      <c r="A162" s="37" t="s">
        <v>68</v>
      </c>
      <c r="B162" s="16" t="s">
        <v>68</v>
      </c>
      <c r="C162" s="16" t="s">
        <v>1431</v>
      </c>
      <c r="D162" s="16" t="s">
        <v>1432</v>
      </c>
      <c r="E162" s="16" t="s">
        <v>1433</v>
      </c>
      <c r="F162" s="16" t="str">
        <f t="shared" si="3"/>
        <v>NUEVOS DESARROLLOS DE INFORMACION URBANISTICA Y TRAMITACIONTELEMATICA</v>
      </c>
      <c r="G162" s="85">
        <v>60000</v>
      </c>
      <c r="H162" s="85">
        <v>0</v>
      </c>
      <c r="I162" s="85">
        <v>60000</v>
      </c>
      <c r="J162" s="85">
        <v>0</v>
      </c>
      <c r="K162" s="85">
        <v>0</v>
      </c>
      <c r="L162" s="85">
        <v>0</v>
      </c>
      <c r="M162" s="110">
        <v>0</v>
      </c>
      <c r="N162" s="85">
        <v>0</v>
      </c>
    </row>
    <row r="163" spans="1:14" ht="13.8" x14ac:dyDescent="0.2">
      <c r="A163" s="37" t="s">
        <v>68</v>
      </c>
      <c r="B163" s="16" t="s">
        <v>68</v>
      </c>
      <c r="C163" s="16" t="s">
        <v>1434</v>
      </c>
      <c r="D163" s="16" t="s">
        <v>1435</v>
      </c>
      <c r="E163" s="16" t="s">
        <v>1099</v>
      </c>
      <c r="F163" s="16" t="str">
        <f t="shared" si="3"/>
        <v>REFUERZO DE FIRME EN LA CARRETERA A-1204 EJEA-FARASDUÉS#</v>
      </c>
      <c r="G163" s="85">
        <v>144158.41</v>
      </c>
      <c r="H163" s="85">
        <v>0</v>
      </c>
      <c r="I163" s="85">
        <v>144158.41</v>
      </c>
      <c r="J163" s="85">
        <v>275184.89</v>
      </c>
      <c r="K163" s="85">
        <v>144158.41</v>
      </c>
      <c r="L163" s="85">
        <v>144158.41</v>
      </c>
      <c r="M163" s="110">
        <v>100</v>
      </c>
      <c r="N163" s="85">
        <v>144158.41</v>
      </c>
    </row>
    <row r="164" spans="1:14" ht="13.8" x14ac:dyDescent="0.2">
      <c r="A164" s="37" t="s">
        <v>68</v>
      </c>
      <c r="B164" s="16" t="s">
        <v>68</v>
      </c>
      <c r="C164" s="16" t="s">
        <v>1436</v>
      </c>
      <c r="D164" s="16" t="s">
        <v>1437</v>
      </c>
      <c r="E164" s="16" t="s">
        <v>1099</v>
      </c>
      <c r="F164" s="16" t="str">
        <f t="shared" si="3"/>
        <v>REHABILITACION INTEGRALVIVIENDAS CAMINEROS Y OTRAS#</v>
      </c>
      <c r="G164" s="85">
        <v>350000</v>
      </c>
      <c r="H164" s="85">
        <v>578332.65</v>
      </c>
      <c r="I164" s="85">
        <v>928332.65</v>
      </c>
      <c r="J164" s="85">
        <v>388183.12</v>
      </c>
      <c r="K164" s="85">
        <v>388183.12</v>
      </c>
      <c r="L164" s="85">
        <v>235511.4</v>
      </c>
      <c r="M164" s="110">
        <v>25.369289769136099</v>
      </c>
      <c r="N164" s="85">
        <v>235511.4</v>
      </c>
    </row>
    <row r="165" spans="1:14" ht="13.8" x14ac:dyDescent="0.2">
      <c r="A165" s="37" t="s">
        <v>68</v>
      </c>
      <c r="B165" s="16" t="s">
        <v>68</v>
      </c>
      <c r="C165" s="16" t="s">
        <v>1438</v>
      </c>
      <c r="D165" s="16" t="s">
        <v>1439</v>
      </c>
      <c r="E165" s="16" t="s">
        <v>1440</v>
      </c>
      <c r="F165" s="16" t="str">
        <f t="shared" si="3"/>
        <v>ESTUDIO INFORMATIVO DE LA VARIANTE OESTE DE EPILA CONEXIÓN A-122 CON A-1305</v>
      </c>
      <c r="G165" s="85">
        <v>42911.6</v>
      </c>
      <c r="H165" s="85">
        <v>0</v>
      </c>
      <c r="I165" s="85">
        <v>42911.6</v>
      </c>
      <c r="J165" s="85">
        <v>19434.650000000001</v>
      </c>
      <c r="K165" s="85">
        <v>19434.650000000001</v>
      </c>
      <c r="L165" s="85">
        <v>0</v>
      </c>
      <c r="M165" s="110">
        <v>0</v>
      </c>
      <c r="N165" s="85">
        <v>0</v>
      </c>
    </row>
    <row r="166" spans="1:14" ht="13.8" x14ac:dyDescent="0.2">
      <c r="A166" s="37" t="s">
        <v>68</v>
      </c>
      <c r="B166" s="16" t="s">
        <v>68</v>
      </c>
      <c r="C166" s="16" t="s">
        <v>1441</v>
      </c>
      <c r="D166" s="16" t="s">
        <v>1442</v>
      </c>
      <c r="E166" s="16" t="s">
        <v>1443</v>
      </c>
      <c r="F166" s="16" t="str">
        <f t="shared" si="3"/>
        <v>REFUERZO Y ENSANCHE DE LA A-1508 DE CALAMOCHA A VIVEL DEL RÍO MARTÍN, PK 1+550 A 10+106</v>
      </c>
      <c r="G166" s="85">
        <v>1463134</v>
      </c>
      <c r="H166" s="85">
        <v>0</v>
      </c>
      <c r="I166" s="85">
        <v>1463134</v>
      </c>
      <c r="J166" s="85">
        <v>1463134</v>
      </c>
      <c r="K166" s="85">
        <v>1463134</v>
      </c>
      <c r="L166" s="85">
        <v>1272054.46</v>
      </c>
      <c r="M166" s="110">
        <v>86.940393702832395</v>
      </c>
      <c r="N166" s="85">
        <v>1272054.46</v>
      </c>
    </row>
    <row r="167" spans="1:14" ht="13.8" x14ac:dyDescent="0.2">
      <c r="A167" s="37" t="s">
        <v>68</v>
      </c>
      <c r="B167" s="16" t="s">
        <v>68</v>
      </c>
      <c r="C167" s="16" t="s">
        <v>1444</v>
      </c>
      <c r="D167" s="16" t="s">
        <v>1445</v>
      </c>
      <c r="E167" s="16" t="s">
        <v>1099</v>
      </c>
      <c r="F167" s="16" t="str">
        <f t="shared" si="3"/>
        <v>RECUPERACIÓN MEMORIA DEMOCRÁTICA#</v>
      </c>
      <c r="G167" s="85">
        <v>0</v>
      </c>
      <c r="H167" s="85">
        <v>0</v>
      </c>
      <c r="I167" s="85">
        <v>0</v>
      </c>
      <c r="J167" s="85">
        <v>0</v>
      </c>
      <c r="K167" s="85">
        <v>0</v>
      </c>
      <c r="L167" s="85">
        <v>0</v>
      </c>
      <c r="M167" s="110">
        <v>0</v>
      </c>
      <c r="N167" s="85">
        <v>0</v>
      </c>
    </row>
    <row r="168" spans="1:14" ht="13.8" x14ac:dyDescent="0.2">
      <c r="A168" s="37" t="s">
        <v>68</v>
      </c>
      <c r="B168" s="16" t="s">
        <v>68</v>
      </c>
      <c r="C168" s="16" t="s">
        <v>1446</v>
      </c>
      <c r="D168" s="16" t="s">
        <v>1447</v>
      </c>
      <c r="E168" s="16" t="s">
        <v>1099</v>
      </c>
      <c r="F168" s="16" t="str">
        <f t="shared" si="3"/>
        <v>EMERGENCIAS 2023 PROVINCIA DE HUESCA#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  <c r="M168" s="110">
        <v>0</v>
      </c>
      <c r="N168" s="85">
        <v>0</v>
      </c>
    </row>
    <row r="169" spans="1:14" ht="13.8" x14ac:dyDescent="0.2">
      <c r="A169" s="37" t="s">
        <v>68</v>
      </c>
      <c r="B169" s="16" t="s">
        <v>68</v>
      </c>
      <c r="C169" s="16" t="s">
        <v>1448</v>
      </c>
      <c r="D169" s="16" t="s">
        <v>1449</v>
      </c>
      <c r="E169" s="16" t="s">
        <v>1099</v>
      </c>
      <c r="F169" s="16" t="str">
        <f t="shared" si="3"/>
        <v>EMERGENCIAS 2023 PROVINCIA DE TERUEL#</v>
      </c>
      <c r="G169" s="85">
        <v>0</v>
      </c>
      <c r="H169" s="85">
        <v>0</v>
      </c>
      <c r="I169" s="85">
        <v>0</v>
      </c>
      <c r="J169" s="85">
        <v>165320.39000000001</v>
      </c>
      <c r="K169" s="85">
        <v>165320.39000000001</v>
      </c>
      <c r="L169" s="85">
        <v>165320.39000000001</v>
      </c>
      <c r="M169" s="110">
        <v>0</v>
      </c>
      <c r="N169" s="85">
        <v>165320.39000000001</v>
      </c>
    </row>
    <row r="170" spans="1:14" ht="13.8" x14ac:dyDescent="0.2">
      <c r="A170" s="37" t="s">
        <v>68</v>
      </c>
      <c r="B170" s="16" t="s">
        <v>68</v>
      </c>
      <c r="C170" s="16" t="s">
        <v>1450</v>
      </c>
      <c r="D170" s="16" t="s">
        <v>1451</v>
      </c>
      <c r="E170" s="16" t="s">
        <v>1099</v>
      </c>
      <c r="F170" s="16" t="str">
        <f t="shared" si="3"/>
        <v>MEJORA DE LA SEGURIDAD VIAL EN RAA#</v>
      </c>
      <c r="G170" s="85">
        <v>1100000</v>
      </c>
      <c r="H170" s="85">
        <v>0</v>
      </c>
      <c r="I170" s="85">
        <v>1100000</v>
      </c>
      <c r="J170" s="85">
        <v>1287795.1499999999</v>
      </c>
      <c r="K170" s="85">
        <v>1099791.3</v>
      </c>
      <c r="L170" s="85">
        <v>101053.86</v>
      </c>
      <c r="M170" s="110">
        <v>9.1867145454545494</v>
      </c>
      <c r="N170" s="85">
        <v>78789.86</v>
      </c>
    </row>
    <row r="171" spans="1:14" ht="13.8" x14ac:dyDescent="0.2">
      <c r="A171" s="37" t="s">
        <v>68</v>
      </c>
      <c r="B171" s="16" t="s">
        <v>68</v>
      </c>
      <c r="C171" s="16" t="s">
        <v>1452</v>
      </c>
      <c r="D171" s="16" t="s">
        <v>1453</v>
      </c>
      <c r="E171" s="16" t="s">
        <v>1099</v>
      </c>
      <c r="F171" s="16" t="str">
        <f t="shared" si="3"/>
        <v>BOLSA EMERGENCIAS 2024#</v>
      </c>
      <c r="G171" s="85">
        <v>2000000</v>
      </c>
      <c r="H171" s="85">
        <v>0</v>
      </c>
      <c r="I171" s="85">
        <v>2000000</v>
      </c>
      <c r="J171" s="85">
        <v>0</v>
      </c>
      <c r="K171" s="85">
        <v>0</v>
      </c>
      <c r="L171" s="85">
        <v>0</v>
      </c>
      <c r="M171" s="110">
        <v>0</v>
      </c>
      <c r="N171" s="85">
        <v>0</v>
      </c>
    </row>
    <row r="172" spans="1:14" ht="13.8" x14ac:dyDescent="0.2">
      <c r="A172" s="37" t="s">
        <v>68</v>
      </c>
      <c r="B172" s="16" t="s">
        <v>68</v>
      </c>
      <c r="C172" s="16" t="s">
        <v>1454</v>
      </c>
      <c r="D172" s="16" t="s">
        <v>1455</v>
      </c>
      <c r="E172" s="16" t="s">
        <v>1099</v>
      </c>
      <c r="F172" s="16" t="str">
        <f t="shared" si="3"/>
        <v>PLAN ORDINARIO#</v>
      </c>
      <c r="G172" s="85">
        <v>1984710.27</v>
      </c>
      <c r="H172" s="85">
        <v>0</v>
      </c>
      <c r="I172" s="85">
        <v>1984710.27</v>
      </c>
      <c r="J172" s="85">
        <v>0</v>
      </c>
      <c r="K172" s="85">
        <v>0</v>
      </c>
      <c r="L172" s="85">
        <v>0</v>
      </c>
      <c r="M172" s="110">
        <v>0</v>
      </c>
      <c r="N172" s="85">
        <v>0</v>
      </c>
    </row>
    <row r="173" spans="1:14" ht="13.8" x14ac:dyDescent="0.2">
      <c r="A173" s="37" t="s">
        <v>68</v>
      </c>
      <c r="B173" s="16" t="s">
        <v>68</v>
      </c>
      <c r="C173" s="16" t="s">
        <v>1456</v>
      </c>
      <c r="D173" s="16" t="s">
        <v>1099</v>
      </c>
      <c r="E173" s="16" t="s">
        <v>1099</v>
      </c>
      <c r="F173" s="16" t="str">
        <f t="shared" si="3"/>
        <v>##</v>
      </c>
      <c r="G173" s="85">
        <v>2500000</v>
      </c>
      <c r="H173" s="85">
        <v>0</v>
      </c>
      <c r="I173" s="85">
        <v>2500000</v>
      </c>
      <c r="J173" s="85">
        <v>0</v>
      </c>
      <c r="K173" s="85">
        <v>0</v>
      </c>
      <c r="L173" s="85">
        <v>0</v>
      </c>
      <c r="M173" s="110">
        <v>0</v>
      </c>
      <c r="N173" s="85">
        <v>0</v>
      </c>
    </row>
    <row r="174" spans="1:14" ht="13.8" x14ac:dyDescent="0.2">
      <c r="A174" s="37" t="s">
        <v>68</v>
      </c>
      <c r="B174" s="16" t="s">
        <v>68</v>
      </c>
      <c r="C174" s="16" t="s">
        <v>1457</v>
      </c>
      <c r="D174" s="16" t="s">
        <v>1099</v>
      </c>
      <c r="E174" s="16" t="s">
        <v>1099</v>
      </c>
      <c r="F174" s="16" t="str">
        <f t="shared" si="3"/>
        <v>##</v>
      </c>
      <c r="G174" s="85">
        <v>1500000</v>
      </c>
      <c r="H174" s="85">
        <v>0</v>
      </c>
      <c r="I174" s="85">
        <v>1500000</v>
      </c>
      <c r="J174" s="85">
        <v>0</v>
      </c>
      <c r="K174" s="85">
        <v>0</v>
      </c>
      <c r="L174" s="85">
        <v>0</v>
      </c>
      <c r="M174" s="110">
        <v>0</v>
      </c>
      <c r="N174" s="85">
        <v>0</v>
      </c>
    </row>
    <row r="175" spans="1:14" ht="13.8" x14ac:dyDescent="0.2">
      <c r="A175" s="37" t="s">
        <v>68</v>
      </c>
      <c r="B175" s="16" t="s">
        <v>68</v>
      </c>
      <c r="C175" s="16" t="s">
        <v>1458</v>
      </c>
      <c r="D175" s="16" t="s">
        <v>1099</v>
      </c>
      <c r="E175" s="16" t="s">
        <v>1099</v>
      </c>
      <c r="F175" s="16" t="str">
        <f t="shared" si="3"/>
        <v>##</v>
      </c>
      <c r="G175" s="85">
        <v>2300000</v>
      </c>
      <c r="H175" s="85">
        <v>0</v>
      </c>
      <c r="I175" s="85">
        <v>2300000</v>
      </c>
      <c r="J175" s="85">
        <v>0</v>
      </c>
      <c r="K175" s="85">
        <v>0</v>
      </c>
      <c r="L175" s="85">
        <v>0</v>
      </c>
      <c r="M175" s="110">
        <v>0</v>
      </c>
      <c r="N175" s="85">
        <v>0</v>
      </c>
    </row>
    <row r="176" spans="1:14" ht="13.8" x14ac:dyDescent="0.2">
      <c r="A176" s="37" t="s">
        <v>68</v>
      </c>
      <c r="B176" s="16" t="s">
        <v>68</v>
      </c>
      <c r="C176" s="16" t="s">
        <v>1459</v>
      </c>
      <c r="D176" s="16" t="s">
        <v>1460</v>
      </c>
      <c r="E176" s="16" t="s">
        <v>1099</v>
      </c>
      <c r="F176" s="16" t="str">
        <f t="shared" si="3"/>
        <v>OPTIMIZACIÓN TRÁFICO VEHICULOS EN LAS PLATAFORMAS LOGÍSTICAS#</v>
      </c>
      <c r="G176" s="85">
        <v>150000</v>
      </c>
      <c r="H176" s="85">
        <v>0</v>
      </c>
      <c r="I176" s="85">
        <v>150000</v>
      </c>
      <c r="J176" s="85">
        <v>0</v>
      </c>
      <c r="K176" s="85">
        <v>0</v>
      </c>
      <c r="L176" s="85">
        <v>0</v>
      </c>
      <c r="M176" s="110">
        <v>0</v>
      </c>
      <c r="N176" s="85">
        <v>0</v>
      </c>
    </row>
    <row r="177" spans="1:14" ht="13.8" x14ac:dyDescent="0.2">
      <c r="A177" s="37" t="s">
        <v>68</v>
      </c>
      <c r="B177" s="16" t="s">
        <v>68</v>
      </c>
      <c r="C177" s="16" t="s">
        <v>1461</v>
      </c>
      <c r="D177" s="16" t="s">
        <v>1462</v>
      </c>
      <c r="E177" s="16" t="s">
        <v>1099</v>
      </c>
      <c r="F177" s="16" t="str">
        <f t="shared" si="3"/>
        <v>MANTENIMIENTO Y EVOLUTIVO APLICACIÓN RUTAS ESCOLARES AREGA#</v>
      </c>
      <c r="G177" s="85">
        <v>0</v>
      </c>
      <c r="H177" s="85">
        <v>0</v>
      </c>
      <c r="I177" s="85">
        <v>0</v>
      </c>
      <c r="J177" s="85">
        <v>38910.47</v>
      </c>
      <c r="K177" s="85">
        <v>38910.47</v>
      </c>
      <c r="L177" s="85">
        <v>0</v>
      </c>
      <c r="M177" s="110">
        <v>0</v>
      </c>
      <c r="N177" s="85">
        <v>0</v>
      </c>
    </row>
    <row r="178" spans="1:14" ht="13.8" x14ac:dyDescent="0.2">
      <c r="A178" s="37" t="s">
        <v>68</v>
      </c>
      <c r="B178" s="16" t="s">
        <v>68</v>
      </c>
      <c r="C178" s="16" t="s">
        <v>1463</v>
      </c>
      <c r="D178" s="16" t="s">
        <v>1464</v>
      </c>
      <c r="E178" s="16" t="s">
        <v>1099</v>
      </c>
      <c r="F178" s="16" t="str">
        <f t="shared" si="3"/>
        <v>MEJORA SEÑALIZACIÓN BÁSCULA ÉPILA#</v>
      </c>
      <c r="G178" s="85">
        <v>0</v>
      </c>
      <c r="H178" s="85">
        <v>0</v>
      </c>
      <c r="I178" s="85">
        <v>0</v>
      </c>
      <c r="J178" s="85">
        <v>132401.82</v>
      </c>
      <c r="K178" s="85">
        <v>121809.67</v>
      </c>
      <c r="L178" s="85">
        <v>0</v>
      </c>
      <c r="M178" s="110">
        <v>0</v>
      </c>
      <c r="N178" s="85">
        <v>0</v>
      </c>
    </row>
    <row r="179" spans="1:14" ht="13.8" x14ac:dyDescent="0.2">
      <c r="A179" s="37" t="s">
        <v>68</v>
      </c>
      <c r="B179" s="16" t="s">
        <v>68</v>
      </c>
      <c r="C179" s="16" t="s">
        <v>1465</v>
      </c>
      <c r="D179" s="16" t="s">
        <v>1466</v>
      </c>
      <c r="E179" s="16" t="s">
        <v>1099</v>
      </c>
      <c r="F179" s="16" t="str">
        <f t="shared" si="3"/>
        <v>TRAVESÍA A-2513 KM 2,3 A 2,8#</v>
      </c>
      <c r="G179" s="85">
        <v>250000</v>
      </c>
      <c r="H179" s="85">
        <v>0</v>
      </c>
      <c r="I179" s="85">
        <v>250000</v>
      </c>
      <c r="J179" s="85">
        <v>0</v>
      </c>
      <c r="K179" s="85">
        <v>0</v>
      </c>
      <c r="L179" s="85">
        <v>0</v>
      </c>
      <c r="M179" s="110">
        <v>0</v>
      </c>
      <c r="N179" s="85">
        <v>0</v>
      </c>
    </row>
    <row r="180" spans="1:14" ht="13.8" x14ac:dyDescent="0.2">
      <c r="A180" s="37" t="s">
        <v>68</v>
      </c>
      <c r="B180" s="16" t="s">
        <v>68</v>
      </c>
      <c r="C180" s="16" t="s">
        <v>1467</v>
      </c>
      <c r="D180" s="16" t="s">
        <v>1468</v>
      </c>
      <c r="E180" s="16" t="s">
        <v>1099</v>
      </c>
      <c r="F180" s="16" t="str">
        <f t="shared" si="3"/>
        <v>REDACCIÓN PROYECTO A-2508 DAROCA-ACERED#</v>
      </c>
      <c r="G180" s="85">
        <v>100000</v>
      </c>
      <c r="H180" s="85">
        <v>0</v>
      </c>
      <c r="I180" s="85">
        <v>100000</v>
      </c>
      <c r="J180" s="85">
        <v>0</v>
      </c>
      <c r="K180" s="85">
        <v>0</v>
      </c>
      <c r="L180" s="85">
        <v>0</v>
      </c>
      <c r="M180" s="110">
        <v>0</v>
      </c>
      <c r="N180" s="85">
        <v>0</v>
      </c>
    </row>
    <row r="181" spans="1:14" ht="13.8" x14ac:dyDescent="0.2">
      <c r="A181" s="37" t="s">
        <v>68</v>
      </c>
      <c r="B181" s="16" t="s">
        <v>68</v>
      </c>
      <c r="C181" s="16" t="s">
        <v>1469</v>
      </c>
      <c r="D181" s="16" t="s">
        <v>1470</v>
      </c>
      <c r="E181" s="16" t="s">
        <v>1099</v>
      </c>
      <c r="F181" s="16" t="str">
        <f t="shared" si="3"/>
        <v>A-2506 BELLO-CUBEL#</v>
      </c>
      <c r="G181" s="85">
        <v>400000</v>
      </c>
      <c r="H181" s="85">
        <v>0</v>
      </c>
      <c r="I181" s="85">
        <v>400000</v>
      </c>
      <c r="J181" s="85">
        <v>0</v>
      </c>
      <c r="K181" s="85">
        <v>0</v>
      </c>
      <c r="L181" s="85">
        <v>0</v>
      </c>
      <c r="M181" s="110">
        <v>0</v>
      </c>
      <c r="N181" s="85">
        <v>0</v>
      </c>
    </row>
    <row r="182" spans="1:14" ht="13.8" x14ac:dyDescent="0.2">
      <c r="A182" s="37" t="s">
        <v>68</v>
      </c>
      <c r="B182" s="16" t="s">
        <v>68</v>
      </c>
      <c r="C182" s="16" t="s">
        <v>1471</v>
      </c>
      <c r="D182" s="16" t="s">
        <v>1472</v>
      </c>
      <c r="E182" s="16" t="s">
        <v>1099</v>
      </c>
      <c r="F182" s="16" t="str">
        <f t="shared" si="3"/>
        <v>A-2513 DESDE A-1508 KM 0 A 2,3#</v>
      </c>
      <c r="G182" s="85">
        <v>200000</v>
      </c>
      <c r="H182" s="85">
        <v>0</v>
      </c>
      <c r="I182" s="85">
        <v>200000</v>
      </c>
      <c r="J182" s="85">
        <v>0</v>
      </c>
      <c r="K182" s="85">
        <v>0</v>
      </c>
      <c r="L182" s="85">
        <v>0</v>
      </c>
      <c r="M182" s="110">
        <v>0</v>
      </c>
      <c r="N182" s="85">
        <v>0</v>
      </c>
    </row>
    <row r="183" spans="1:14" ht="13.8" x14ac:dyDescent="0.2">
      <c r="A183" s="37" t="s">
        <v>68</v>
      </c>
      <c r="B183" s="16" t="s">
        <v>68</v>
      </c>
      <c r="C183" s="16" t="s">
        <v>1473</v>
      </c>
      <c r="D183" s="16" t="s">
        <v>1474</v>
      </c>
      <c r="E183" s="16" t="s">
        <v>1099</v>
      </c>
      <c r="F183" s="16" t="str">
        <f t="shared" si="3"/>
        <v>ACONDICIONAMIENTO CARRETERA A-125 AYERBE-ARDISA#</v>
      </c>
      <c r="G183" s="85">
        <v>100000</v>
      </c>
      <c r="H183" s="85">
        <v>0</v>
      </c>
      <c r="I183" s="85">
        <v>100000</v>
      </c>
      <c r="J183" s="85">
        <v>0</v>
      </c>
      <c r="K183" s="85">
        <v>0</v>
      </c>
      <c r="L183" s="85">
        <v>0</v>
      </c>
      <c r="M183" s="110">
        <v>0</v>
      </c>
      <c r="N183" s="85">
        <v>0</v>
      </c>
    </row>
    <row r="184" spans="1:14" ht="13.8" x14ac:dyDescent="0.2">
      <c r="A184" s="37" t="s">
        <v>68</v>
      </c>
      <c r="B184" s="16" t="s">
        <v>68</v>
      </c>
      <c r="C184" s="16" t="s">
        <v>1475</v>
      </c>
      <c r="D184" s="16" t="s">
        <v>1476</v>
      </c>
      <c r="E184" s="16" t="s">
        <v>1477</v>
      </c>
      <c r="F184" s="16" t="str">
        <f t="shared" si="3"/>
        <v>AMPLIACION DE ESTRUCTURA ANTIALUDES EN CARRETERA DE ACCESO AL BALNEARIO DE PANTICOSA</v>
      </c>
      <c r="G184" s="85">
        <v>0</v>
      </c>
      <c r="H184" s="85">
        <v>710000</v>
      </c>
      <c r="I184" s="85">
        <v>710000</v>
      </c>
      <c r="J184" s="85">
        <v>710000</v>
      </c>
      <c r="K184" s="85">
        <v>0</v>
      </c>
      <c r="L184" s="85">
        <v>0</v>
      </c>
      <c r="M184" s="110">
        <v>0</v>
      </c>
      <c r="N184" s="85">
        <v>0</v>
      </c>
    </row>
    <row r="185" spans="1:14" ht="13.8" x14ac:dyDescent="0.2">
      <c r="A185" s="37" t="s">
        <v>68</v>
      </c>
      <c r="B185" s="16" t="s">
        <v>68</v>
      </c>
      <c r="C185" s="16" t="s">
        <v>1478</v>
      </c>
      <c r="D185" s="16" t="s">
        <v>1479</v>
      </c>
      <c r="E185" s="16" t="s">
        <v>1480</v>
      </c>
      <c r="F185" s="16" t="str">
        <f t="shared" si="3"/>
        <v>REDACCION DE PROYECTOS Y ASISTENCIAS TECNICAS PARA LA DGC 2024</v>
      </c>
      <c r="G185" s="85">
        <v>0</v>
      </c>
      <c r="H185" s="85">
        <v>0</v>
      </c>
      <c r="I185" s="85">
        <v>0</v>
      </c>
      <c r="J185" s="85">
        <v>256765.23</v>
      </c>
      <c r="K185" s="85">
        <v>256765.23</v>
      </c>
      <c r="L185" s="85">
        <v>167407.78</v>
      </c>
      <c r="M185" s="110">
        <v>0</v>
      </c>
      <c r="N185" s="85">
        <v>167407.78</v>
      </c>
    </row>
    <row r="186" spans="1:14" ht="13.8" x14ac:dyDescent="0.2">
      <c r="A186" s="37" t="s">
        <v>68</v>
      </c>
      <c r="B186" s="16" t="s">
        <v>68</v>
      </c>
      <c r="C186" s="16" t="s">
        <v>1481</v>
      </c>
      <c r="D186" s="16" t="s">
        <v>1482</v>
      </c>
      <c r="E186" s="16" t="s">
        <v>1099</v>
      </c>
      <c r="F186" s="16" t="str">
        <f t="shared" si="3"/>
        <v>OBRAS EN TRAVESIAS DE LA PROVINCIA DE ZARAGOZA#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  <c r="M186" s="110">
        <v>0</v>
      </c>
      <c r="N186" s="85">
        <v>0</v>
      </c>
    </row>
    <row r="187" spans="1:14" ht="13.8" x14ac:dyDescent="0.2">
      <c r="A187" s="37" t="s">
        <v>68</v>
      </c>
      <c r="B187" s="16" t="s">
        <v>68</v>
      </c>
      <c r="C187" s="16" t="s">
        <v>1483</v>
      </c>
      <c r="D187" s="16" t="s">
        <v>1484</v>
      </c>
      <c r="E187" s="16" t="s">
        <v>1099</v>
      </c>
      <c r="F187" s="16" t="str">
        <f t="shared" si="3"/>
        <v>OBRAS EN TRAVESIAS DE LA PROVINCIA DE HUESCA#</v>
      </c>
      <c r="G187" s="85">
        <v>0</v>
      </c>
      <c r="H187" s="85">
        <v>0</v>
      </c>
      <c r="I187" s="85">
        <v>0</v>
      </c>
      <c r="J187" s="85">
        <v>43478.96</v>
      </c>
      <c r="K187" s="85">
        <v>43478.96</v>
      </c>
      <c r="L187" s="85">
        <v>35127.360000000001</v>
      </c>
      <c r="M187" s="110">
        <v>0</v>
      </c>
      <c r="N187" s="85">
        <v>35127.360000000001</v>
      </c>
    </row>
    <row r="188" spans="1:14" s="87" customFormat="1" ht="13.8" x14ac:dyDescent="0.2">
      <c r="A188" s="37" t="s">
        <v>68</v>
      </c>
      <c r="B188" s="16" t="s">
        <v>68</v>
      </c>
      <c r="C188" s="16" t="s">
        <v>1485</v>
      </c>
      <c r="D188" s="16" t="s">
        <v>1486</v>
      </c>
      <c r="E188" s="16" t="s">
        <v>1099</v>
      </c>
      <c r="F188" s="16" t="str">
        <f t="shared" si="3"/>
        <v>OBRAS EN TRAVESIAS DE LA PROVINCIA DE TERUEL#</v>
      </c>
      <c r="G188" s="85">
        <v>0</v>
      </c>
      <c r="H188" s="85">
        <v>0</v>
      </c>
      <c r="I188" s="85">
        <v>0</v>
      </c>
      <c r="J188" s="85">
        <v>48347.15</v>
      </c>
      <c r="K188" s="85">
        <v>48347.15</v>
      </c>
      <c r="L188" s="85">
        <v>0</v>
      </c>
      <c r="M188" s="110">
        <v>0</v>
      </c>
      <c r="N188" s="85">
        <v>0</v>
      </c>
    </row>
    <row r="189" spans="1:14" ht="13.8" x14ac:dyDescent="0.2">
      <c r="A189" s="37" t="s">
        <v>68</v>
      </c>
      <c r="B189" s="16" t="s">
        <v>68</v>
      </c>
      <c r="C189" s="16" t="s">
        <v>1487</v>
      </c>
      <c r="D189" s="16" t="s">
        <v>1488</v>
      </c>
      <c r="E189" s="16" t="s">
        <v>1099</v>
      </c>
      <c r="F189" s="16" t="str">
        <f t="shared" si="3"/>
        <v>ACONDICIONAMIENTO A-1504 CALATAYUD MARA#</v>
      </c>
      <c r="G189" s="85">
        <v>0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  <c r="M189" s="110">
        <v>0</v>
      </c>
      <c r="N189" s="85">
        <v>0</v>
      </c>
    </row>
    <row r="190" spans="1:14" ht="13.8" x14ac:dyDescent="0.2">
      <c r="A190" s="37" t="s">
        <v>68</v>
      </c>
      <c r="B190" s="16" t="s">
        <v>68</v>
      </c>
      <c r="C190" s="16" t="s">
        <v>1489</v>
      </c>
      <c r="D190" s="16" t="s">
        <v>1490</v>
      </c>
      <c r="E190" s="16" t="s">
        <v>1491</v>
      </c>
      <c r="F190" s="16" t="str">
        <f t="shared" si="3"/>
        <v>F2 INVERSIÓN EN MATERIA DE VIVIENDA - FITE 2023-RESTAURACIÓN DE LA TORRE DE SANTA ELENA DE GODOS</v>
      </c>
      <c r="G190" s="85">
        <v>0</v>
      </c>
      <c r="H190" s="85">
        <v>310000</v>
      </c>
      <c r="I190" s="85">
        <v>310000</v>
      </c>
      <c r="J190" s="85">
        <v>0</v>
      </c>
      <c r="K190" s="85">
        <v>0</v>
      </c>
      <c r="L190" s="85">
        <v>0</v>
      </c>
      <c r="M190" s="110">
        <v>0</v>
      </c>
      <c r="N190" s="85">
        <v>0</v>
      </c>
    </row>
    <row r="191" spans="1:14" ht="13.8" x14ac:dyDescent="0.2">
      <c r="A191" s="37" t="s">
        <v>68</v>
      </c>
      <c r="B191" s="16" t="s">
        <v>68</v>
      </c>
      <c r="C191" s="16" t="s">
        <v>1492</v>
      </c>
      <c r="D191" s="16" t="s">
        <v>1493</v>
      </c>
      <c r="E191" s="16" t="s">
        <v>1494</v>
      </c>
      <c r="F191" s="16" t="str">
        <f t="shared" si="3"/>
        <v>F2-INVERSIÓN EN MATERIA DE VIVIENDDA-FITE2023-RESTAURACIÓN IGLESIA DE LA ASUNCIÓN MUNIESA</v>
      </c>
      <c r="G191" s="85">
        <v>0</v>
      </c>
      <c r="H191" s="85">
        <v>100000</v>
      </c>
      <c r="I191" s="85">
        <v>100000</v>
      </c>
      <c r="J191" s="85">
        <v>0</v>
      </c>
      <c r="K191" s="85">
        <v>0</v>
      </c>
      <c r="L191" s="85">
        <v>0</v>
      </c>
      <c r="M191" s="110">
        <v>0</v>
      </c>
      <c r="N191" s="85">
        <v>0</v>
      </c>
    </row>
    <row r="192" spans="1:14" ht="13.8" x14ac:dyDescent="0.2">
      <c r="A192" s="37" t="s">
        <v>68</v>
      </c>
      <c r="B192" s="16" t="s">
        <v>68</v>
      </c>
      <c r="C192" s="16" t="s">
        <v>1495</v>
      </c>
      <c r="D192" s="16" t="s">
        <v>1496</v>
      </c>
      <c r="E192" s="16" t="s">
        <v>1497</v>
      </c>
      <c r="F192" s="16" t="str">
        <f t="shared" si="3"/>
        <v>F.2 INVERSION EN MATERIA DE VIVIENDA-MARQUE MAQUINARIA DE TERUEL</v>
      </c>
      <c r="G192" s="85">
        <v>0</v>
      </c>
      <c r="H192" s="85">
        <v>60000</v>
      </c>
      <c r="I192" s="85">
        <v>60000</v>
      </c>
      <c r="J192" s="85">
        <v>0</v>
      </c>
      <c r="K192" s="85">
        <v>0</v>
      </c>
      <c r="L192" s="85">
        <v>0</v>
      </c>
      <c r="M192" s="110">
        <v>0</v>
      </c>
      <c r="N192" s="85">
        <v>0</v>
      </c>
    </row>
    <row r="193" spans="1:14" ht="13.8" x14ac:dyDescent="0.2">
      <c r="A193" s="37" t="s">
        <v>68</v>
      </c>
      <c r="B193" s="16" t="s">
        <v>68</v>
      </c>
      <c r="C193" s="16" t="s">
        <v>1498</v>
      </c>
      <c r="D193" s="16" t="s">
        <v>1499</v>
      </c>
      <c r="E193" s="16" t="s">
        <v>1099</v>
      </c>
      <c r="F193" s="16" t="str">
        <f t="shared" si="3"/>
        <v>A.3 ACONDICIONAMIENTO Y MEJORA CARRETERA OAJ#</v>
      </c>
      <c r="G193" s="85">
        <v>0</v>
      </c>
      <c r="H193" s="85">
        <v>890000</v>
      </c>
      <c r="I193" s="85">
        <v>890000</v>
      </c>
      <c r="J193" s="85">
        <v>890000</v>
      </c>
      <c r="K193" s="85">
        <v>890000</v>
      </c>
      <c r="L193" s="85">
        <v>0</v>
      </c>
      <c r="M193" s="110">
        <v>0</v>
      </c>
      <c r="N193" s="85">
        <v>0</v>
      </c>
    </row>
    <row r="194" spans="1:14" ht="13.8" x14ac:dyDescent="0.2">
      <c r="A194" s="37" t="s">
        <v>68</v>
      </c>
      <c r="B194" s="16" t="s">
        <v>68</v>
      </c>
      <c r="C194" s="16" t="s">
        <v>1500</v>
      </c>
      <c r="D194" s="16" t="s">
        <v>1501</v>
      </c>
      <c r="E194" s="16" t="s">
        <v>1099</v>
      </c>
      <c r="F194" s="16" t="str">
        <f t="shared" si="3"/>
        <v>MEJORA DE CURVAS EN LA CARRETERA A-2501 CAMPILLO#</v>
      </c>
      <c r="G194" s="85">
        <v>0</v>
      </c>
      <c r="H194" s="85">
        <v>0</v>
      </c>
      <c r="I194" s="85">
        <v>0</v>
      </c>
      <c r="J194" s="85">
        <v>0</v>
      </c>
      <c r="K194" s="85">
        <v>0</v>
      </c>
      <c r="L194" s="85">
        <v>0</v>
      </c>
      <c r="M194" s="110">
        <v>0</v>
      </c>
      <c r="N194" s="85">
        <v>0</v>
      </c>
    </row>
    <row r="195" spans="1:14" ht="13.8" x14ac:dyDescent="0.2">
      <c r="A195" s="37" t="s">
        <v>68</v>
      </c>
      <c r="B195" s="16" t="s">
        <v>68</v>
      </c>
      <c r="C195" s="16" t="s">
        <v>1502</v>
      </c>
      <c r="D195" s="16" t="s">
        <v>1503</v>
      </c>
      <c r="E195" s="16" t="s">
        <v>1099</v>
      </c>
      <c r="F195" s="16" t="str">
        <f t="shared" si="3"/>
        <v>AMPLIACION NACE SALVATIERRA DE ESCA#</v>
      </c>
      <c r="G195" s="85">
        <v>0</v>
      </c>
      <c r="H195" s="85">
        <v>0</v>
      </c>
      <c r="I195" s="85">
        <v>0</v>
      </c>
      <c r="J195" s="85">
        <v>199689.08</v>
      </c>
      <c r="K195" s="85">
        <v>0</v>
      </c>
      <c r="L195" s="85">
        <v>0</v>
      </c>
      <c r="M195" s="110">
        <v>0</v>
      </c>
      <c r="N195" s="85">
        <v>0</v>
      </c>
    </row>
    <row r="196" spans="1:14" ht="13.8" x14ac:dyDescent="0.2">
      <c r="A196" s="37" t="s">
        <v>68</v>
      </c>
      <c r="B196" s="16" t="s">
        <v>68</v>
      </c>
      <c r="C196" s="16" t="s">
        <v>1504</v>
      </c>
      <c r="D196" s="16" t="s">
        <v>1505</v>
      </c>
      <c r="E196" s="16" t="s">
        <v>1099</v>
      </c>
      <c r="F196" s="16" t="str">
        <f t="shared" si="3"/>
        <v>MEJORA DE FIRME EN LA A-135 PUENTE LOS NAVARROS#</v>
      </c>
      <c r="G196" s="85">
        <v>0</v>
      </c>
      <c r="H196" s="85">
        <v>0</v>
      </c>
      <c r="I196" s="85">
        <v>0</v>
      </c>
      <c r="J196" s="85">
        <v>616345.42000000004</v>
      </c>
      <c r="K196" s="85">
        <v>0</v>
      </c>
      <c r="L196" s="85">
        <v>0</v>
      </c>
      <c r="M196" s="110">
        <v>0</v>
      </c>
      <c r="N196" s="85">
        <v>0</v>
      </c>
    </row>
    <row r="197" spans="1:14" ht="13.8" x14ac:dyDescent="0.2">
      <c r="A197" s="37" t="s">
        <v>68</v>
      </c>
      <c r="B197" s="16" t="s">
        <v>68</v>
      </c>
      <c r="C197" s="16" t="s">
        <v>1506</v>
      </c>
      <c r="D197" s="16" t="s">
        <v>1507</v>
      </c>
      <c r="E197" s="16" t="s">
        <v>1099</v>
      </c>
      <c r="F197" s="16" t="str">
        <f t="shared" si="3"/>
        <v>REFUERZO MBC A-1503 FRASNO-CRUCE N-234#</v>
      </c>
      <c r="G197" s="85">
        <v>0</v>
      </c>
      <c r="H197" s="85">
        <v>0</v>
      </c>
      <c r="I197" s="85">
        <v>0</v>
      </c>
      <c r="J197" s="85">
        <v>2174402.25</v>
      </c>
      <c r="K197" s="85">
        <v>0</v>
      </c>
      <c r="L197" s="85">
        <v>0</v>
      </c>
      <c r="M197" s="110">
        <v>0</v>
      </c>
      <c r="N197" s="85">
        <v>0</v>
      </c>
    </row>
    <row r="198" spans="1:14" ht="13.8" x14ac:dyDescent="0.2">
      <c r="A198" s="37" t="s">
        <v>68</v>
      </c>
      <c r="B198" s="16" t="s">
        <v>68</v>
      </c>
      <c r="C198" s="16" t="s">
        <v>1508</v>
      </c>
      <c r="D198" s="16" t="s">
        <v>1509</v>
      </c>
      <c r="E198" s="16" t="s">
        <v>1099</v>
      </c>
      <c r="F198" s="16" t="str">
        <f t="shared" si="3"/>
        <v>REFUERZO MBC EN A-1232 BARBASTRO CASTILLAZUELO#</v>
      </c>
      <c r="G198" s="85">
        <v>0</v>
      </c>
      <c r="H198" s="85">
        <v>0</v>
      </c>
      <c r="I198" s="85">
        <v>0</v>
      </c>
      <c r="J198" s="85">
        <v>0</v>
      </c>
      <c r="K198" s="85">
        <v>0</v>
      </c>
      <c r="L198" s="85">
        <v>0</v>
      </c>
      <c r="M198" s="110">
        <v>0</v>
      </c>
      <c r="N198" s="85">
        <v>0</v>
      </c>
    </row>
    <row r="199" spans="1:14" ht="13.8" x14ac:dyDescent="0.2">
      <c r="A199" s="37" t="s">
        <v>68</v>
      </c>
      <c r="B199" s="16" t="s">
        <v>68</v>
      </c>
      <c r="C199" s="27" t="s">
        <v>125</v>
      </c>
      <c r="D199" s="27" t="s">
        <v>68</v>
      </c>
      <c r="E199" s="27" t="s">
        <v>68</v>
      </c>
      <c r="F199" s="27" t="str">
        <f t="shared" si="3"/>
        <v/>
      </c>
      <c r="G199" s="90">
        <v>62738436.240000002</v>
      </c>
      <c r="H199" s="90">
        <v>2514368.8199999998</v>
      </c>
      <c r="I199" s="90">
        <v>65252805.060000002</v>
      </c>
      <c r="J199" s="90">
        <v>44445962.399999999</v>
      </c>
      <c r="K199" s="90">
        <v>39709860.43</v>
      </c>
      <c r="L199" s="90">
        <v>10773650.23</v>
      </c>
      <c r="M199" s="111">
        <v>16.510631566096901</v>
      </c>
      <c r="N199" s="90">
        <v>10226845.109999999</v>
      </c>
    </row>
    <row r="200" spans="1:14" ht="13.8" x14ac:dyDescent="0.2">
      <c r="A200" s="37" t="s">
        <v>432</v>
      </c>
      <c r="B200" s="16" t="s">
        <v>433</v>
      </c>
      <c r="C200" s="16" t="s">
        <v>1510</v>
      </c>
      <c r="D200" s="16" t="s">
        <v>1511</v>
      </c>
      <c r="E200" s="16" t="s">
        <v>1099</v>
      </c>
      <c r="F200" s="16" t="str">
        <f t="shared" si="3"/>
        <v>CONTRATO INFORMA DE CONTROL Y GRABACION DE DATOS#</v>
      </c>
      <c r="G200" s="85">
        <v>250000</v>
      </c>
      <c r="H200" s="85">
        <v>-196794.4</v>
      </c>
      <c r="I200" s="85">
        <v>53205.599999999999</v>
      </c>
      <c r="J200" s="85">
        <v>0</v>
      </c>
      <c r="K200" s="85">
        <v>0</v>
      </c>
      <c r="L200" s="85">
        <v>0</v>
      </c>
      <c r="M200" s="110">
        <v>0</v>
      </c>
      <c r="N200" s="85">
        <v>0</v>
      </c>
    </row>
    <row r="201" spans="1:14" ht="13.8" x14ac:dyDescent="0.2">
      <c r="A201" s="37" t="s">
        <v>68</v>
      </c>
      <c r="B201" s="16" t="s">
        <v>68</v>
      </c>
      <c r="C201" s="16" t="s">
        <v>1512</v>
      </c>
      <c r="D201" s="16" t="s">
        <v>1513</v>
      </c>
      <c r="E201" s="16" t="s">
        <v>1099</v>
      </c>
      <c r="F201" s="16" t="str">
        <f t="shared" si="3"/>
        <v>IDENTIFICACION ANIMAL#</v>
      </c>
      <c r="G201" s="85">
        <v>10000</v>
      </c>
      <c r="H201" s="85">
        <v>0</v>
      </c>
      <c r="I201" s="85">
        <v>10000</v>
      </c>
      <c r="J201" s="85">
        <v>0</v>
      </c>
      <c r="K201" s="85">
        <v>0</v>
      </c>
      <c r="L201" s="85">
        <v>0</v>
      </c>
      <c r="M201" s="110">
        <v>0</v>
      </c>
      <c r="N201" s="85">
        <v>0</v>
      </c>
    </row>
    <row r="202" spans="1:14" ht="13.8" x14ac:dyDescent="0.2">
      <c r="A202" s="37" t="s">
        <v>68</v>
      </c>
      <c r="B202" s="16" t="s">
        <v>68</v>
      </c>
      <c r="C202" s="16" t="s">
        <v>1514</v>
      </c>
      <c r="D202" s="16" t="s">
        <v>1515</v>
      </c>
      <c r="E202" s="16" t="s">
        <v>1099</v>
      </c>
      <c r="F202" s="16" t="str">
        <f t="shared" si="3"/>
        <v>I+D+I LABORATORIO AGROAMBIENTAL#</v>
      </c>
      <c r="G202" s="85">
        <v>60000</v>
      </c>
      <c r="H202" s="85">
        <v>196794.4</v>
      </c>
      <c r="I202" s="85">
        <v>256794.4</v>
      </c>
      <c r="J202" s="85">
        <v>26496.87</v>
      </c>
      <c r="K202" s="85">
        <v>26496.87</v>
      </c>
      <c r="L202" s="85">
        <v>26496.87</v>
      </c>
      <c r="M202" s="110">
        <v>10.3183208045035</v>
      </c>
      <c r="N202" s="85">
        <v>26496.87</v>
      </c>
    </row>
    <row r="203" spans="1:14" ht="13.8" x14ac:dyDescent="0.2">
      <c r="A203" s="37" t="s">
        <v>68</v>
      </c>
      <c r="B203" s="16" t="s">
        <v>68</v>
      </c>
      <c r="C203" s="16" t="s">
        <v>1516</v>
      </c>
      <c r="D203" s="16" t="s">
        <v>1517</v>
      </c>
      <c r="E203" s="16" t="s">
        <v>1518</v>
      </c>
      <c r="F203" s="16" t="str">
        <f t="shared" si="3"/>
        <v>EQUIPAMIENTO CENTROS PROTEC. VEGETAL Y SEMILLAS Y PLANTAS DE VIVERO</v>
      </c>
      <c r="G203" s="85">
        <v>30000</v>
      </c>
      <c r="H203" s="85">
        <v>0</v>
      </c>
      <c r="I203" s="85">
        <v>30000</v>
      </c>
      <c r="J203" s="85">
        <v>0</v>
      </c>
      <c r="K203" s="85">
        <v>0</v>
      </c>
      <c r="L203" s="85">
        <v>0</v>
      </c>
      <c r="M203" s="110">
        <v>0</v>
      </c>
      <c r="N203" s="85">
        <v>0</v>
      </c>
    </row>
    <row r="204" spans="1:14" ht="13.8" x14ac:dyDescent="0.2">
      <c r="A204" s="37" t="s">
        <v>68</v>
      </c>
      <c r="B204" s="16" t="s">
        <v>68</v>
      </c>
      <c r="C204" s="16" t="s">
        <v>1519</v>
      </c>
      <c r="D204" s="16" t="s">
        <v>1520</v>
      </c>
      <c r="E204" s="16" t="s">
        <v>1099</v>
      </c>
      <c r="F204" s="16" t="str">
        <f t="shared" si="3"/>
        <v>CALIDAD SEMILLAS Y PLANTAS#</v>
      </c>
      <c r="G204" s="85">
        <v>80018.559999999998</v>
      </c>
      <c r="H204" s="85">
        <v>0</v>
      </c>
      <c r="I204" s="85">
        <v>80018.559999999998</v>
      </c>
      <c r="J204" s="85">
        <v>0</v>
      </c>
      <c r="K204" s="85">
        <v>0</v>
      </c>
      <c r="L204" s="85">
        <v>0</v>
      </c>
      <c r="M204" s="110">
        <v>0</v>
      </c>
      <c r="N204" s="85">
        <v>0</v>
      </c>
    </row>
    <row r="205" spans="1:14" ht="13.8" x14ac:dyDescent="0.2">
      <c r="A205" s="37" t="s">
        <v>68</v>
      </c>
      <c r="B205" s="16" t="s">
        <v>68</v>
      </c>
      <c r="C205" s="16" t="s">
        <v>1521</v>
      </c>
      <c r="D205" s="16" t="s">
        <v>1522</v>
      </c>
      <c r="E205" s="16" t="s">
        <v>1523</v>
      </c>
      <c r="F205" s="16" t="str">
        <f t="shared" si="3"/>
        <v>PROGRAMA CONTROL Y VIGILANCIA ENCEFALOPATIAS ESPONGIFORMES TRANSMISIBLES</v>
      </c>
      <c r="G205" s="85">
        <v>3000</v>
      </c>
      <c r="H205" s="85">
        <v>0</v>
      </c>
      <c r="I205" s="85">
        <v>3000</v>
      </c>
      <c r="J205" s="85">
        <v>0</v>
      </c>
      <c r="K205" s="85">
        <v>0</v>
      </c>
      <c r="L205" s="85">
        <v>0</v>
      </c>
      <c r="M205" s="110">
        <v>0</v>
      </c>
      <c r="N205" s="85">
        <v>0</v>
      </c>
    </row>
    <row r="206" spans="1:14" ht="13.8" x14ac:dyDescent="0.2">
      <c r="A206" s="37" t="s">
        <v>68</v>
      </c>
      <c r="B206" s="16" t="s">
        <v>68</v>
      </c>
      <c r="C206" s="16" t="s">
        <v>1524</v>
      </c>
      <c r="D206" s="16" t="s">
        <v>1525</v>
      </c>
      <c r="E206" s="16" t="s">
        <v>1099</v>
      </c>
      <c r="F206" s="16" t="str">
        <f t="shared" si="3"/>
        <v>EQUIPAMIENTOS CENTRALIZADOS DEPARTAMENTO#</v>
      </c>
      <c r="G206" s="85">
        <v>60000</v>
      </c>
      <c r="H206" s="85">
        <v>0</v>
      </c>
      <c r="I206" s="85">
        <v>60000</v>
      </c>
      <c r="J206" s="85">
        <v>42626.51</v>
      </c>
      <c r="K206" s="85">
        <v>42626.51</v>
      </c>
      <c r="L206" s="85">
        <v>3511.95</v>
      </c>
      <c r="M206" s="110">
        <v>5.8532500000000001</v>
      </c>
      <c r="N206" s="85">
        <v>3511.95</v>
      </c>
    </row>
    <row r="207" spans="1:14" ht="13.8" x14ac:dyDescent="0.2">
      <c r="A207" s="37" t="s">
        <v>68</v>
      </c>
      <c r="B207" s="16" t="s">
        <v>68</v>
      </c>
      <c r="C207" s="16" t="s">
        <v>1526</v>
      </c>
      <c r="D207" s="16" t="s">
        <v>1527</v>
      </c>
      <c r="E207" s="16" t="s">
        <v>1099</v>
      </c>
      <c r="F207" s="16" t="str">
        <f t="shared" si="3"/>
        <v>MANTENIMIENTO DE LOS PROGRAMAS DE PRIMAS GANADERAS#</v>
      </c>
      <c r="G207" s="85">
        <v>155182.5</v>
      </c>
      <c r="H207" s="85">
        <v>0</v>
      </c>
      <c r="I207" s="85">
        <v>155182.5</v>
      </c>
      <c r="J207" s="85">
        <v>167516.97</v>
      </c>
      <c r="K207" s="85">
        <v>167516.97</v>
      </c>
      <c r="L207" s="85">
        <v>74987.64</v>
      </c>
      <c r="M207" s="110">
        <v>48.322227055241399</v>
      </c>
      <c r="N207" s="85">
        <v>74987.64</v>
      </c>
    </row>
    <row r="208" spans="1:14" ht="13.8" x14ac:dyDescent="0.2">
      <c r="A208" s="37" t="s">
        <v>68</v>
      </c>
      <c r="B208" s="16" t="s">
        <v>68</v>
      </c>
      <c r="C208" s="16" t="s">
        <v>1528</v>
      </c>
      <c r="D208" s="16" t="s">
        <v>1529</v>
      </c>
      <c r="E208" s="16" t="s">
        <v>1530</v>
      </c>
      <c r="F208" s="16" t="str">
        <f t="shared" si="3"/>
        <v>DESARROLLO E INTEGRACION DE PROGRAMAS DE IDENTIFICACION GANADERA</v>
      </c>
      <c r="G208" s="85">
        <v>400000</v>
      </c>
      <c r="H208" s="85">
        <v>0</v>
      </c>
      <c r="I208" s="85">
        <v>400000</v>
      </c>
      <c r="J208" s="85">
        <v>395113.18</v>
      </c>
      <c r="K208" s="85">
        <v>395113.18</v>
      </c>
      <c r="L208" s="85">
        <v>0</v>
      </c>
      <c r="M208" s="110">
        <v>0</v>
      </c>
      <c r="N208" s="85">
        <v>0</v>
      </c>
    </row>
    <row r="209" spans="1:14" ht="13.8" x14ac:dyDescent="0.2">
      <c r="A209" s="37" t="s">
        <v>68</v>
      </c>
      <c r="B209" s="16" t="s">
        <v>68</v>
      </c>
      <c r="C209" s="16" t="s">
        <v>1531</v>
      </c>
      <c r="D209" s="16" t="s">
        <v>1532</v>
      </c>
      <c r="E209" s="16" t="s">
        <v>1533</v>
      </c>
      <c r="F209" s="16" t="str">
        <f t="shared" ref="F209:F272" si="4">CONCATENATE(D209,E209)</f>
        <v>ASISTENCIA T. CONCENTRACION PARCELARIA MONFLORITE, POMPENILLO Y BELLESTAR</v>
      </c>
      <c r="G209" s="85">
        <v>0</v>
      </c>
      <c r="H209" s="85">
        <v>0</v>
      </c>
      <c r="I209" s="85">
        <v>0</v>
      </c>
      <c r="J209" s="85">
        <v>57048.33</v>
      </c>
      <c r="K209" s="85">
        <v>57048.33</v>
      </c>
      <c r="L209" s="85">
        <v>57048.33</v>
      </c>
      <c r="M209" s="110">
        <v>0</v>
      </c>
      <c r="N209" s="85">
        <v>57048.33</v>
      </c>
    </row>
    <row r="210" spans="1:14" s="88" customFormat="1" ht="13.8" x14ac:dyDescent="0.2">
      <c r="A210" s="37" t="s">
        <v>68</v>
      </c>
      <c r="B210" s="16" t="s">
        <v>68</v>
      </c>
      <c r="C210" s="16" t="s">
        <v>1534</v>
      </c>
      <c r="D210" s="16" t="s">
        <v>1535</v>
      </c>
      <c r="E210" s="16" t="s">
        <v>1099</v>
      </c>
      <c r="F210" s="16" t="str">
        <f t="shared" si="4"/>
        <v>CONCENT.PARCELARIA LAGUERUELA#</v>
      </c>
      <c r="G210" s="85">
        <v>585738.21</v>
      </c>
      <c r="H210" s="85">
        <v>0</v>
      </c>
      <c r="I210" s="85">
        <v>585738.21</v>
      </c>
      <c r="J210" s="85">
        <v>585738.21</v>
      </c>
      <c r="K210" s="85">
        <v>585738.21</v>
      </c>
      <c r="L210" s="85">
        <v>262088.49</v>
      </c>
      <c r="M210" s="110">
        <v>44.744987696807399</v>
      </c>
      <c r="N210" s="85">
        <v>262088.49</v>
      </c>
    </row>
    <row r="211" spans="1:14" ht="13.8" x14ac:dyDescent="0.2">
      <c r="A211" s="37" t="s">
        <v>68</v>
      </c>
      <c r="B211" s="16" t="s">
        <v>68</v>
      </c>
      <c r="C211" s="16" t="s">
        <v>1536</v>
      </c>
      <c r="D211" s="16" t="s">
        <v>1537</v>
      </c>
      <c r="E211" s="16" t="s">
        <v>1099</v>
      </c>
      <c r="F211" s="16" t="str">
        <f t="shared" si="4"/>
        <v>ASISTENCIA TECNICA VIGILANCIA AMBIENTAL Y SEGURIDAD Y SALUD#</v>
      </c>
      <c r="G211" s="85">
        <v>275000</v>
      </c>
      <c r="H211" s="85">
        <v>0</v>
      </c>
      <c r="I211" s="85">
        <v>275000</v>
      </c>
      <c r="J211" s="85">
        <v>186941.22</v>
      </c>
      <c r="K211" s="85">
        <v>186941.22</v>
      </c>
      <c r="L211" s="85">
        <v>46632.73</v>
      </c>
      <c r="M211" s="110">
        <v>16.9573563636364</v>
      </c>
      <c r="N211" s="85">
        <v>46632.73</v>
      </c>
    </row>
    <row r="212" spans="1:14" ht="13.8" x14ac:dyDescent="0.2">
      <c r="A212" s="37" t="s">
        <v>68</v>
      </c>
      <c r="B212" s="16" t="s">
        <v>68</v>
      </c>
      <c r="C212" s="16" t="s">
        <v>1538</v>
      </c>
      <c r="D212" s="16" t="s">
        <v>1539</v>
      </c>
      <c r="E212" s="16" t="s">
        <v>1099</v>
      </c>
      <c r="F212" s="16" t="str">
        <f t="shared" si="4"/>
        <v>ADQUISICION VEHICULOS DEPARTAMENTO#</v>
      </c>
      <c r="G212" s="85">
        <v>250000</v>
      </c>
      <c r="H212" s="85">
        <v>0</v>
      </c>
      <c r="I212" s="85">
        <v>250000</v>
      </c>
      <c r="J212" s="85">
        <v>0</v>
      </c>
      <c r="K212" s="85">
        <v>0</v>
      </c>
      <c r="L212" s="85">
        <v>0</v>
      </c>
      <c r="M212" s="110">
        <v>0</v>
      </c>
      <c r="N212" s="85">
        <v>0</v>
      </c>
    </row>
    <row r="213" spans="1:14" ht="13.8" x14ac:dyDescent="0.2">
      <c r="A213" s="37" t="s">
        <v>68</v>
      </c>
      <c r="B213" s="16" t="s">
        <v>68</v>
      </c>
      <c r="C213" s="16" t="s">
        <v>1540</v>
      </c>
      <c r="D213" s="16" t="s">
        <v>1541</v>
      </c>
      <c r="E213" s="16" t="s">
        <v>1099</v>
      </c>
      <c r="F213" s="16" t="str">
        <f t="shared" si="4"/>
        <v>LICENCIAS SOFTWARE COMERCIAL USO ESPECIFICO#</v>
      </c>
      <c r="G213" s="85">
        <v>0</v>
      </c>
      <c r="H213" s="85">
        <v>0</v>
      </c>
      <c r="I213" s="85">
        <v>0</v>
      </c>
      <c r="J213" s="85">
        <v>4764.9799999999996</v>
      </c>
      <c r="K213" s="85">
        <v>4764.9799999999996</v>
      </c>
      <c r="L213" s="85">
        <v>4764.9799999999996</v>
      </c>
      <c r="M213" s="110">
        <v>0</v>
      </c>
      <c r="N213" s="85">
        <v>4764.9799999999996</v>
      </c>
    </row>
    <row r="214" spans="1:14" ht="13.8" x14ac:dyDescent="0.2">
      <c r="A214" s="37" t="s">
        <v>68</v>
      </c>
      <c r="B214" s="16" t="s">
        <v>68</v>
      </c>
      <c r="C214" s="16" t="s">
        <v>1542</v>
      </c>
      <c r="D214" s="16" t="s">
        <v>1543</v>
      </c>
      <c r="E214" s="16" t="s">
        <v>1544</v>
      </c>
      <c r="F214" s="16" t="str">
        <f t="shared" si="4"/>
        <v>DESARROLLOS INFORMATICOS GESTION Y CONTROL DPTO. AGRICULTURA, G. Y M.A.</v>
      </c>
      <c r="G214" s="85">
        <v>1729917.3</v>
      </c>
      <c r="H214" s="85">
        <v>0</v>
      </c>
      <c r="I214" s="85">
        <v>1729917.3</v>
      </c>
      <c r="J214" s="85">
        <v>1366190.88</v>
      </c>
      <c r="K214" s="85">
        <v>1274671.32</v>
      </c>
      <c r="L214" s="85">
        <v>0</v>
      </c>
      <c r="M214" s="110">
        <v>0</v>
      </c>
      <c r="N214" s="85">
        <v>0</v>
      </c>
    </row>
    <row r="215" spans="1:14" ht="13.8" x14ac:dyDescent="0.2">
      <c r="A215" s="37" t="s">
        <v>68</v>
      </c>
      <c r="B215" s="16" t="s">
        <v>68</v>
      </c>
      <c r="C215" s="16" t="s">
        <v>1545</v>
      </c>
      <c r="D215" s="16" t="s">
        <v>1546</v>
      </c>
      <c r="E215" s="16" t="s">
        <v>1099</v>
      </c>
      <c r="F215" s="16" t="str">
        <f t="shared" si="4"/>
        <v>MEDIDAS CERTIFICACION CUENTA FEOGA-FEAGA-FEADER ISO#</v>
      </c>
      <c r="G215" s="85">
        <v>925000</v>
      </c>
      <c r="H215" s="85">
        <v>0</v>
      </c>
      <c r="I215" s="85">
        <v>925000</v>
      </c>
      <c r="J215" s="85">
        <v>76532.39</v>
      </c>
      <c r="K215" s="85">
        <v>76532.39</v>
      </c>
      <c r="L215" s="85">
        <v>0</v>
      </c>
      <c r="M215" s="110">
        <v>0</v>
      </c>
      <c r="N215" s="85">
        <v>0</v>
      </c>
    </row>
    <row r="216" spans="1:14" ht="13.8" x14ac:dyDescent="0.2">
      <c r="A216" s="37" t="s">
        <v>68</v>
      </c>
      <c r="B216" s="16" t="s">
        <v>68</v>
      </c>
      <c r="C216" s="16" t="s">
        <v>1547</v>
      </c>
      <c r="D216" s="16" t="s">
        <v>1548</v>
      </c>
      <c r="E216" s="16" t="s">
        <v>1099</v>
      </c>
      <c r="F216" s="16" t="str">
        <f t="shared" si="4"/>
        <v>PREVENCION DE RIESGOS LABORALES#</v>
      </c>
      <c r="G216" s="85">
        <v>830000</v>
      </c>
      <c r="H216" s="85">
        <v>0</v>
      </c>
      <c r="I216" s="85">
        <v>830000</v>
      </c>
      <c r="J216" s="85">
        <v>0</v>
      </c>
      <c r="K216" s="85">
        <v>0</v>
      </c>
      <c r="L216" s="85">
        <v>0</v>
      </c>
      <c r="M216" s="110">
        <v>0</v>
      </c>
      <c r="N216" s="85">
        <v>0</v>
      </c>
    </row>
    <row r="217" spans="1:14" ht="13.8" x14ac:dyDescent="0.2">
      <c r="A217" s="37" t="s">
        <v>68</v>
      </c>
      <c r="B217" s="16" t="s">
        <v>68</v>
      </c>
      <c r="C217" s="16" t="s">
        <v>1549</v>
      </c>
      <c r="D217" s="16" t="s">
        <v>1550</v>
      </c>
      <c r="E217" s="16" t="s">
        <v>1551</v>
      </c>
      <c r="F217" s="16" t="str">
        <f t="shared" si="4"/>
        <v>MANTENIMIENTO Y MEJORA SISTEMA INFORMATICO INTEGRADO GESTION - CONTROL PAC</v>
      </c>
      <c r="G217" s="85">
        <v>1239208.7</v>
      </c>
      <c r="H217" s="85">
        <v>0</v>
      </c>
      <c r="I217" s="85">
        <v>1239208.7</v>
      </c>
      <c r="J217" s="85">
        <v>1239557.03</v>
      </c>
      <c r="K217" s="85">
        <v>1239557.03</v>
      </c>
      <c r="L217" s="85">
        <v>348.33</v>
      </c>
      <c r="M217" s="110">
        <v>2.8109066697159998E-2</v>
      </c>
      <c r="N217" s="85">
        <v>348.33</v>
      </c>
    </row>
    <row r="218" spans="1:14" ht="13.8" x14ac:dyDescent="0.2">
      <c r="A218" s="37" t="s">
        <v>68</v>
      </c>
      <c r="B218" s="16" t="s">
        <v>68</v>
      </c>
      <c r="C218" s="16" t="s">
        <v>1552</v>
      </c>
      <c r="D218" s="16" t="s">
        <v>1553</v>
      </c>
      <c r="E218" s="16" t="s">
        <v>1554</v>
      </c>
      <c r="F218" s="16" t="str">
        <f t="shared" si="4"/>
        <v>LLEVANZA SISTEMA INTEGRADO DE GESTION Y DECLARACION DE PARCELAS DE LA PAC</v>
      </c>
      <c r="G218" s="85">
        <v>12000</v>
      </c>
      <c r="H218" s="85">
        <v>0</v>
      </c>
      <c r="I218" s="85">
        <v>12000</v>
      </c>
      <c r="J218" s="85">
        <v>0</v>
      </c>
      <c r="K218" s="85">
        <v>0</v>
      </c>
      <c r="L218" s="85">
        <v>0</v>
      </c>
      <c r="M218" s="110">
        <v>0</v>
      </c>
      <c r="N218" s="85">
        <v>0</v>
      </c>
    </row>
    <row r="219" spans="1:14" ht="13.8" x14ac:dyDescent="0.2">
      <c r="A219" s="37" t="s">
        <v>68</v>
      </c>
      <c r="B219" s="16" t="s">
        <v>68</v>
      </c>
      <c r="C219" s="16" t="s">
        <v>1555</v>
      </c>
      <c r="D219" s="16" t="s">
        <v>1556</v>
      </c>
      <c r="E219" s="16" t="s">
        <v>1099</v>
      </c>
      <c r="F219" s="16" t="str">
        <f t="shared" si="4"/>
        <v>C.P. DE EL POYO DEL CID (TERUEL)#</v>
      </c>
      <c r="G219" s="85">
        <v>20000</v>
      </c>
      <c r="H219" s="85">
        <v>0</v>
      </c>
      <c r="I219" s="85">
        <v>20000</v>
      </c>
      <c r="J219" s="85">
        <v>0</v>
      </c>
      <c r="K219" s="85">
        <v>0</v>
      </c>
      <c r="L219" s="85">
        <v>0</v>
      </c>
      <c r="M219" s="110">
        <v>0</v>
      </c>
      <c r="N219" s="85">
        <v>0</v>
      </c>
    </row>
    <row r="220" spans="1:14" ht="13.8" x14ac:dyDescent="0.2">
      <c r="A220" s="37" t="s">
        <v>68</v>
      </c>
      <c r="B220" s="16" t="s">
        <v>68</v>
      </c>
      <c r="C220" s="16" t="s">
        <v>1557</v>
      </c>
      <c r="D220" s="16" t="s">
        <v>1558</v>
      </c>
      <c r="E220" s="16" t="s">
        <v>1099</v>
      </c>
      <c r="F220" s="16" t="str">
        <f t="shared" si="4"/>
        <v>C.P. DE CELLA (TERUEL)#</v>
      </c>
      <c r="G220" s="85">
        <v>64038.39</v>
      </c>
      <c r="H220" s="85">
        <v>0</v>
      </c>
      <c r="I220" s="85">
        <v>64038.39</v>
      </c>
      <c r="J220" s="85">
        <v>64038.39</v>
      </c>
      <c r="K220" s="85">
        <v>64038.39</v>
      </c>
      <c r="L220" s="85">
        <v>26368.74</v>
      </c>
      <c r="M220" s="110">
        <v>41.176456809735498</v>
      </c>
      <c r="N220" s="85">
        <v>26368.74</v>
      </c>
    </row>
    <row r="221" spans="1:14" ht="13.8" x14ac:dyDescent="0.2">
      <c r="A221" s="37" t="s">
        <v>68</v>
      </c>
      <c r="B221" s="16" t="s">
        <v>68</v>
      </c>
      <c r="C221" s="16" t="s">
        <v>1559</v>
      </c>
      <c r="D221" s="16" t="s">
        <v>1560</v>
      </c>
      <c r="E221" s="16" t="s">
        <v>1099</v>
      </c>
      <c r="F221" s="16" t="str">
        <f t="shared" si="4"/>
        <v>CP EN BELLO#</v>
      </c>
      <c r="G221" s="85">
        <v>0</v>
      </c>
      <c r="H221" s="85">
        <v>0</v>
      </c>
      <c r="I221" s="85">
        <v>0</v>
      </c>
      <c r="J221" s="85">
        <v>0</v>
      </c>
      <c r="K221" s="85">
        <v>0</v>
      </c>
      <c r="L221" s="85">
        <v>0</v>
      </c>
      <c r="M221" s="110">
        <v>0</v>
      </c>
      <c r="N221" s="85">
        <v>0</v>
      </c>
    </row>
    <row r="222" spans="1:14" ht="13.8" x14ac:dyDescent="0.2">
      <c r="A222" s="37" t="s">
        <v>68</v>
      </c>
      <c r="B222" s="16" t="s">
        <v>68</v>
      </c>
      <c r="C222" s="16" t="s">
        <v>1561</v>
      </c>
      <c r="D222" s="16" t="s">
        <v>1562</v>
      </c>
      <c r="E222" s="16" t="s">
        <v>1099</v>
      </c>
      <c r="F222" s="16" t="str">
        <f t="shared" si="4"/>
        <v>AMORTIZACION E INTERESES OBRAS DE MODERNIZACION DE REGADIOS#</v>
      </c>
      <c r="G222" s="85">
        <v>200000</v>
      </c>
      <c r="H222" s="85">
        <v>0</v>
      </c>
      <c r="I222" s="85">
        <v>200000</v>
      </c>
      <c r="J222" s="85">
        <v>98109.13</v>
      </c>
      <c r="K222" s="85">
        <v>98109.13</v>
      </c>
      <c r="L222" s="85">
        <v>98109.13</v>
      </c>
      <c r="M222" s="110">
        <v>49.054564999999997</v>
      </c>
      <c r="N222" s="85">
        <v>98109.13</v>
      </c>
    </row>
    <row r="223" spans="1:14" ht="13.8" x14ac:dyDescent="0.2">
      <c r="A223" s="37" t="s">
        <v>68</v>
      </c>
      <c r="B223" s="16" t="s">
        <v>68</v>
      </c>
      <c r="C223" s="16" t="s">
        <v>1563</v>
      </c>
      <c r="D223" s="16" t="s">
        <v>1564</v>
      </c>
      <c r="E223" s="16" t="s">
        <v>1565</v>
      </c>
      <c r="F223" s="16" t="str">
        <f t="shared" si="4"/>
        <v>CONCENTRACION PARCELARIA DEL REGADIO SECTOR V CANAL DEL FLUMEN EN ALMUNIENTE (HU)</v>
      </c>
      <c r="G223" s="85">
        <v>13122.39</v>
      </c>
      <c r="H223" s="85">
        <v>0</v>
      </c>
      <c r="I223" s="85">
        <v>13122.39</v>
      </c>
      <c r="J223" s="85">
        <v>13122.39</v>
      </c>
      <c r="K223" s="85">
        <v>13122.39</v>
      </c>
      <c r="L223" s="85">
        <v>0</v>
      </c>
      <c r="M223" s="110">
        <v>0</v>
      </c>
      <c r="N223" s="85">
        <v>0</v>
      </c>
    </row>
    <row r="224" spans="1:14" ht="13.8" x14ac:dyDescent="0.2">
      <c r="A224" s="37" t="s">
        <v>68</v>
      </c>
      <c r="B224" s="16" t="s">
        <v>68</v>
      </c>
      <c r="C224" s="16" t="s">
        <v>1566</v>
      </c>
      <c r="D224" s="16" t="s">
        <v>1567</v>
      </c>
      <c r="E224" s="16" t="s">
        <v>1568</v>
      </c>
      <c r="F224" s="16" t="str">
        <f t="shared" si="4"/>
        <v>CONCENTRACION PARCELARIA DE REGADIO EN COM. REGANTES GRAÑEN-FLUMEN</v>
      </c>
      <c r="G224" s="85">
        <v>0</v>
      </c>
      <c r="H224" s="85">
        <v>0</v>
      </c>
      <c r="I224" s="85">
        <v>0</v>
      </c>
      <c r="J224" s="85">
        <v>23099.35</v>
      </c>
      <c r="K224" s="85">
        <v>23099.35</v>
      </c>
      <c r="L224" s="85">
        <v>0</v>
      </c>
      <c r="M224" s="110">
        <v>0</v>
      </c>
      <c r="N224" s="85">
        <v>0</v>
      </c>
    </row>
    <row r="225" spans="1:14" ht="13.8" x14ac:dyDescent="0.2">
      <c r="A225" s="37" t="s">
        <v>68</v>
      </c>
      <c r="B225" s="16" t="s">
        <v>68</v>
      </c>
      <c r="C225" s="16" t="s">
        <v>1569</v>
      </c>
      <c r="D225" s="16" t="s">
        <v>1570</v>
      </c>
      <c r="E225" s="16" t="s">
        <v>1571</v>
      </c>
      <c r="F225" s="16" t="str">
        <f t="shared" si="4"/>
        <v>CONCENTRACION PARCELARIA ZONA DE REGADIO DE TORRALBA DE ARAGON (HUESCA)</v>
      </c>
      <c r="G225" s="85">
        <v>33746.36</v>
      </c>
      <c r="H225" s="85">
        <v>0</v>
      </c>
      <c r="I225" s="85">
        <v>33746.36</v>
      </c>
      <c r="J225" s="85">
        <v>33746.36</v>
      </c>
      <c r="K225" s="85">
        <v>33746.36</v>
      </c>
      <c r="L225" s="85">
        <v>0</v>
      </c>
      <c r="M225" s="110">
        <v>0</v>
      </c>
      <c r="N225" s="85">
        <v>0</v>
      </c>
    </row>
    <row r="226" spans="1:14" ht="13.8" x14ac:dyDescent="0.2">
      <c r="A226" s="37" t="s">
        <v>68</v>
      </c>
      <c r="B226" s="16" t="s">
        <v>68</v>
      </c>
      <c r="C226" s="16" t="s">
        <v>1572</v>
      </c>
      <c r="D226" s="16" t="s">
        <v>1573</v>
      </c>
      <c r="E226" s="16" t="s">
        <v>1099</v>
      </c>
      <c r="F226" s="16" t="str">
        <f t="shared" si="4"/>
        <v>CONCENTRACION PARCELARIA VILLARROYA DEL CAMPO#</v>
      </c>
      <c r="G226" s="85">
        <v>0</v>
      </c>
      <c r="H226" s="85">
        <v>0</v>
      </c>
      <c r="I226" s="85">
        <v>0</v>
      </c>
      <c r="J226" s="85">
        <v>8587.9699999999993</v>
      </c>
      <c r="K226" s="85">
        <v>8587.9699999999993</v>
      </c>
      <c r="L226" s="85">
        <v>0</v>
      </c>
      <c r="M226" s="110">
        <v>0</v>
      </c>
      <c r="N226" s="85">
        <v>0</v>
      </c>
    </row>
    <row r="227" spans="1:14" ht="13.8" x14ac:dyDescent="0.2">
      <c r="A227" s="37" t="s">
        <v>68</v>
      </c>
      <c r="B227" s="16" t="s">
        <v>68</v>
      </c>
      <c r="C227" s="16" t="s">
        <v>1574</v>
      </c>
      <c r="D227" s="16" t="s">
        <v>1575</v>
      </c>
      <c r="E227" s="16" t="s">
        <v>1099</v>
      </c>
      <c r="F227" s="16" t="str">
        <f t="shared" si="4"/>
        <v>TRABAJOS CONCENTRACIÓN PARCELARIA ZONA DE BAÑÓN#</v>
      </c>
      <c r="G227" s="85">
        <v>55708.01</v>
      </c>
      <c r="H227" s="85">
        <v>0</v>
      </c>
      <c r="I227" s="85">
        <v>55708.01</v>
      </c>
      <c r="J227" s="85">
        <v>55708.01</v>
      </c>
      <c r="K227" s="85">
        <v>55708.01</v>
      </c>
      <c r="L227" s="85">
        <v>0</v>
      </c>
      <c r="M227" s="110">
        <v>0</v>
      </c>
      <c r="N227" s="85">
        <v>0</v>
      </c>
    </row>
    <row r="228" spans="1:14" ht="13.8" x14ac:dyDescent="0.2">
      <c r="A228" s="37" t="s">
        <v>68</v>
      </c>
      <c r="B228" s="16" t="s">
        <v>68</v>
      </c>
      <c r="C228" s="16" t="s">
        <v>1576</v>
      </c>
      <c r="D228" s="16" t="s">
        <v>1577</v>
      </c>
      <c r="E228" s="16" t="s">
        <v>1578</v>
      </c>
      <c r="F228" s="16" t="str">
        <f t="shared" si="4"/>
        <v>CONCENTRACIÓN PARCELARIA DE HIJAR (TERUEL), SUBPERÍMETRO DESECANO</v>
      </c>
      <c r="G228" s="85">
        <v>0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  <c r="M228" s="110">
        <v>0</v>
      </c>
      <c r="N228" s="85">
        <v>0</v>
      </c>
    </row>
    <row r="229" spans="1:14" ht="13.8" x14ac:dyDescent="0.2">
      <c r="A229" s="37" t="s">
        <v>68</v>
      </c>
      <c r="B229" s="16" t="s">
        <v>68</v>
      </c>
      <c r="C229" s="16" t="s">
        <v>1579</v>
      </c>
      <c r="D229" s="16" t="s">
        <v>1580</v>
      </c>
      <c r="E229" s="16" t="s">
        <v>1099</v>
      </c>
      <c r="F229" s="16" t="str">
        <f t="shared" si="4"/>
        <v>ADQUISICIÓN INSTRUMENTAL CONTROLES DE SANIDAD ANIMAL#</v>
      </c>
      <c r="G229" s="85">
        <v>340000</v>
      </c>
      <c r="H229" s="85">
        <v>0</v>
      </c>
      <c r="I229" s="85">
        <v>340000</v>
      </c>
      <c r="J229" s="85">
        <v>339356.6</v>
      </c>
      <c r="K229" s="85">
        <v>0</v>
      </c>
      <c r="L229" s="85">
        <v>0</v>
      </c>
      <c r="M229" s="110">
        <v>0</v>
      </c>
      <c r="N229" s="85">
        <v>0</v>
      </c>
    </row>
    <row r="230" spans="1:14" ht="13.8" x14ac:dyDescent="0.2">
      <c r="A230" s="37" t="s">
        <v>68</v>
      </c>
      <c r="B230" s="16" t="s">
        <v>68</v>
      </c>
      <c r="C230" s="16" t="s">
        <v>1581</v>
      </c>
      <c r="D230" s="16" t="s">
        <v>1582</v>
      </c>
      <c r="E230" s="16" t="s">
        <v>1099</v>
      </c>
      <c r="F230" s="16" t="str">
        <f t="shared" si="4"/>
        <v>C.PARCELARIA GURREA DE GALLEGO SUPERÍMETRO GURREA NORTE#</v>
      </c>
      <c r="G230" s="85">
        <v>980000</v>
      </c>
      <c r="H230" s="85">
        <v>0</v>
      </c>
      <c r="I230" s="85">
        <v>980000</v>
      </c>
      <c r="J230" s="85">
        <v>0</v>
      </c>
      <c r="K230" s="85">
        <v>0</v>
      </c>
      <c r="L230" s="85">
        <v>0</v>
      </c>
      <c r="M230" s="110">
        <v>0</v>
      </c>
      <c r="N230" s="85">
        <v>0</v>
      </c>
    </row>
    <row r="231" spans="1:14" ht="13.8" x14ac:dyDescent="0.2">
      <c r="A231" s="37" t="s">
        <v>68</v>
      </c>
      <c r="B231" s="16" t="s">
        <v>68</v>
      </c>
      <c r="C231" s="16" t="s">
        <v>1583</v>
      </c>
      <c r="D231" s="16" t="s">
        <v>1584</v>
      </c>
      <c r="E231" s="16" t="s">
        <v>1099</v>
      </c>
      <c r="F231" s="16" t="str">
        <f t="shared" si="4"/>
        <v>CONCENTRACION PARCELARIA FUENTES DE EBRO#</v>
      </c>
      <c r="G231" s="85">
        <v>132496.45000000001</v>
      </c>
      <c r="H231" s="85">
        <v>0</v>
      </c>
      <c r="I231" s="85">
        <v>132496.45000000001</v>
      </c>
      <c r="J231" s="85">
        <v>132496.45000000001</v>
      </c>
      <c r="K231" s="85">
        <v>132496.45000000001</v>
      </c>
      <c r="L231" s="85">
        <v>0</v>
      </c>
      <c r="M231" s="110">
        <v>0</v>
      </c>
      <c r="N231" s="85">
        <v>0</v>
      </c>
    </row>
    <row r="232" spans="1:14" ht="13.8" x14ac:dyDescent="0.2">
      <c r="A232" s="37" t="s">
        <v>68</v>
      </c>
      <c r="B232" s="16" t="s">
        <v>68</v>
      </c>
      <c r="C232" s="16" t="s">
        <v>1585</v>
      </c>
      <c r="D232" s="16" t="s">
        <v>1586</v>
      </c>
      <c r="E232" s="16" t="s">
        <v>1099</v>
      </c>
      <c r="F232" s="16" t="str">
        <f t="shared" si="4"/>
        <v>C.P. VILLARREAL DE HUERVA (ZARAGOZA)#</v>
      </c>
      <c r="G232" s="85">
        <v>71863.33</v>
      </c>
      <c r="H232" s="85">
        <v>0</v>
      </c>
      <c r="I232" s="85">
        <v>71863.33</v>
      </c>
      <c r="J232" s="85">
        <v>71863.33</v>
      </c>
      <c r="K232" s="85">
        <v>71863.33</v>
      </c>
      <c r="L232" s="85">
        <v>28745.33</v>
      </c>
      <c r="M232" s="110">
        <v>39.999997216939398</v>
      </c>
      <c r="N232" s="85">
        <v>28745.33</v>
      </c>
    </row>
    <row r="233" spans="1:14" ht="13.8" x14ac:dyDescent="0.2">
      <c r="A233" s="37" t="s">
        <v>68</v>
      </c>
      <c r="B233" s="16" t="s">
        <v>68</v>
      </c>
      <c r="C233" s="16" t="s">
        <v>1587</v>
      </c>
      <c r="D233" s="16" t="s">
        <v>1588</v>
      </c>
      <c r="E233" s="16" t="s">
        <v>1099</v>
      </c>
      <c r="F233" s="16" t="str">
        <f t="shared" si="4"/>
        <v>ASISTENCIA JURIDICA ACTUACIONES INFRAESTRUCTURAS RURALES#</v>
      </c>
      <c r="G233" s="85">
        <v>120000</v>
      </c>
      <c r="H233" s="85">
        <v>0</v>
      </c>
      <c r="I233" s="85">
        <v>120000</v>
      </c>
      <c r="J233" s="85">
        <v>120000</v>
      </c>
      <c r="K233" s="85">
        <v>120000</v>
      </c>
      <c r="L233" s="85">
        <v>28251.51</v>
      </c>
      <c r="M233" s="110">
        <v>23.542925</v>
      </c>
      <c r="N233" s="85">
        <v>28251.51</v>
      </c>
    </row>
    <row r="234" spans="1:14" ht="13.8" x14ac:dyDescent="0.2">
      <c r="A234" s="37" t="s">
        <v>68</v>
      </c>
      <c r="B234" s="16" t="s">
        <v>68</v>
      </c>
      <c r="C234" s="16" t="s">
        <v>1589</v>
      </c>
      <c r="D234" s="16" t="s">
        <v>1590</v>
      </c>
      <c r="E234" s="16" t="s">
        <v>1099</v>
      </c>
      <c r="F234" s="16" t="str">
        <f t="shared" si="4"/>
        <v>GESTIÓN UNIFICADA#</v>
      </c>
      <c r="G234" s="85">
        <v>307101.36</v>
      </c>
      <c r="H234" s="85">
        <v>-307101.36</v>
      </c>
      <c r="I234" s="85">
        <v>0</v>
      </c>
      <c r="J234" s="85">
        <v>0</v>
      </c>
      <c r="K234" s="85">
        <v>0</v>
      </c>
      <c r="L234" s="85">
        <v>0</v>
      </c>
      <c r="M234" s="110">
        <v>0</v>
      </c>
      <c r="N234" s="85">
        <v>0</v>
      </c>
    </row>
    <row r="235" spans="1:14" ht="13.8" x14ac:dyDescent="0.2">
      <c r="A235" s="37" t="s">
        <v>68</v>
      </c>
      <c r="B235" s="16" t="s">
        <v>68</v>
      </c>
      <c r="C235" s="16" t="s">
        <v>1591</v>
      </c>
      <c r="D235" s="16" t="s">
        <v>1592</v>
      </c>
      <c r="E235" s="16" t="s">
        <v>1099</v>
      </c>
      <c r="F235" s="16" t="str">
        <f t="shared" si="4"/>
        <v>OBRAS CONDUCCIÓN "VALDURRIOS" SECTORES VIII-A#</v>
      </c>
      <c r="G235" s="85">
        <v>8076705.54</v>
      </c>
      <c r="H235" s="85">
        <v>0</v>
      </c>
      <c r="I235" s="85">
        <v>8076705.54</v>
      </c>
      <c r="J235" s="85">
        <v>8076705.54</v>
      </c>
      <c r="K235" s="85">
        <v>8076705.54</v>
      </c>
      <c r="L235" s="85">
        <v>1853530</v>
      </c>
      <c r="M235" s="110">
        <v>22.949084757644901</v>
      </c>
      <c r="N235" s="85">
        <v>1853530</v>
      </c>
    </row>
    <row r="236" spans="1:14" ht="13.8" x14ac:dyDescent="0.2">
      <c r="A236" s="37" t="s">
        <v>68</v>
      </c>
      <c r="B236" s="16" t="s">
        <v>68</v>
      </c>
      <c r="C236" s="16" t="s">
        <v>1593</v>
      </c>
      <c r="D236" s="16" t="s">
        <v>1594</v>
      </c>
      <c r="E236" s="16" t="s">
        <v>1595</v>
      </c>
      <c r="F236" s="16" t="str">
        <f t="shared" si="4"/>
        <v>VACIADO EMERGENCIA PRESAS VILLARROYA DE LA SIERRA Y VALCABRERA</v>
      </c>
      <c r="G236" s="85">
        <v>187208.23</v>
      </c>
      <c r="H236" s="85">
        <v>0</v>
      </c>
      <c r="I236" s="85">
        <v>187208.23</v>
      </c>
      <c r="J236" s="85">
        <v>105693.23</v>
      </c>
      <c r="K236" s="85">
        <v>105693.23</v>
      </c>
      <c r="L236" s="85">
        <v>0</v>
      </c>
      <c r="M236" s="110">
        <v>0</v>
      </c>
      <c r="N236" s="85">
        <v>0</v>
      </c>
    </row>
    <row r="237" spans="1:14" ht="13.8" x14ac:dyDescent="0.2">
      <c r="A237" s="37" t="s">
        <v>68</v>
      </c>
      <c r="B237" s="16" t="s">
        <v>68</v>
      </c>
      <c r="C237" s="16" t="s">
        <v>1596</v>
      </c>
      <c r="D237" s="16" t="s">
        <v>1597</v>
      </c>
      <c r="E237" s="16" t="s">
        <v>1099</v>
      </c>
      <c r="F237" s="16" t="str">
        <f t="shared" si="4"/>
        <v>OBRAS EN AZUDES MONTÓN Y VILLAFELICHE#</v>
      </c>
      <c r="G237" s="85">
        <v>228009.27</v>
      </c>
      <c r="H237" s="85">
        <v>0</v>
      </c>
      <c r="I237" s="85">
        <v>228009.27</v>
      </c>
      <c r="J237" s="85">
        <v>228009.27</v>
      </c>
      <c r="K237" s="85">
        <v>215803.5</v>
      </c>
      <c r="L237" s="85">
        <v>0</v>
      </c>
      <c r="M237" s="110">
        <v>0</v>
      </c>
      <c r="N237" s="85">
        <v>0</v>
      </c>
    </row>
    <row r="238" spans="1:14" ht="13.8" x14ac:dyDescent="0.2">
      <c r="A238" s="37" t="s">
        <v>68</v>
      </c>
      <c r="B238" s="16" t="s">
        <v>68</v>
      </c>
      <c r="C238" s="16" t="s">
        <v>1598</v>
      </c>
      <c r="D238" s="16" t="s">
        <v>1599</v>
      </c>
      <c r="E238" s="16" t="s">
        <v>1600</v>
      </c>
      <c r="F238" s="16" t="str">
        <f t="shared" si="4"/>
        <v>REDACCION DE PROYECTOS DE OBRAS DE CONCENTRACION PARCELARIAY OTROS DOC. TECNICOS</v>
      </c>
      <c r="G238" s="85">
        <v>94845.98</v>
      </c>
      <c r="H238" s="85">
        <v>0</v>
      </c>
      <c r="I238" s="85">
        <v>94845.98</v>
      </c>
      <c r="J238" s="85">
        <v>94845.98</v>
      </c>
      <c r="K238" s="85">
        <v>94845.98</v>
      </c>
      <c r="L238" s="85">
        <v>28159.63</v>
      </c>
      <c r="M238" s="110">
        <v>29.6898508508215</v>
      </c>
      <c r="N238" s="85">
        <v>28159.63</v>
      </c>
    </row>
    <row r="239" spans="1:14" ht="13.8" x14ac:dyDescent="0.2">
      <c r="A239" s="37" t="s">
        <v>68</v>
      </c>
      <c r="B239" s="16" t="s">
        <v>68</v>
      </c>
      <c r="C239" s="16" t="s">
        <v>1601</v>
      </c>
      <c r="D239" s="16" t="s">
        <v>1602</v>
      </c>
      <c r="E239" s="16" t="s">
        <v>1099</v>
      </c>
      <c r="F239" s="16" t="str">
        <f t="shared" si="4"/>
        <v xml:space="preserve"> FONDOS MRR- LIMPIEZA VEHÍCULOS DE GANADO#</v>
      </c>
      <c r="G239" s="85">
        <v>0</v>
      </c>
      <c r="H239" s="85">
        <v>13442.62</v>
      </c>
      <c r="I239" s="85">
        <v>13442.62</v>
      </c>
      <c r="J239" s="85">
        <v>13442.62</v>
      </c>
      <c r="K239" s="85">
        <v>13442.62</v>
      </c>
      <c r="L239" s="85">
        <v>13442.62</v>
      </c>
      <c r="M239" s="110">
        <v>100</v>
      </c>
      <c r="N239" s="85">
        <v>13442.62</v>
      </c>
    </row>
    <row r="240" spans="1:14" ht="13.8" x14ac:dyDescent="0.2">
      <c r="A240" s="37" t="s">
        <v>68</v>
      </c>
      <c r="B240" s="16" t="s">
        <v>68</v>
      </c>
      <c r="C240" s="16" t="s">
        <v>1603</v>
      </c>
      <c r="D240" s="16" t="s">
        <v>1604</v>
      </c>
      <c r="E240" s="16" t="s">
        <v>1099</v>
      </c>
      <c r="F240" s="16" t="str">
        <f t="shared" si="4"/>
        <v>ADQUISICIÓN SILO ÉPILA#</v>
      </c>
      <c r="G240" s="85">
        <v>0</v>
      </c>
      <c r="H240" s="85">
        <v>0</v>
      </c>
      <c r="I240" s="85">
        <v>0</v>
      </c>
      <c r="J240" s="85">
        <v>27130.3</v>
      </c>
      <c r="K240" s="85">
        <v>27130.3</v>
      </c>
      <c r="L240" s="85">
        <v>27130.3</v>
      </c>
      <c r="M240" s="110">
        <v>0</v>
      </c>
      <c r="N240" s="85">
        <v>27130.3</v>
      </c>
    </row>
    <row r="241" spans="1:14" ht="13.8" x14ac:dyDescent="0.2">
      <c r="A241" s="37" t="s">
        <v>68</v>
      </c>
      <c r="B241" s="16" t="s">
        <v>68</v>
      </c>
      <c r="C241" s="16" t="s">
        <v>1605</v>
      </c>
      <c r="D241" s="16" t="s">
        <v>1606</v>
      </c>
      <c r="E241" s="16" t="s">
        <v>1607</v>
      </c>
      <c r="F241" s="16" t="str">
        <f t="shared" si="4"/>
        <v>TRABAJOS DE CONCENTRACIÓN PARCELARIA SUBPERIMETRO REGADIO SAMPER CALANDA</v>
      </c>
      <c r="G241" s="85">
        <v>72466.52</v>
      </c>
      <c r="H241" s="85">
        <v>0</v>
      </c>
      <c r="I241" s="85">
        <v>72466.52</v>
      </c>
      <c r="J241" s="85">
        <v>72466.52</v>
      </c>
      <c r="K241" s="85">
        <v>72466.52</v>
      </c>
      <c r="L241" s="85">
        <v>0</v>
      </c>
      <c r="M241" s="110">
        <v>0</v>
      </c>
      <c r="N241" s="85">
        <v>0</v>
      </c>
    </row>
    <row r="242" spans="1:14" ht="13.8" x14ac:dyDescent="0.2">
      <c r="A242" s="37" t="s">
        <v>68</v>
      </c>
      <c r="B242" s="16" t="s">
        <v>68</v>
      </c>
      <c r="C242" s="16" t="s">
        <v>1608</v>
      </c>
      <c r="D242" s="16" t="s">
        <v>1609</v>
      </c>
      <c r="E242" s="16" t="s">
        <v>1610</v>
      </c>
      <c r="F242" s="16" t="str">
        <f t="shared" si="4"/>
        <v>TRABAJOS DE CONCENTRACIÓN PARCELARIA VARIAS ZONAS PROV. TERUEL</v>
      </c>
      <c r="G242" s="85">
        <v>116383.56</v>
      </c>
      <c r="H242" s="85">
        <v>0</v>
      </c>
      <c r="I242" s="85">
        <v>116383.56</v>
      </c>
      <c r="J242" s="85">
        <v>116383.56</v>
      </c>
      <c r="K242" s="85">
        <v>116383.56</v>
      </c>
      <c r="L242" s="85">
        <v>0</v>
      </c>
      <c r="M242" s="110">
        <v>0</v>
      </c>
      <c r="N242" s="85">
        <v>0</v>
      </c>
    </row>
    <row r="243" spans="1:14" ht="13.8" x14ac:dyDescent="0.2">
      <c r="A243" s="37" t="s">
        <v>68</v>
      </c>
      <c r="B243" s="16" t="s">
        <v>68</v>
      </c>
      <c r="C243" s="16" t="s">
        <v>1611</v>
      </c>
      <c r="D243" s="16" t="s">
        <v>1612</v>
      </c>
      <c r="E243" s="16" t="s">
        <v>1099</v>
      </c>
      <c r="F243" s="16" t="str">
        <f t="shared" si="4"/>
        <v>PROYECTO DE MEJORA DE CAMINO RAÑÍN-NAVARRI (HUESCA)#</v>
      </c>
      <c r="G243" s="85">
        <v>137046.6</v>
      </c>
      <c r="H243" s="85">
        <v>0</v>
      </c>
      <c r="I243" s="85">
        <v>137046.6</v>
      </c>
      <c r="J243" s="85">
        <v>0</v>
      </c>
      <c r="K243" s="85">
        <v>0</v>
      </c>
      <c r="L243" s="85">
        <v>0</v>
      </c>
      <c r="M243" s="110">
        <v>0</v>
      </c>
      <c r="N243" s="85">
        <v>0</v>
      </c>
    </row>
    <row r="244" spans="1:14" ht="13.8" x14ac:dyDescent="0.2">
      <c r="A244" s="37" t="s">
        <v>68</v>
      </c>
      <c r="B244" s="16" t="s">
        <v>68</v>
      </c>
      <c r="C244" s="16" t="s">
        <v>1613</v>
      </c>
      <c r="D244" s="16" t="s">
        <v>1614</v>
      </c>
      <c r="E244" s="16" t="s">
        <v>1615</v>
      </c>
      <c r="F244" s="16" t="str">
        <f t="shared" si="4"/>
        <v>OBRAS DE LA CONCENTRACIÓN PARCELARIA DE LA ZONA DE ALBERO BAJO (HUESCA)</v>
      </c>
      <c r="G244" s="85">
        <v>193587.54</v>
      </c>
      <c r="H244" s="85">
        <v>0</v>
      </c>
      <c r="I244" s="85">
        <v>193587.54</v>
      </c>
      <c r="J244" s="85">
        <v>177809.5</v>
      </c>
      <c r="K244" s="85">
        <v>177809.5</v>
      </c>
      <c r="L244" s="85">
        <v>0</v>
      </c>
      <c r="M244" s="110">
        <v>0</v>
      </c>
      <c r="N244" s="85">
        <v>0</v>
      </c>
    </row>
    <row r="245" spans="1:14" ht="13.8" x14ac:dyDescent="0.2">
      <c r="A245" s="37" t="s">
        <v>68</v>
      </c>
      <c r="B245" s="16" t="s">
        <v>68</v>
      </c>
      <c r="C245" s="16" t="s">
        <v>1616</v>
      </c>
      <c r="D245" s="16" t="s">
        <v>1617</v>
      </c>
      <c r="E245" s="16" t="s">
        <v>1099</v>
      </c>
      <c r="F245" s="16" t="str">
        <f t="shared" si="4"/>
        <v>TRABAJOS CONCENTRACION PARCELARIA ARCUSA Y MEDIANO#</v>
      </c>
      <c r="G245" s="85">
        <v>21795.08</v>
      </c>
      <c r="H245" s="85">
        <v>0</v>
      </c>
      <c r="I245" s="85">
        <v>21795.08</v>
      </c>
      <c r="J245" s="85">
        <v>21795.08</v>
      </c>
      <c r="K245" s="85">
        <v>21795.08</v>
      </c>
      <c r="L245" s="85">
        <v>0</v>
      </c>
      <c r="M245" s="110">
        <v>0</v>
      </c>
      <c r="N245" s="85">
        <v>0</v>
      </c>
    </row>
    <row r="246" spans="1:14" ht="13.8" x14ac:dyDescent="0.2">
      <c r="A246" s="37" t="s">
        <v>68</v>
      </c>
      <c r="B246" s="16" t="s">
        <v>68</v>
      </c>
      <c r="C246" s="16" t="s">
        <v>1618</v>
      </c>
      <c r="D246" s="16" t="s">
        <v>1619</v>
      </c>
      <c r="E246" s="16" t="s">
        <v>1099</v>
      </c>
      <c r="F246" s="16" t="str">
        <f t="shared" si="4"/>
        <v>OBRAS DE CONCENTRACIÓN PARCELARIA DE LA ZONA DE CALCÓN#</v>
      </c>
      <c r="G246" s="85">
        <v>1000000</v>
      </c>
      <c r="H246" s="85">
        <v>0</v>
      </c>
      <c r="I246" s="85">
        <v>1000000</v>
      </c>
      <c r="J246" s="85">
        <v>1000000</v>
      </c>
      <c r="K246" s="85">
        <v>891209.25</v>
      </c>
      <c r="L246" s="85">
        <v>0</v>
      </c>
      <c r="M246" s="110">
        <v>0</v>
      </c>
      <c r="N246" s="85">
        <v>0</v>
      </c>
    </row>
    <row r="247" spans="1:14" ht="13.8" x14ac:dyDescent="0.2">
      <c r="A247" s="37" t="s">
        <v>68</v>
      </c>
      <c r="B247" s="16" t="s">
        <v>68</v>
      </c>
      <c r="C247" s="16" t="s">
        <v>1620</v>
      </c>
      <c r="D247" s="16" t="s">
        <v>1621</v>
      </c>
      <c r="E247" s="16" t="s">
        <v>1099</v>
      </c>
      <c r="F247" s="16" t="str">
        <f t="shared" si="4"/>
        <v>REGADIO DE MAZALEÓN#</v>
      </c>
      <c r="G247" s="85">
        <v>0</v>
      </c>
      <c r="H247" s="85">
        <v>0</v>
      </c>
      <c r="I247" s="85">
        <v>0</v>
      </c>
      <c r="J247" s="85">
        <v>9441.34</v>
      </c>
      <c r="K247" s="85">
        <v>9441.34</v>
      </c>
      <c r="L247" s="85">
        <v>0</v>
      </c>
      <c r="M247" s="110">
        <v>0</v>
      </c>
      <c r="N247" s="85">
        <v>0</v>
      </c>
    </row>
    <row r="248" spans="1:14" ht="13.8" x14ac:dyDescent="0.2">
      <c r="A248" s="37" t="s">
        <v>68</v>
      </c>
      <c r="B248" s="16" t="s">
        <v>68</v>
      </c>
      <c r="C248" s="16" t="s">
        <v>1622</v>
      </c>
      <c r="D248" s="16" t="s">
        <v>1623</v>
      </c>
      <c r="E248" s="16" t="s">
        <v>1099</v>
      </c>
      <c r="F248" s="16" t="str">
        <f t="shared" si="4"/>
        <v>EBRO RESILIENCE#</v>
      </c>
      <c r="G248" s="85">
        <v>320816</v>
      </c>
      <c r="H248" s="85">
        <v>0</v>
      </c>
      <c r="I248" s="85">
        <v>320816</v>
      </c>
      <c r="J248" s="85">
        <v>320816</v>
      </c>
      <c r="K248" s="85">
        <v>320816</v>
      </c>
      <c r="L248" s="85">
        <v>219966.31</v>
      </c>
      <c r="M248" s="110">
        <v>68.564632063238705</v>
      </c>
      <c r="N248" s="85">
        <v>219966.31</v>
      </c>
    </row>
    <row r="249" spans="1:14" ht="13.8" x14ac:dyDescent="0.2">
      <c r="A249" s="37" t="s">
        <v>68</v>
      </c>
      <c r="B249" s="16" t="s">
        <v>68</v>
      </c>
      <c r="C249" s="16" t="s">
        <v>1624</v>
      </c>
      <c r="D249" s="16" t="s">
        <v>1625</v>
      </c>
      <c r="E249" s="16" t="s">
        <v>1099</v>
      </c>
      <c r="F249" s="16" t="str">
        <f t="shared" si="4"/>
        <v>INSTALACIÓN PLACAS SOLARES EDIFICIOS MONTAÑANA#</v>
      </c>
      <c r="G249" s="85">
        <v>117158</v>
      </c>
      <c r="H249" s="85">
        <v>0</v>
      </c>
      <c r="I249" s="85">
        <v>117158</v>
      </c>
      <c r="J249" s="85">
        <v>116984.64</v>
      </c>
      <c r="K249" s="85">
        <v>0</v>
      </c>
      <c r="L249" s="85">
        <v>0</v>
      </c>
      <c r="M249" s="110">
        <v>0</v>
      </c>
      <c r="N249" s="85">
        <v>0</v>
      </c>
    </row>
    <row r="250" spans="1:14" ht="13.8" x14ac:dyDescent="0.2">
      <c r="A250" s="37" t="s">
        <v>68</v>
      </c>
      <c r="B250" s="16" t="s">
        <v>68</v>
      </c>
      <c r="C250" s="16" t="s">
        <v>1626</v>
      </c>
      <c r="D250" s="16" t="s">
        <v>1627</v>
      </c>
      <c r="E250" s="16" t="s">
        <v>1099</v>
      </c>
      <c r="F250" s="16" t="str">
        <f t="shared" si="4"/>
        <v>TRANSFERENCIA FEADER 23-27#</v>
      </c>
      <c r="G250" s="85">
        <v>200000</v>
      </c>
      <c r="H250" s="85">
        <v>0</v>
      </c>
      <c r="I250" s="85">
        <v>200000</v>
      </c>
      <c r="J250" s="85">
        <v>0</v>
      </c>
      <c r="K250" s="85">
        <v>0</v>
      </c>
      <c r="L250" s="85">
        <v>0</v>
      </c>
      <c r="M250" s="110">
        <v>0</v>
      </c>
      <c r="N250" s="85">
        <v>0</v>
      </c>
    </row>
    <row r="251" spans="1:14" ht="13.8" x14ac:dyDescent="0.2">
      <c r="A251" s="37" t="s">
        <v>68</v>
      </c>
      <c r="B251" s="16" t="s">
        <v>68</v>
      </c>
      <c r="C251" s="16" t="s">
        <v>1628</v>
      </c>
      <c r="D251" s="16" t="s">
        <v>1629</v>
      </c>
      <c r="E251" s="16" t="s">
        <v>1630</v>
      </c>
      <c r="F251" s="16" t="str">
        <f t="shared" si="4"/>
        <v>MEJORAS EQUIPAMIENTO CENTRO DE SANIDAD Y CERTIFICACIÓN VEGETAL</v>
      </c>
      <c r="G251" s="85">
        <v>60000</v>
      </c>
      <c r="H251" s="85">
        <v>0</v>
      </c>
      <c r="I251" s="85">
        <v>60000</v>
      </c>
      <c r="J251" s="85">
        <v>60000</v>
      </c>
      <c r="K251" s="85">
        <v>0</v>
      </c>
      <c r="L251" s="85">
        <v>0</v>
      </c>
      <c r="M251" s="110">
        <v>0</v>
      </c>
      <c r="N251" s="85">
        <v>0</v>
      </c>
    </row>
    <row r="252" spans="1:14" ht="13.8" x14ac:dyDescent="0.2">
      <c r="A252" s="37" t="s">
        <v>68</v>
      </c>
      <c r="B252" s="16" t="s">
        <v>68</v>
      </c>
      <c r="C252" s="16" t="s">
        <v>1631</v>
      </c>
      <c r="D252" s="16" t="s">
        <v>1099</v>
      </c>
      <c r="E252" s="16" t="s">
        <v>1099</v>
      </c>
      <c r="F252" s="16" t="str">
        <f t="shared" si="4"/>
        <v>##</v>
      </c>
      <c r="G252" s="85">
        <v>515000</v>
      </c>
      <c r="H252" s="85">
        <v>0</v>
      </c>
      <c r="I252" s="85">
        <v>515000</v>
      </c>
      <c r="J252" s="85">
        <v>0</v>
      </c>
      <c r="K252" s="85">
        <v>0</v>
      </c>
      <c r="L252" s="85">
        <v>0</v>
      </c>
      <c r="M252" s="110">
        <v>0</v>
      </c>
      <c r="N252" s="85">
        <v>0</v>
      </c>
    </row>
    <row r="253" spans="1:14" ht="13.8" x14ac:dyDescent="0.2">
      <c r="A253" s="37" t="s">
        <v>68</v>
      </c>
      <c r="B253" s="16" t="s">
        <v>68</v>
      </c>
      <c r="C253" s="16" t="s">
        <v>1632</v>
      </c>
      <c r="D253" s="16" t="s">
        <v>1633</v>
      </c>
      <c r="E253" s="16" t="s">
        <v>1634</v>
      </c>
      <c r="F253" s="16" t="str">
        <f t="shared" si="4"/>
        <v>GESTION Y SEGUIMIENTO DEL PROGRAMA DE DESARROLLO RURAL 2007/2013</v>
      </c>
      <c r="G253" s="85">
        <v>105177.8</v>
      </c>
      <c r="H253" s="85">
        <v>0</v>
      </c>
      <c r="I253" s="85">
        <v>105177.8</v>
      </c>
      <c r="J253" s="85">
        <v>0</v>
      </c>
      <c r="K253" s="85">
        <v>0</v>
      </c>
      <c r="L253" s="85">
        <v>0</v>
      </c>
      <c r="M253" s="110">
        <v>0</v>
      </c>
      <c r="N253" s="85">
        <v>0</v>
      </c>
    </row>
    <row r="254" spans="1:14" ht="13.8" x14ac:dyDescent="0.2">
      <c r="A254" s="37" t="s">
        <v>68</v>
      </c>
      <c r="B254" s="16" t="s">
        <v>68</v>
      </c>
      <c r="C254" s="16" t="s">
        <v>1635</v>
      </c>
      <c r="D254" s="16" t="s">
        <v>1636</v>
      </c>
      <c r="E254" s="16" t="s">
        <v>1637</v>
      </c>
      <c r="F254" s="16" t="str">
        <f t="shared" si="4"/>
        <v>B.16 MODERNIZACION DE LAS EXPLOTACIONES AGRARIAS EN MARCO LUCHA CONTRA VIRUS DE LA SHARKA</v>
      </c>
      <c r="G254" s="85">
        <v>0</v>
      </c>
      <c r="H254" s="85">
        <v>241220</v>
      </c>
      <c r="I254" s="85">
        <v>241220</v>
      </c>
      <c r="J254" s="85">
        <v>0</v>
      </c>
      <c r="K254" s="85">
        <v>0</v>
      </c>
      <c r="L254" s="85">
        <v>0</v>
      </c>
      <c r="M254" s="110">
        <v>0</v>
      </c>
      <c r="N254" s="85">
        <v>0</v>
      </c>
    </row>
    <row r="255" spans="1:14" ht="13.8" x14ac:dyDescent="0.2">
      <c r="A255" s="37" t="s">
        <v>68</v>
      </c>
      <c r="B255" s="16" t="s">
        <v>68</v>
      </c>
      <c r="C255" s="16" t="s">
        <v>1638</v>
      </c>
      <c r="D255" s="16" t="s">
        <v>1639</v>
      </c>
      <c r="E255" s="16" t="s">
        <v>1099</v>
      </c>
      <c r="F255" s="16" t="str">
        <f t="shared" si="4"/>
        <v>D.2 CONCENTRACION PARCELARIA DE CELLA#</v>
      </c>
      <c r="G255" s="85">
        <v>0</v>
      </c>
      <c r="H255" s="85">
        <v>431000</v>
      </c>
      <c r="I255" s="85">
        <v>431000</v>
      </c>
      <c r="J255" s="85">
        <v>0</v>
      </c>
      <c r="K255" s="85">
        <v>0</v>
      </c>
      <c r="L255" s="85">
        <v>0</v>
      </c>
      <c r="M255" s="110">
        <v>0</v>
      </c>
      <c r="N255" s="85">
        <v>0</v>
      </c>
    </row>
    <row r="256" spans="1:14" ht="13.8" x14ac:dyDescent="0.2">
      <c r="A256" s="37" t="s">
        <v>68</v>
      </c>
      <c r="B256" s="16" t="s">
        <v>68</v>
      </c>
      <c r="C256" s="16" t="s">
        <v>1640</v>
      </c>
      <c r="D256" s="16" t="s">
        <v>1641</v>
      </c>
      <c r="E256" s="16" t="s">
        <v>1099</v>
      </c>
      <c r="F256" s="16" t="str">
        <f t="shared" si="4"/>
        <v>D.4 CONCENTRACIÓN PARCELARIA CELLA-ACCESOS. FITE 2021#</v>
      </c>
      <c r="G256" s="85">
        <v>0</v>
      </c>
      <c r="H256" s="85">
        <v>0</v>
      </c>
      <c r="I256" s="85">
        <v>0</v>
      </c>
      <c r="J256" s="85">
        <v>11245.92</v>
      </c>
      <c r="K256" s="85">
        <v>11245.92</v>
      </c>
      <c r="L256" s="85">
        <v>0</v>
      </c>
      <c r="M256" s="110">
        <v>0</v>
      </c>
      <c r="N256" s="85">
        <v>0</v>
      </c>
    </row>
    <row r="257" spans="1:14" ht="13.8" x14ac:dyDescent="0.2">
      <c r="A257" s="37" t="s">
        <v>68</v>
      </c>
      <c r="B257" s="16" t="s">
        <v>68</v>
      </c>
      <c r="C257" s="16" t="s">
        <v>1642</v>
      </c>
      <c r="D257" s="16" t="s">
        <v>1643</v>
      </c>
      <c r="E257" s="16" t="s">
        <v>1099</v>
      </c>
      <c r="F257" s="16" t="str">
        <f t="shared" si="4"/>
        <v>CONCENTRACIÓN PARCELARIA ROBRES (HUESCA)#</v>
      </c>
      <c r="G257" s="85">
        <v>0</v>
      </c>
      <c r="H257" s="85">
        <v>0</v>
      </c>
      <c r="I257" s="85">
        <v>0</v>
      </c>
      <c r="J257" s="85">
        <v>13954.45</v>
      </c>
      <c r="K257" s="85">
        <v>13954.45</v>
      </c>
      <c r="L257" s="85">
        <v>0</v>
      </c>
      <c r="M257" s="110">
        <v>0</v>
      </c>
      <c r="N257" s="85">
        <v>0</v>
      </c>
    </row>
    <row r="258" spans="1:14" ht="13.8" x14ac:dyDescent="0.2">
      <c r="A258" s="37" t="s">
        <v>68</v>
      </c>
      <c r="B258" s="16" t="s">
        <v>68</v>
      </c>
      <c r="C258" s="27" t="s">
        <v>125</v>
      </c>
      <c r="D258" s="27" t="s">
        <v>68</v>
      </c>
      <c r="E258" s="27" t="s">
        <v>68</v>
      </c>
      <c r="F258" s="27" t="str">
        <f t="shared" si="4"/>
        <v/>
      </c>
      <c r="G258" s="90">
        <v>20679341.68</v>
      </c>
      <c r="H258" s="90">
        <v>378561.26</v>
      </c>
      <c r="I258" s="90">
        <v>21057902.940000001</v>
      </c>
      <c r="J258" s="90">
        <v>15575378.5</v>
      </c>
      <c r="K258" s="90">
        <v>14846521.18</v>
      </c>
      <c r="L258" s="90">
        <v>2799582.89</v>
      </c>
      <c r="M258" s="111">
        <v>13.294689874755401</v>
      </c>
      <c r="N258" s="90">
        <v>2799582.89</v>
      </c>
    </row>
    <row r="259" spans="1:14" ht="13.8" x14ac:dyDescent="0.2">
      <c r="A259" s="37" t="s">
        <v>434</v>
      </c>
      <c r="B259" s="16" t="s">
        <v>435</v>
      </c>
      <c r="C259" s="16" t="s">
        <v>1644</v>
      </c>
      <c r="D259" s="16" t="s">
        <v>1645</v>
      </c>
      <c r="E259" s="16" t="s">
        <v>1646</v>
      </c>
      <c r="F259" s="16" t="str">
        <f t="shared" si="4"/>
        <v>ADMINISTRACION ELECTRONICA. SISTEMA DE GESTION DE PROCEDIMIENTOS</v>
      </c>
      <c r="G259" s="85">
        <v>175000</v>
      </c>
      <c r="H259" s="85">
        <v>0</v>
      </c>
      <c r="I259" s="85">
        <v>175000</v>
      </c>
      <c r="J259" s="85">
        <v>155571.26999999999</v>
      </c>
      <c r="K259" s="85">
        <v>155571.26999999999</v>
      </c>
      <c r="L259" s="85">
        <v>47291.9</v>
      </c>
      <c r="M259" s="110">
        <v>27.023942857142899</v>
      </c>
      <c r="N259" s="85">
        <v>47291.9</v>
      </c>
    </row>
    <row r="260" spans="1:14" ht="13.8" x14ac:dyDescent="0.2">
      <c r="A260" s="37" t="s">
        <v>68</v>
      </c>
      <c r="B260" s="16" t="s">
        <v>68</v>
      </c>
      <c r="C260" s="16" t="s">
        <v>1647</v>
      </c>
      <c r="D260" s="16" t="s">
        <v>1648</v>
      </c>
      <c r="E260" s="16" t="s">
        <v>1649</v>
      </c>
      <c r="F260" s="16" t="str">
        <f t="shared" si="4"/>
        <v>ACCIONES DE POLICIA INDUSTRIAL Y METROL., MEJORA SEGURIDAD,NORMATIVA TÉCNICA Y DESARROLLO LEGIS.</v>
      </c>
      <c r="G260" s="85">
        <v>50000</v>
      </c>
      <c r="H260" s="85">
        <v>0</v>
      </c>
      <c r="I260" s="85">
        <v>50000</v>
      </c>
      <c r="J260" s="85">
        <v>0</v>
      </c>
      <c r="K260" s="85">
        <v>0</v>
      </c>
      <c r="L260" s="85">
        <v>0</v>
      </c>
      <c r="M260" s="110">
        <v>0</v>
      </c>
      <c r="N260" s="85">
        <v>0</v>
      </c>
    </row>
    <row r="261" spans="1:14" ht="13.8" x14ac:dyDescent="0.2">
      <c r="A261" s="37" t="s">
        <v>68</v>
      </c>
      <c r="B261" s="16" t="s">
        <v>68</v>
      </c>
      <c r="C261" s="16" t="s">
        <v>1650</v>
      </c>
      <c r="D261" s="16" t="s">
        <v>1651</v>
      </c>
      <c r="E261" s="16" t="s">
        <v>1652</v>
      </c>
      <c r="F261" s="16" t="str">
        <f t="shared" si="4"/>
        <v>IMPULSO RÉGIMEN ESPECIAL, RACIONALIZACIÓN PROCEDIMIENTOS Y AUDITORÍAS</v>
      </c>
      <c r="G261" s="85">
        <v>0</v>
      </c>
      <c r="H261" s="85">
        <v>180000</v>
      </c>
      <c r="I261" s="85">
        <v>180000</v>
      </c>
      <c r="J261" s="85">
        <v>0</v>
      </c>
      <c r="K261" s="85">
        <v>0</v>
      </c>
      <c r="L261" s="85">
        <v>0</v>
      </c>
      <c r="M261" s="110">
        <v>0</v>
      </c>
      <c r="N261" s="85">
        <v>0</v>
      </c>
    </row>
    <row r="262" spans="1:14" ht="13.8" x14ac:dyDescent="0.2">
      <c r="A262" s="37" t="s">
        <v>68</v>
      </c>
      <c r="B262" s="16" t="s">
        <v>68</v>
      </c>
      <c r="C262" s="16" t="s">
        <v>1653</v>
      </c>
      <c r="D262" s="16" t="s">
        <v>1654</v>
      </c>
      <c r="E262" s="16" t="s">
        <v>1099</v>
      </c>
      <c r="F262" s="16" t="str">
        <f t="shared" si="4"/>
        <v>ESTUDIOS ESTRATEGICOS SECTOR COMERCIO Y PLAN EQUIPAMIENTO#</v>
      </c>
      <c r="G262" s="85">
        <v>40000</v>
      </c>
      <c r="H262" s="85">
        <v>0</v>
      </c>
      <c r="I262" s="85">
        <v>40000</v>
      </c>
      <c r="J262" s="85">
        <v>39999.79</v>
      </c>
      <c r="K262" s="85">
        <v>0</v>
      </c>
      <c r="L262" s="85">
        <v>0</v>
      </c>
      <c r="M262" s="110">
        <v>0</v>
      </c>
      <c r="N262" s="85">
        <v>0</v>
      </c>
    </row>
    <row r="263" spans="1:14" ht="13.8" x14ac:dyDescent="0.2">
      <c r="A263" s="37" t="s">
        <v>68</v>
      </c>
      <c r="B263" s="16" t="s">
        <v>68</v>
      </c>
      <c r="C263" s="16" t="s">
        <v>1655</v>
      </c>
      <c r="D263" s="16" t="s">
        <v>1656</v>
      </c>
      <c r="E263" s="16" t="s">
        <v>1657</v>
      </c>
      <c r="F263" s="16" t="str">
        <f t="shared" si="4"/>
        <v>OBRAS DE MANTENIMIENTO DE EDIFICIOS ADSCRITOS A LA DIRECCION GENERAL DE TRABAJO</v>
      </c>
      <c r="G263" s="85">
        <v>45000</v>
      </c>
      <c r="H263" s="85">
        <v>0</v>
      </c>
      <c r="I263" s="85">
        <v>45000</v>
      </c>
      <c r="J263" s="85">
        <v>36873.03</v>
      </c>
      <c r="K263" s="85">
        <v>36873.03</v>
      </c>
      <c r="L263" s="85">
        <v>0</v>
      </c>
      <c r="M263" s="110">
        <v>0</v>
      </c>
      <c r="N263" s="85">
        <v>0</v>
      </c>
    </row>
    <row r="264" spans="1:14" ht="13.8" x14ac:dyDescent="0.2">
      <c r="A264" s="37" t="s">
        <v>68</v>
      </c>
      <c r="B264" s="16" t="s">
        <v>68</v>
      </c>
      <c r="C264" s="16" t="s">
        <v>1658</v>
      </c>
      <c r="D264" s="16" t="s">
        <v>1659</v>
      </c>
      <c r="E264" s="16" t="s">
        <v>1099</v>
      </c>
      <c r="F264" s="16" t="str">
        <f t="shared" si="4"/>
        <v>ESTUDIOS, INFORMES Y ASISTENCIAS TECNICAS#</v>
      </c>
      <c r="G264" s="85">
        <v>0</v>
      </c>
      <c r="H264" s="85">
        <v>0</v>
      </c>
      <c r="I264" s="85">
        <v>0</v>
      </c>
      <c r="J264" s="85">
        <v>3307.08</v>
      </c>
      <c r="K264" s="85">
        <v>3307.08</v>
      </c>
      <c r="L264" s="85">
        <v>3307.08</v>
      </c>
      <c r="M264" s="110">
        <v>0</v>
      </c>
      <c r="N264" s="85">
        <v>3307.08</v>
      </c>
    </row>
    <row r="265" spans="1:14" ht="13.8" x14ac:dyDescent="0.2">
      <c r="A265" s="37" t="s">
        <v>68</v>
      </c>
      <c r="B265" s="16" t="s">
        <v>68</v>
      </c>
      <c r="C265" s="16" t="s">
        <v>1660</v>
      </c>
      <c r="D265" s="16" t="s">
        <v>1661</v>
      </c>
      <c r="E265" s="16" t="s">
        <v>1099</v>
      </c>
      <c r="F265" s="16" t="str">
        <f t="shared" si="4"/>
        <v>MANTENIMIENTO EDIFICIOS E INSTALACIONES#</v>
      </c>
      <c r="G265" s="85">
        <v>15000</v>
      </c>
      <c r="H265" s="85">
        <v>0</v>
      </c>
      <c r="I265" s="85">
        <v>15000</v>
      </c>
      <c r="J265" s="85">
        <v>13386.92</v>
      </c>
      <c r="K265" s="85">
        <v>13386.92</v>
      </c>
      <c r="L265" s="85">
        <v>0</v>
      </c>
      <c r="M265" s="110">
        <v>0</v>
      </c>
      <c r="N265" s="85">
        <v>0</v>
      </c>
    </row>
    <row r="266" spans="1:14" ht="13.8" x14ac:dyDescent="0.2">
      <c r="A266" s="37" t="s">
        <v>68</v>
      </c>
      <c r="B266" s="16" t="s">
        <v>68</v>
      </c>
      <c r="C266" s="16" t="s">
        <v>1662</v>
      </c>
      <c r="D266" s="16" t="s">
        <v>1663</v>
      </c>
      <c r="E266" s="16" t="s">
        <v>1099</v>
      </c>
      <c r="F266" s="16" t="str">
        <f t="shared" si="4"/>
        <v>INSTALACIONES DEL CENTRO DE ARTESANÍA#</v>
      </c>
      <c r="G266" s="85">
        <v>10000</v>
      </c>
      <c r="H266" s="85">
        <v>0</v>
      </c>
      <c r="I266" s="85">
        <v>10000</v>
      </c>
      <c r="J266" s="85">
        <v>0</v>
      </c>
      <c r="K266" s="85">
        <v>0</v>
      </c>
      <c r="L266" s="85">
        <v>0</v>
      </c>
      <c r="M266" s="110">
        <v>0</v>
      </c>
      <c r="N266" s="85">
        <v>0</v>
      </c>
    </row>
    <row r="267" spans="1:14" ht="13.8" x14ac:dyDescent="0.2">
      <c r="A267" s="37" t="s">
        <v>68</v>
      </c>
      <c r="B267" s="16" t="s">
        <v>68</v>
      </c>
      <c r="C267" s="16" t="s">
        <v>1664</v>
      </c>
      <c r="D267" s="16" t="s">
        <v>1665</v>
      </c>
      <c r="E267" s="16" t="s">
        <v>1099</v>
      </c>
      <c r="F267" s="16" t="str">
        <f t="shared" si="4"/>
        <v>REHABILITACIÓN ESPACIOS MINEROS AVALES#</v>
      </c>
      <c r="G267" s="85">
        <v>402500</v>
      </c>
      <c r="H267" s="85">
        <v>0</v>
      </c>
      <c r="I267" s="85">
        <v>402500</v>
      </c>
      <c r="J267" s="85">
        <v>0</v>
      </c>
      <c r="K267" s="85">
        <v>0</v>
      </c>
      <c r="L267" s="85">
        <v>0</v>
      </c>
      <c r="M267" s="110">
        <v>0</v>
      </c>
      <c r="N267" s="85">
        <v>0</v>
      </c>
    </row>
    <row r="268" spans="1:14" ht="13.8" x14ac:dyDescent="0.2">
      <c r="A268" s="37" t="s">
        <v>68</v>
      </c>
      <c r="B268" s="16" t="s">
        <v>68</v>
      </c>
      <c r="C268" s="16" t="s">
        <v>1187</v>
      </c>
      <c r="D268" s="16" t="s">
        <v>1188</v>
      </c>
      <c r="E268" s="16" t="s">
        <v>1099</v>
      </c>
      <c r="F268" s="16" t="str">
        <f t="shared" si="4"/>
        <v>INVERSION SGT#</v>
      </c>
      <c r="G268" s="85">
        <v>171927.92</v>
      </c>
      <c r="H268" s="85">
        <v>-111927.92</v>
      </c>
      <c r="I268" s="85">
        <v>60000</v>
      </c>
      <c r="J268" s="85">
        <v>27838.12</v>
      </c>
      <c r="K268" s="85">
        <v>27838.12</v>
      </c>
      <c r="L268" s="85">
        <v>27838.12</v>
      </c>
      <c r="M268" s="110">
        <v>46.396866666666703</v>
      </c>
      <c r="N268" s="85">
        <v>24568.7</v>
      </c>
    </row>
    <row r="269" spans="1:14" ht="13.8" x14ac:dyDescent="0.2">
      <c r="A269" s="37" t="s">
        <v>68</v>
      </c>
      <c r="B269" s="16" t="s">
        <v>68</v>
      </c>
      <c r="C269" s="16" t="s">
        <v>1666</v>
      </c>
      <c r="D269" s="16" t="s">
        <v>1667</v>
      </c>
      <c r="E269" s="16" t="s">
        <v>1668</v>
      </c>
      <c r="F269" s="16" t="str">
        <f t="shared" si="4"/>
        <v>INVERS. PARA MEJORA DE LOS SERVICIOS Y DEL ENTORNO EMPRESARIAL E INDUSTRIAL</v>
      </c>
      <c r="G269" s="85">
        <v>50000</v>
      </c>
      <c r="H269" s="85">
        <v>0</v>
      </c>
      <c r="I269" s="85">
        <v>50000</v>
      </c>
      <c r="J269" s="85">
        <v>0</v>
      </c>
      <c r="K269" s="85">
        <v>0</v>
      </c>
      <c r="L269" s="85">
        <v>0</v>
      </c>
      <c r="M269" s="110">
        <v>0</v>
      </c>
      <c r="N269" s="85">
        <v>0</v>
      </c>
    </row>
    <row r="270" spans="1:14" ht="13.8" x14ac:dyDescent="0.2">
      <c r="A270" s="37" t="s">
        <v>68</v>
      </c>
      <c r="B270" s="16" t="s">
        <v>68</v>
      </c>
      <c r="C270" s="16" t="s">
        <v>1669</v>
      </c>
      <c r="D270" s="16" t="s">
        <v>1670</v>
      </c>
      <c r="E270" s="16" t="s">
        <v>1099</v>
      </c>
      <c r="F270" s="16" t="str">
        <f t="shared" si="4"/>
        <v>PROGRAMA DE AYUDAS MOVES III#</v>
      </c>
      <c r="G270" s="85">
        <v>300000</v>
      </c>
      <c r="H270" s="85">
        <v>0</v>
      </c>
      <c r="I270" s="85">
        <v>300000</v>
      </c>
      <c r="J270" s="85">
        <v>0</v>
      </c>
      <c r="K270" s="85">
        <v>0</v>
      </c>
      <c r="L270" s="85">
        <v>0</v>
      </c>
      <c r="M270" s="110">
        <v>0</v>
      </c>
      <c r="N270" s="85">
        <v>0</v>
      </c>
    </row>
    <row r="271" spans="1:14" ht="13.8" x14ac:dyDescent="0.2">
      <c r="A271" s="37" t="s">
        <v>68</v>
      </c>
      <c r="B271" s="16" t="s">
        <v>68</v>
      </c>
      <c r="C271" s="16" t="s">
        <v>1671</v>
      </c>
      <c r="D271" s="16" t="s">
        <v>1672</v>
      </c>
      <c r="E271" s="16" t="s">
        <v>1099</v>
      </c>
      <c r="F271" s="16" t="str">
        <f t="shared" si="4"/>
        <v>AUTOCONSUMO- PROGRAMA 4- COMPONENTE 7#</v>
      </c>
      <c r="G271" s="85">
        <v>282842</v>
      </c>
      <c r="H271" s="85">
        <v>0</v>
      </c>
      <c r="I271" s="85">
        <v>282842</v>
      </c>
      <c r="J271" s="85">
        <v>0</v>
      </c>
      <c r="K271" s="85">
        <v>0</v>
      </c>
      <c r="L271" s="85">
        <v>0</v>
      </c>
      <c r="M271" s="110">
        <v>0</v>
      </c>
      <c r="N271" s="85">
        <v>0</v>
      </c>
    </row>
    <row r="272" spans="1:14" ht="13.8" x14ac:dyDescent="0.2">
      <c r="A272" s="37" t="s">
        <v>68</v>
      </c>
      <c r="B272" s="16" t="s">
        <v>68</v>
      </c>
      <c r="C272" s="16" t="s">
        <v>1673</v>
      </c>
      <c r="D272" s="16" t="s">
        <v>1674</v>
      </c>
      <c r="E272" s="16" t="s">
        <v>1099</v>
      </c>
      <c r="F272" s="16" t="str">
        <f t="shared" si="4"/>
        <v>CONVENIO ITJ RESTAURACIÓN MINAS DE MEQUINENZA#</v>
      </c>
      <c r="G272" s="85">
        <v>3387794.68</v>
      </c>
      <c r="H272" s="85">
        <v>0</v>
      </c>
      <c r="I272" s="85">
        <v>3387794.68</v>
      </c>
      <c r="J272" s="85">
        <v>3387794.68</v>
      </c>
      <c r="K272" s="85">
        <v>3387794.68</v>
      </c>
      <c r="L272" s="85">
        <v>1623543.52</v>
      </c>
      <c r="M272" s="110">
        <v>47.9233151166056</v>
      </c>
      <c r="N272" s="85">
        <v>1605426</v>
      </c>
    </row>
    <row r="273" spans="1:14" ht="13.8" x14ac:dyDescent="0.2">
      <c r="A273" s="37" t="s">
        <v>68</v>
      </c>
      <c r="B273" s="16" t="s">
        <v>68</v>
      </c>
      <c r="C273" s="16" t="s">
        <v>1675</v>
      </c>
      <c r="D273" s="16" t="s">
        <v>1676</v>
      </c>
      <c r="E273" s="16" t="s">
        <v>1099</v>
      </c>
      <c r="F273" s="16" t="str">
        <f t="shared" ref="F273:F301" si="5">CONCATENATE(D273,E273)</f>
        <v>APLICACIÓN ISSLA#</v>
      </c>
      <c r="G273" s="85">
        <v>40000</v>
      </c>
      <c r="H273" s="85">
        <v>0</v>
      </c>
      <c r="I273" s="85">
        <v>40000</v>
      </c>
      <c r="J273" s="85">
        <v>0</v>
      </c>
      <c r="K273" s="85">
        <v>0</v>
      </c>
      <c r="L273" s="85">
        <v>0</v>
      </c>
      <c r="M273" s="110">
        <v>0</v>
      </c>
      <c r="N273" s="85">
        <v>0</v>
      </c>
    </row>
    <row r="274" spans="1:14" ht="13.8" x14ac:dyDescent="0.2">
      <c r="A274" s="37" t="s">
        <v>68</v>
      </c>
      <c r="B274" s="16" t="s">
        <v>68</v>
      </c>
      <c r="C274" s="16" t="s">
        <v>1677</v>
      </c>
      <c r="D274" s="16" t="s">
        <v>1678</v>
      </c>
      <c r="E274" s="16" t="s">
        <v>1099</v>
      </c>
      <c r="F274" s="16" t="str">
        <f t="shared" si="5"/>
        <v>DIRECCIÓN DE COMUNICACIÓN#</v>
      </c>
      <c r="G274" s="85">
        <v>1000</v>
      </c>
      <c r="H274" s="85">
        <v>0</v>
      </c>
      <c r="I274" s="85">
        <v>1000</v>
      </c>
      <c r="J274" s="85">
        <v>0</v>
      </c>
      <c r="K274" s="85">
        <v>0</v>
      </c>
      <c r="L274" s="85">
        <v>0</v>
      </c>
      <c r="M274" s="110">
        <v>0</v>
      </c>
      <c r="N274" s="85">
        <v>0</v>
      </c>
    </row>
    <row r="275" spans="1:14" ht="13.8" x14ac:dyDescent="0.2">
      <c r="A275" s="37" t="s">
        <v>68</v>
      </c>
      <c r="B275" s="16" t="s">
        <v>68</v>
      </c>
      <c r="C275" s="16" t="s">
        <v>1679</v>
      </c>
      <c r="D275" s="16" t="s">
        <v>1680</v>
      </c>
      <c r="E275" s="16" t="s">
        <v>1099</v>
      </c>
      <c r="F275" s="16" t="str">
        <f t="shared" si="5"/>
        <v>FOMENTO PYMES Y AUTÓNOMOS#</v>
      </c>
      <c r="G275" s="85">
        <v>90000</v>
      </c>
      <c r="H275" s="85">
        <v>0</v>
      </c>
      <c r="I275" s="85">
        <v>90000</v>
      </c>
      <c r="J275" s="85">
        <v>0</v>
      </c>
      <c r="K275" s="85">
        <v>0</v>
      </c>
      <c r="L275" s="85">
        <v>0</v>
      </c>
      <c r="M275" s="110">
        <v>0</v>
      </c>
      <c r="N275" s="85">
        <v>0</v>
      </c>
    </row>
    <row r="276" spans="1:14" ht="13.8" x14ac:dyDescent="0.2">
      <c r="A276" s="37" t="s">
        <v>68</v>
      </c>
      <c r="B276" s="16" t="s">
        <v>68</v>
      </c>
      <c r="C276" s="27" t="s">
        <v>125</v>
      </c>
      <c r="D276" s="27" t="s">
        <v>68</v>
      </c>
      <c r="E276" s="27" t="s">
        <v>68</v>
      </c>
      <c r="F276" s="27" t="str">
        <f t="shared" si="5"/>
        <v/>
      </c>
      <c r="G276" s="90">
        <v>5061064.5999999996</v>
      </c>
      <c r="H276" s="90">
        <v>68072.08</v>
      </c>
      <c r="I276" s="90">
        <v>5129136.68</v>
      </c>
      <c r="J276" s="90">
        <v>3664770.89</v>
      </c>
      <c r="K276" s="90">
        <v>3624771.1</v>
      </c>
      <c r="L276" s="90">
        <v>1701980.62</v>
      </c>
      <c r="M276" s="111">
        <v>33.182594385455097</v>
      </c>
      <c r="N276" s="90">
        <v>1680593.68</v>
      </c>
    </row>
    <row r="277" spans="1:14" ht="13.8" x14ac:dyDescent="0.2">
      <c r="A277" s="37" t="s">
        <v>436</v>
      </c>
      <c r="B277" s="16" t="s">
        <v>437</v>
      </c>
      <c r="C277" s="16" t="s">
        <v>1681</v>
      </c>
      <c r="D277" s="16" t="s">
        <v>1682</v>
      </c>
      <c r="E277" s="16" t="s">
        <v>1099</v>
      </c>
      <c r="F277" s="16" t="str">
        <f t="shared" si="5"/>
        <v>PLAN DE SISTEMAS DE INFORMACION#</v>
      </c>
      <c r="G277" s="85">
        <v>301744.96000000002</v>
      </c>
      <c r="H277" s="85">
        <v>0</v>
      </c>
      <c r="I277" s="85">
        <v>301744.96000000002</v>
      </c>
      <c r="J277" s="85">
        <v>142747.74</v>
      </c>
      <c r="K277" s="85">
        <v>142747.74</v>
      </c>
      <c r="L277" s="85">
        <v>117579.74</v>
      </c>
      <c r="M277" s="110">
        <v>38.9665961612085</v>
      </c>
      <c r="N277" s="85">
        <v>117579.74</v>
      </c>
    </row>
    <row r="278" spans="1:14" ht="13.8" x14ac:dyDescent="0.2">
      <c r="A278" s="37" t="s">
        <v>68</v>
      </c>
      <c r="B278" s="16" t="s">
        <v>68</v>
      </c>
      <c r="C278" s="16" t="s">
        <v>1683</v>
      </c>
      <c r="D278" s="16" t="s">
        <v>1684</v>
      </c>
      <c r="E278" s="16" t="s">
        <v>1099</v>
      </c>
      <c r="F278" s="16" t="str">
        <f t="shared" si="5"/>
        <v>COMPRA DEL EDIFICIO PROPIEDAD DE MUFACE#</v>
      </c>
      <c r="G278" s="85">
        <v>0</v>
      </c>
      <c r="H278" s="85">
        <v>0</v>
      </c>
      <c r="I278" s="85">
        <v>0</v>
      </c>
      <c r="J278" s="85">
        <v>47755.01</v>
      </c>
      <c r="K278" s="85">
        <v>47755.01</v>
      </c>
      <c r="L278" s="85">
        <v>0</v>
      </c>
      <c r="M278" s="110">
        <v>0</v>
      </c>
      <c r="N278" s="85">
        <v>0</v>
      </c>
    </row>
    <row r="279" spans="1:14" ht="13.8" x14ac:dyDescent="0.2">
      <c r="A279" s="37" t="s">
        <v>68</v>
      </c>
      <c r="B279" s="16" t="s">
        <v>68</v>
      </c>
      <c r="C279" s="16" t="s">
        <v>1685</v>
      </c>
      <c r="D279" s="16" t="s">
        <v>1686</v>
      </c>
      <c r="E279" s="16" t="s">
        <v>1099</v>
      </c>
      <c r="F279" s="16" t="str">
        <f t="shared" si="5"/>
        <v>ADAPTACIÓN LABORATORIOS DE SALUD PÚBLICA#</v>
      </c>
      <c r="G279" s="85">
        <v>75000</v>
      </c>
      <c r="H279" s="85">
        <v>0</v>
      </c>
      <c r="I279" s="85">
        <v>75000</v>
      </c>
      <c r="J279" s="85">
        <v>45496.34</v>
      </c>
      <c r="K279" s="85">
        <v>45496.34</v>
      </c>
      <c r="L279" s="85">
        <v>45496.34</v>
      </c>
      <c r="M279" s="110">
        <v>60.6617866666667</v>
      </c>
      <c r="N279" s="85">
        <v>45496.34</v>
      </c>
    </row>
    <row r="280" spans="1:14" ht="13.8" x14ac:dyDescent="0.2">
      <c r="A280" s="37" t="s">
        <v>68</v>
      </c>
      <c r="B280" s="16" t="s">
        <v>68</v>
      </c>
      <c r="C280" s="16" t="s">
        <v>1687</v>
      </c>
      <c r="D280" s="16" t="s">
        <v>1688</v>
      </c>
      <c r="E280" s="16" t="s">
        <v>1099</v>
      </c>
      <c r="F280" s="16" t="str">
        <f t="shared" si="5"/>
        <v>INVERSION EN CENTROS PROPIOS#</v>
      </c>
      <c r="G280" s="85">
        <v>1417740.17</v>
      </c>
      <c r="H280" s="85">
        <v>538361.09</v>
      </c>
      <c r="I280" s="85">
        <v>1956101.26</v>
      </c>
      <c r="J280" s="85">
        <v>977777.1</v>
      </c>
      <c r="K280" s="85">
        <v>976069.77</v>
      </c>
      <c r="L280" s="85">
        <v>22741.35</v>
      </c>
      <c r="M280" s="110">
        <v>1.1625855197291799</v>
      </c>
      <c r="N280" s="85">
        <v>22741.35</v>
      </c>
    </row>
    <row r="281" spans="1:14" ht="13.8" x14ac:dyDescent="0.2">
      <c r="A281" s="37" t="s">
        <v>68</v>
      </c>
      <c r="B281" s="16" t="s">
        <v>68</v>
      </c>
      <c r="C281" s="16" t="s">
        <v>1689</v>
      </c>
      <c r="D281" s="16" t="s">
        <v>1690</v>
      </c>
      <c r="E281" s="16" t="s">
        <v>1691</v>
      </c>
      <c r="F281" s="16" t="str">
        <f t="shared" si="5"/>
        <v>INVERSION EN MEJORA Y EQUIPAMIENTO DE DEPENDENCIAS ADMINISTRATIVAS</v>
      </c>
      <c r="G281" s="85">
        <v>75000</v>
      </c>
      <c r="H281" s="85">
        <v>0</v>
      </c>
      <c r="I281" s="85">
        <v>75000</v>
      </c>
      <c r="J281" s="85">
        <v>45608.94</v>
      </c>
      <c r="K281" s="85">
        <v>45608.94</v>
      </c>
      <c r="L281" s="85">
        <v>8585.49</v>
      </c>
      <c r="M281" s="110">
        <v>11.447319999999999</v>
      </c>
      <c r="N281" s="85">
        <v>8585.49</v>
      </c>
    </row>
    <row r="282" spans="1:14" ht="13.8" x14ac:dyDescent="0.2">
      <c r="A282" s="37" t="s">
        <v>68</v>
      </c>
      <c r="B282" s="16" t="s">
        <v>68</v>
      </c>
      <c r="C282" s="16" t="s">
        <v>1692</v>
      </c>
      <c r="D282" s="16" t="s">
        <v>1693</v>
      </c>
      <c r="E282" s="16" t="s">
        <v>1099</v>
      </c>
      <c r="F282" s="16" t="str">
        <f t="shared" si="5"/>
        <v>EQUIPAMIENTO DE LA DIRECCION GENERAL DE ATENCION AL USUARIO#</v>
      </c>
      <c r="G282" s="85">
        <v>15000</v>
      </c>
      <c r="H282" s="85">
        <v>0</v>
      </c>
      <c r="I282" s="85">
        <v>15000</v>
      </c>
      <c r="J282" s="85">
        <v>10128.01</v>
      </c>
      <c r="K282" s="85">
        <v>10128.01</v>
      </c>
      <c r="L282" s="85">
        <v>10128.01</v>
      </c>
      <c r="M282" s="110">
        <v>67.520066666666693</v>
      </c>
      <c r="N282" s="85">
        <v>10128.01</v>
      </c>
    </row>
    <row r="283" spans="1:14" ht="13.8" x14ac:dyDescent="0.2">
      <c r="A283" s="37" t="s">
        <v>68</v>
      </c>
      <c r="B283" s="16" t="s">
        <v>68</v>
      </c>
      <c r="C283" s="16" t="s">
        <v>1694</v>
      </c>
      <c r="D283" s="16" t="s">
        <v>1695</v>
      </c>
      <c r="E283" s="16" t="s">
        <v>1099</v>
      </c>
      <c r="F283" s="16" t="str">
        <f t="shared" si="5"/>
        <v>ESTRATEGIAS DE SALUD DEL SISTEMA NACIONAL DE SALUD#</v>
      </c>
      <c r="G283" s="85">
        <v>383000</v>
      </c>
      <c r="H283" s="85">
        <v>0</v>
      </c>
      <c r="I283" s="85">
        <v>383000</v>
      </c>
      <c r="J283" s="85">
        <v>0</v>
      </c>
      <c r="K283" s="85">
        <v>0</v>
      </c>
      <c r="L283" s="85">
        <v>0</v>
      </c>
      <c r="M283" s="110">
        <v>0</v>
      </c>
      <c r="N283" s="85">
        <v>0</v>
      </c>
    </row>
    <row r="284" spans="1:14" ht="13.8" x14ac:dyDescent="0.2">
      <c r="A284" s="37" t="s">
        <v>68</v>
      </c>
      <c r="B284" s="16" t="s">
        <v>68</v>
      </c>
      <c r="C284" s="16" t="s">
        <v>1696</v>
      </c>
      <c r="D284" s="16" t="s">
        <v>1697</v>
      </c>
      <c r="E284" s="16" t="s">
        <v>1099</v>
      </c>
      <c r="F284" s="16" t="str">
        <f t="shared" si="5"/>
        <v>GASTOS GESTIÓN CENTRALIZADA#</v>
      </c>
      <c r="G284" s="85">
        <v>54787.59</v>
      </c>
      <c r="H284" s="85">
        <v>-54787.59</v>
      </c>
      <c r="I284" s="85">
        <v>0</v>
      </c>
      <c r="J284" s="85">
        <v>0</v>
      </c>
      <c r="K284" s="85">
        <v>0</v>
      </c>
      <c r="L284" s="85">
        <v>0</v>
      </c>
      <c r="M284" s="110">
        <v>0</v>
      </c>
      <c r="N284" s="85">
        <v>0</v>
      </c>
    </row>
    <row r="285" spans="1:14" ht="13.8" x14ac:dyDescent="0.2">
      <c r="A285" s="37" t="s">
        <v>68</v>
      </c>
      <c r="B285" s="16" t="s">
        <v>68</v>
      </c>
      <c r="C285" s="16" t="s">
        <v>1698</v>
      </c>
      <c r="D285" s="16" t="s">
        <v>1699</v>
      </c>
      <c r="E285" s="16" t="s">
        <v>1099</v>
      </c>
      <c r="F285" s="16" t="str">
        <f t="shared" si="5"/>
        <v>SALUD DIGITAL ATENCIÓN PRIMARIA#</v>
      </c>
      <c r="G285" s="85">
        <v>8495196.4600000009</v>
      </c>
      <c r="H285" s="85">
        <v>-726000</v>
      </c>
      <c r="I285" s="85">
        <v>7769196.46</v>
      </c>
      <c r="J285" s="85">
        <v>726000</v>
      </c>
      <c r="K285" s="85">
        <v>726000</v>
      </c>
      <c r="L285" s="85">
        <v>726000</v>
      </c>
      <c r="M285" s="110">
        <v>9.3445957215503306</v>
      </c>
      <c r="N285" s="85">
        <v>726000</v>
      </c>
    </row>
    <row r="286" spans="1:14" ht="13.8" x14ac:dyDescent="0.2">
      <c r="A286" s="37" t="s">
        <v>68</v>
      </c>
      <c r="B286" s="16" t="s">
        <v>68</v>
      </c>
      <c r="C286" s="27" t="s">
        <v>125</v>
      </c>
      <c r="D286" s="27" t="s">
        <v>68</v>
      </c>
      <c r="E286" s="27" t="s">
        <v>68</v>
      </c>
      <c r="F286" s="27" t="str">
        <f t="shared" si="5"/>
        <v/>
      </c>
      <c r="G286" s="90">
        <v>10817469.18</v>
      </c>
      <c r="H286" s="90">
        <v>-242426.5</v>
      </c>
      <c r="I286" s="90">
        <v>10575042.68</v>
      </c>
      <c r="J286" s="90">
        <v>1995513.14</v>
      </c>
      <c r="K286" s="90">
        <v>1993805.81</v>
      </c>
      <c r="L286" s="90">
        <v>930530.93</v>
      </c>
      <c r="M286" s="111">
        <v>8.7993113423538407</v>
      </c>
      <c r="N286" s="90">
        <v>930530.93</v>
      </c>
    </row>
    <row r="287" spans="1:14" ht="13.8" x14ac:dyDescent="0.2">
      <c r="A287" s="37" t="s">
        <v>438</v>
      </c>
      <c r="B287" s="16" t="s">
        <v>439</v>
      </c>
      <c r="C287" s="16" t="s">
        <v>1700</v>
      </c>
      <c r="D287" s="16" t="s">
        <v>1701</v>
      </c>
      <c r="E287" s="16" t="s">
        <v>1702</v>
      </c>
      <c r="F287" s="16" t="str">
        <f t="shared" si="5"/>
        <v>OTRAS ACTUACIONES EN INFRAESTRUCTURAS DE EDUCACIÓN INFANTILY PRIMARIA DE LA PROVINCIA DE HUESCA</v>
      </c>
      <c r="G287" s="85">
        <v>800000</v>
      </c>
      <c r="H287" s="85">
        <v>277076.92</v>
      </c>
      <c r="I287" s="85">
        <v>1077076.92</v>
      </c>
      <c r="J287" s="85">
        <v>77076.92</v>
      </c>
      <c r="K287" s="85">
        <v>77076.92</v>
      </c>
      <c r="L287" s="85">
        <v>77076.92</v>
      </c>
      <c r="M287" s="110">
        <v>7.1561202889761999</v>
      </c>
      <c r="N287" s="85">
        <v>77076.92</v>
      </c>
    </row>
    <row r="288" spans="1:14" ht="13.8" x14ac:dyDescent="0.2">
      <c r="A288" s="37" t="s">
        <v>68</v>
      </c>
      <c r="B288" s="16" t="s">
        <v>68</v>
      </c>
      <c r="C288" s="16" t="s">
        <v>1703</v>
      </c>
      <c r="D288" s="16" t="s">
        <v>1704</v>
      </c>
      <c r="E288" s="16" t="s">
        <v>1705</v>
      </c>
      <c r="F288" s="16" t="str">
        <f t="shared" si="5"/>
        <v>OTRAS INVERSIONES EN INFRAESTRUCTURAS DE EDUCACIÓN SECUNDARIA EN LA PROVINCIA DE HUESCA</v>
      </c>
      <c r="G288" s="85">
        <v>0</v>
      </c>
      <c r="H288" s="85">
        <v>4840</v>
      </c>
      <c r="I288" s="85">
        <v>4840</v>
      </c>
      <c r="J288" s="85">
        <v>4840</v>
      </c>
      <c r="K288" s="85">
        <v>4840</v>
      </c>
      <c r="L288" s="85">
        <v>4840</v>
      </c>
      <c r="M288" s="110">
        <v>100</v>
      </c>
      <c r="N288" s="85">
        <v>0</v>
      </c>
    </row>
    <row r="289" spans="1:14" ht="13.8" x14ac:dyDescent="0.2">
      <c r="A289" s="37" t="s">
        <v>68</v>
      </c>
      <c r="B289" s="16" t="s">
        <v>68</v>
      </c>
      <c r="C289" s="16" t="s">
        <v>1706</v>
      </c>
      <c r="D289" s="16" t="s">
        <v>1707</v>
      </c>
      <c r="E289" s="16" t="s">
        <v>1708</v>
      </c>
      <c r="F289" s="16" t="str">
        <f t="shared" si="5"/>
        <v>OTRAS INVERSIONES EN INFRAESTRUCTURAS DE EDUCACIÓN INFANTILY PRIMARIA EN LA PROVINCIA DE ZARAGOZA</v>
      </c>
      <c r="G289" s="85">
        <v>80989.14</v>
      </c>
      <c r="H289" s="85">
        <v>169010.86</v>
      </c>
      <c r="I289" s="85">
        <v>250000</v>
      </c>
      <c r="J289" s="85">
        <v>0</v>
      </c>
      <c r="K289" s="85">
        <v>0</v>
      </c>
      <c r="L289" s="85">
        <v>0</v>
      </c>
      <c r="M289" s="110">
        <v>0</v>
      </c>
      <c r="N289" s="85">
        <v>0</v>
      </c>
    </row>
    <row r="290" spans="1:14" ht="13.8" x14ac:dyDescent="0.2">
      <c r="A290" s="37" t="s">
        <v>68</v>
      </c>
      <c r="B290" s="16" t="s">
        <v>68</v>
      </c>
      <c r="C290" s="16" t="s">
        <v>1709</v>
      </c>
      <c r="D290" s="16" t="s">
        <v>1710</v>
      </c>
      <c r="E290" s="16" t="s">
        <v>1099</v>
      </c>
      <c r="F290" s="16" t="str">
        <f t="shared" si="5"/>
        <v>REHABILITACION IES PRIMO RIVERA, CALATAYUD#</v>
      </c>
      <c r="G290" s="85">
        <v>0</v>
      </c>
      <c r="H290" s="85">
        <v>47999.49</v>
      </c>
      <c r="I290" s="85">
        <v>47999.49</v>
      </c>
      <c r="J290" s="85">
        <v>47999.49</v>
      </c>
      <c r="K290" s="85">
        <v>47999.49</v>
      </c>
      <c r="L290" s="85">
        <v>0</v>
      </c>
      <c r="M290" s="110">
        <v>0</v>
      </c>
      <c r="N290" s="85">
        <v>0</v>
      </c>
    </row>
    <row r="291" spans="1:14" ht="13.8" x14ac:dyDescent="0.2">
      <c r="A291" s="37" t="s">
        <v>68</v>
      </c>
      <c r="B291" s="16" t="s">
        <v>68</v>
      </c>
      <c r="C291" s="16" t="s">
        <v>1711</v>
      </c>
      <c r="D291" s="16" t="s">
        <v>1701</v>
      </c>
      <c r="E291" s="16" t="s">
        <v>1712</v>
      </c>
      <c r="F291" s="16" t="str">
        <f t="shared" si="5"/>
        <v>OTRAS ACTUACIONES EN INFRAESTRUCTURAS DE EDUCACIÓN INFANTILY PRIMARIA DE LA PROVINCIA DE TERUEL</v>
      </c>
      <c r="G291" s="85">
        <v>250000</v>
      </c>
      <c r="H291" s="85">
        <v>250000</v>
      </c>
      <c r="I291" s="85">
        <v>500000</v>
      </c>
      <c r="J291" s="85">
        <v>0</v>
      </c>
      <c r="K291" s="85">
        <v>0</v>
      </c>
      <c r="L291" s="85">
        <v>0</v>
      </c>
      <c r="M291" s="110">
        <v>0</v>
      </c>
      <c r="N291" s="85">
        <v>0</v>
      </c>
    </row>
    <row r="292" spans="1:14" ht="13.8" x14ac:dyDescent="0.2">
      <c r="A292" s="37" t="s">
        <v>68</v>
      </c>
      <c r="B292" s="16" t="s">
        <v>68</v>
      </c>
      <c r="C292" s="16" t="s">
        <v>1713</v>
      </c>
      <c r="D292" s="16" t="s">
        <v>1714</v>
      </c>
      <c r="E292" s="16" t="s">
        <v>1715</v>
      </c>
      <c r="F292" s="16" t="str">
        <f t="shared" si="5"/>
        <v>OTRAS ACTUACIONES DE SERVICIOS GENERALES DE GESTIÓN CENTRALIZADA</v>
      </c>
      <c r="G292" s="85">
        <v>2000000</v>
      </c>
      <c r="H292" s="85">
        <v>-1308577.81</v>
      </c>
      <c r="I292" s="85">
        <v>691422.19</v>
      </c>
      <c r="J292" s="85">
        <v>5886.65</v>
      </c>
      <c r="K292" s="85">
        <v>5886.65</v>
      </c>
      <c r="L292" s="85">
        <v>5886.65</v>
      </c>
      <c r="M292" s="110">
        <v>0.85138285770087996</v>
      </c>
      <c r="N292" s="85">
        <v>5886.65</v>
      </c>
    </row>
    <row r="293" spans="1:14" ht="13.8" x14ac:dyDescent="0.2">
      <c r="A293" s="37" t="s">
        <v>68</v>
      </c>
      <c r="B293" s="16" t="s">
        <v>68</v>
      </c>
      <c r="C293" s="16" t="s">
        <v>1716</v>
      </c>
      <c r="D293" s="16" t="s">
        <v>1717</v>
      </c>
      <c r="E293" s="16" t="s">
        <v>1718</v>
      </c>
      <c r="F293" s="16" t="str">
        <f t="shared" si="5"/>
        <v>EQUIPAMIENTO DE CENTROS DE EDUCACIÓN INFANTIL Y PRIMARIA DELA PROVINCIA DE ZARAGOZA</v>
      </c>
      <c r="G293" s="85">
        <v>600000</v>
      </c>
      <c r="H293" s="85">
        <v>-18954.650000000001</v>
      </c>
      <c r="I293" s="85">
        <v>581045.35</v>
      </c>
      <c r="J293" s="85">
        <v>29294.68</v>
      </c>
      <c r="K293" s="85">
        <v>29294.68</v>
      </c>
      <c r="L293" s="85">
        <v>29294.68</v>
      </c>
      <c r="M293" s="110">
        <v>5.0417200653959302</v>
      </c>
      <c r="N293" s="85">
        <v>20404.810000000001</v>
      </c>
    </row>
    <row r="294" spans="1:14" ht="13.8" x14ac:dyDescent="0.2">
      <c r="A294" s="37" t="s">
        <v>68</v>
      </c>
      <c r="B294" s="16" t="s">
        <v>68</v>
      </c>
      <c r="C294" s="16" t="s">
        <v>1719</v>
      </c>
      <c r="D294" s="16" t="s">
        <v>1720</v>
      </c>
      <c r="E294" s="16" t="s">
        <v>1721</v>
      </c>
      <c r="F294" s="16" t="str">
        <f t="shared" si="5"/>
        <v>EQUIPAMIENTO ADMINISTRATIVO PARA SERVICIOS CENTRALES Y SERVICIOS PROVINCIALES</v>
      </c>
      <c r="G294" s="85">
        <v>0</v>
      </c>
      <c r="H294" s="85">
        <v>21426.86</v>
      </c>
      <c r="I294" s="85">
        <v>21426.86</v>
      </c>
      <c r="J294" s="85">
        <v>20786.36</v>
      </c>
      <c r="K294" s="85">
        <v>20786.36</v>
      </c>
      <c r="L294" s="85">
        <v>20786.36</v>
      </c>
      <c r="M294" s="110">
        <v>97.010761259465895</v>
      </c>
      <c r="N294" s="85">
        <v>18731.599999999999</v>
      </c>
    </row>
    <row r="295" spans="1:14" ht="13.8" x14ac:dyDescent="0.2">
      <c r="A295" s="37" t="s">
        <v>68</v>
      </c>
      <c r="B295" s="16" t="s">
        <v>68</v>
      </c>
      <c r="C295" s="16" t="s">
        <v>1722</v>
      </c>
      <c r="D295" s="16" t="s">
        <v>1723</v>
      </c>
      <c r="E295" s="16" t="s">
        <v>1099</v>
      </c>
      <c r="F295" s="16" t="str">
        <f t="shared" si="5"/>
        <v>REHABILITACIÓN INTEGRAL DEL C.P. "ENSANCHE" DE TERUEL#</v>
      </c>
      <c r="G295" s="85">
        <v>0</v>
      </c>
      <c r="H295" s="85">
        <v>658.92</v>
      </c>
      <c r="I295" s="85">
        <v>658.92</v>
      </c>
      <c r="J295" s="85">
        <v>658.92</v>
      </c>
      <c r="K295" s="85">
        <v>658.92</v>
      </c>
      <c r="L295" s="85">
        <v>658.92</v>
      </c>
      <c r="M295" s="110">
        <v>100</v>
      </c>
      <c r="N295" s="85">
        <v>658.92</v>
      </c>
    </row>
    <row r="296" spans="1:14" ht="13.8" x14ac:dyDescent="0.2">
      <c r="A296" s="37" t="s">
        <v>68</v>
      </c>
      <c r="B296" s="16" t="s">
        <v>68</v>
      </c>
      <c r="C296" s="16" t="s">
        <v>1724</v>
      </c>
      <c r="D296" s="16" t="s">
        <v>1725</v>
      </c>
      <c r="E296" s="16" t="s">
        <v>1099</v>
      </c>
      <c r="F296" s="16" t="str">
        <f t="shared" si="5"/>
        <v>AMPLIACIÓN C.E.I.P. "PARQUE GOYA I" DE ZARAGOZA#</v>
      </c>
      <c r="G296" s="85">
        <v>0</v>
      </c>
      <c r="H296" s="85">
        <v>34888.639999999999</v>
      </c>
      <c r="I296" s="85">
        <v>34888.639999999999</v>
      </c>
      <c r="J296" s="85">
        <v>0</v>
      </c>
      <c r="K296" s="85">
        <v>0</v>
      </c>
      <c r="L296" s="85">
        <v>0</v>
      </c>
      <c r="M296" s="110">
        <v>0</v>
      </c>
      <c r="N296" s="85">
        <v>0</v>
      </c>
    </row>
    <row r="297" spans="1:14" ht="13.8" x14ac:dyDescent="0.2">
      <c r="A297" s="37" t="s">
        <v>68</v>
      </c>
      <c r="B297" s="16" t="s">
        <v>68</v>
      </c>
      <c r="C297" s="16" t="s">
        <v>1726</v>
      </c>
      <c r="D297" s="16" t="s">
        <v>1727</v>
      </c>
      <c r="E297" s="16" t="s">
        <v>1099</v>
      </c>
      <c r="F297" s="16" t="str">
        <f t="shared" si="5"/>
        <v>AMPLIACIÓN C.P. "RAMÓN Y CAJAL" DE LA LA JOYOSA (ZARAGOZA)#</v>
      </c>
      <c r="G297" s="85">
        <v>0</v>
      </c>
      <c r="H297" s="85">
        <v>227263.09</v>
      </c>
      <c r="I297" s="85">
        <v>227263.09</v>
      </c>
      <c r="J297" s="85">
        <v>0</v>
      </c>
      <c r="K297" s="85">
        <v>0</v>
      </c>
      <c r="L297" s="85">
        <v>0</v>
      </c>
      <c r="M297" s="110">
        <v>0</v>
      </c>
      <c r="N297" s="85">
        <v>0</v>
      </c>
    </row>
    <row r="298" spans="1:14" ht="13.8" x14ac:dyDescent="0.2">
      <c r="A298" s="37" t="s">
        <v>68</v>
      </c>
      <c r="B298" s="16" t="s">
        <v>68</v>
      </c>
      <c r="C298" s="16" t="s">
        <v>1728</v>
      </c>
      <c r="D298" s="16" t="s">
        <v>1729</v>
      </c>
      <c r="E298" s="16" t="s">
        <v>1730</v>
      </c>
      <c r="F298" s="16" t="str">
        <f t="shared" si="5"/>
        <v>CONSTRUCCIÓN AULARIO DE EDUCACIÓN ESPECIAL  C.P. "AUGUSTO BÍLBILIS" DE CALATAYUD (ZARAGOZA)</v>
      </c>
      <c r="G298" s="85">
        <v>0</v>
      </c>
      <c r="H298" s="85">
        <v>48274.05</v>
      </c>
      <c r="I298" s="85">
        <v>48274.05</v>
      </c>
      <c r="J298" s="85">
        <v>0</v>
      </c>
      <c r="K298" s="85">
        <v>0</v>
      </c>
      <c r="L298" s="85">
        <v>0</v>
      </c>
      <c r="M298" s="110">
        <v>0</v>
      </c>
      <c r="N298" s="85">
        <v>0</v>
      </c>
    </row>
    <row r="299" spans="1:14" ht="13.8" x14ac:dyDescent="0.2">
      <c r="A299" s="37" t="s">
        <v>68</v>
      </c>
      <c r="B299" s="16" t="s">
        <v>68</v>
      </c>
      <c r="C299" s="16" t="s">
        <v>1731</v>
      </c>
      <c r="D299" s="16" t="s">
        <v>1732</v>
      </c>
      <c r="E299" s="16" t="s">
        <v>1733</v>
      </c>
      <c r="F299" s="16" t="str">
        <f t="shared" si="5"/>
        <v>NUEVO INSTITUTO DE EDUCACIÓN SECUNDARIA (20+8) UNIDADES EN BARRIO  PARQUE GOYA II DE ZARAGOZA</v>
      </c>
      <c r="G299" s="85">
        <v>0</v>
      </c>
      <c r="H299" s="85">
        <v>8927.3799999999992</v>
      </c>
      <c r="I299" s="85">
        <v>8927.3799999999992</v>
      </c>
      <c r="J299" s="85">
        <v>0</v>
      </c>
      <c r="K299" s="85">
        <v>0</v>
      </c>
      <c r="L299" s="85">
        <v>0</v>
      </c>
      <c r="M299" s="110">
        <v>0</v>
      </c>
      <c r="N299" s="85">
        <v>0</v>
      </c>
    </row>
    <row r="300" spans="1:14" ht="13.8" x14ac:dyDescent="0.2">
      <c r="A300" s="37" t="s">
        <v>68</v>
      </c>
      <c r="B300" s="16" t="s">
        <v>68</v>
      </c>
      <c r="C300" s="16" t="s">
        <v>1734</v>
      </c>
      <c r="D300" s="16" t="s">
        <v>1371</v>
      </c>
      <c r="E300" s="16" t="s">
        <v>1099</v>
      </c>
      <c r="F300" s="16" t="str">
        <f t="shared" si="5"/>
        <v>MOBILIARIO Y ENSERES#</v>
      </c>
      <c r="G300" s="85">
        <v>3834528</v>
      </c>
      <c r="H300" s="85">
        <v>7189196.2000000002</v>
      </c>
      <c r="I300" s="85">
        <v>11023724.199999999</v>
      </c>
      <c r="J300" s="85">
        <v>7106814.9000000004</v>
      </c>
      <c r="K300" s="85">
        <v>7049796.6699999999</v>
      </c>
      <c r="L300" s="85">
        <v>2314097.7000000002</v>
      </c>
      <c r="M300" s="110">
        <v>20.9919774661997</v>
      </c>
      <c r="N300" s="85">
        <v>1999621.08</v>
      </c>
    </row>
    <row r="301" spans="1:14" ht="13.8" x14ac:dyDescent="0.2">
      <c r="A301" s="37" t="s">
        <v>68</v>
      </c>
      <c r="B301" s="16" t="s">
        <v>68</v>
      </c>
      <c r="C301" s="16" t="s">
        <v>1735</v>
      </c>
      <c r="D301" s="16" t="s">
        <v>1736</v>
      </c>
      <c r="E301" s="16" t="s">
        <v>1737</v>
      </c>
      <c r="F301" s="16" t="str">
        <f t="shared" si="5"/>
        <v>CONSTRUCVCION DE UN COLEGIO CEIP 9+18 EN BARRIO MIRALBUENO II</v>
      </c>
      <c r="G301" s="85">
        <v>0</v>
      </c>
      <c r="H301" s="85">
        <v>9861.08</v>
      </c>
      <c r="I301" s="85">
        <v>9861.08</v>
      </c>
      <c r="J301" s="85">
        <v>9861.08</v>
      </c>
      <c r="K301" s="85">
        <v>9861.08</v>
      </c>
      <c r="L301" s="85">
        <v>0</v>
      </c>
      <c r="M301" s="110">
        <v>0</v>
      </c>
      <c r="N301" s="85">
        <v>0</v>
      </c>
    </row>
    <row r="302" spans="1:14" s="88" customFormat="1" ht="13.8" x14ac:dyDescent="0.2">
      <c r="A302" s="37" t="s">
        <v>68</v>
      </c>
      <c r="B302" s="16" t="s">
        <v>68</v>
      </c>
      <c r="C302" s="16" t="s">
        <v>1738</v>
      </c>
      <c r="D302" s="16" t="s">
        <v>1739</v>
      </c>
      <c r="E302" s="16" t="s">
        <v>1740</v>
      </c>
      <c r="F302" s="16" t="str">
        <f t="shared" ref="F302:F365" si="6">CONCATENATE(D302,E302)</f>
        <v>NUEVO COLEGIO DE EDUCACIÓN INFANTIL Y PRIMARIA EN PEDROLA (ZARAGOZA)</v>
      </c>
      <c r="G302" s="85">
        <v>0</v>
      </c>
      <c r="H302" s="85">
        <v>4139.7</v>
      </c>
      <c r="I302" s="85">
        <v>4139.7</v>
      </c>
      <c r="J302" s="85">
        <v>4319.7</v>
      </c>
      <c r="K302" s="85">
        <v>4319.7</v>
      </c>
      <c r="L302" s="85">
        <v>0</v>
      </c>
      <c r="M302" s="110">
        <v>0</v>
      </c>
      <c r="N302" s="85">
        <v>0</v>
      </c>
    </row>
    <row r="303" spans="1:14" s="88" customFormat="1" ht="13.8" x14ac:dyDescent="0.2">
      <c r="A303" s="37" t="s">
        <v>68</v>
      </c>
      <c r="B303" s="16" t="s">
        <v>68</v>
      </c>
      <c r="C303" s="16" t="s">
        <v>1741</v>
      </c>
      <c r="D303" s="16" t="s">
        <v>1742</v>
      </c>
      <c r="E303" s="16" t="s">
        <v>1099</v>
      </c>
      <c r="F303" s="16" t="str">
        <f t="shared" si="6"/>
        <v>AMPLIACIÓN C.P. "GIL TARÍN" DE LA MUELA (ZARAGOZA)#</v>
      </c>
      <c r="G303" s="85">
        <v>0</v>
      </c>
      <c r="H303" s="85">
        <v>39916.269999999997</v>
      </c>
      <c r="I303" s="85">
        <v>39916.269999999997</v>
      </c>
      <c r="J303" s="85">
        <v>39916.269999999997</v>
      </c>
      <c r="K303" s="85">
        <v>39916.269999999997</v>
      </c>
      <c r="L303" s="85">
        <v>39916.269999999997</v>
      </c>
      <c r="M303" s="110">
        <v>100</v>
      </c>
      <c r="N303" s="85">
        <v>39916.269999999997</v>
      </c>
    </row>
    <row r="304" spans="1:14" s="88" customFormat="1" ht="13.8" x14ac:dyDescent="0.2">
      <c r="A304" s="37" t="s">
        <v>68</v>
      </c>
      <c r="B304" s="16" t="s">
        <v>68</v>
      </c>
      <c r="C304" s="16" t="s">
        <v>1743</v>
      </c>
      <c r="D304" s="16" t="s">
        <v>1744</v>
      </c>
      <c r="E304" s="16" t="s">
        <v>1099</v>
      </c>
      <c r="F304" s="16" t="str">
        <f t="shared" si="6"/>
        <v>CEIP ZARAGOZA  SUR#</v>
      </c>
      <c r="G304" s="85">
        <v>0</v>
      </c>
      <c r="H304" s="85">
        <v>447312.06</v>
      </c>
      <c r="I304" s="85">
        <v>447312.06</v>
      </c>
      <c r="J304" s="85">
        <v>447312.06</v>
      </c>
      <c r="K304" s="85">
        <v>47541.84</v>
      </c>
      <c r="L304" s="85">
        <v>47541.84</v>
      </c>
      <c r="M304" s="110">
        <v>10.6283385250109</v>
      </c>
      <c r="N304" s="85">
        <v>47541.84</v>
      </c>
    </row>
    <row r="305" spans="1:14" s="88" customFormat="1" ht="13.8" x14ac:dyDescent="0.2">
      <c r="A305" s="37" t="s">
        <v>68</v>
      </c>
      <c r="B305" s="16" t="s">
        <v>68</v>
      </c>
      <c r="C305" s="16" t="s">
        <v>1745</v>
      </c>
      <c r="D305" s="16" t="s">
        <v>1746</v>
      </c>
      <c r="E305" s="16" t="s">
        <v>1099</v>
      </c>
      <c r="F305" s="16" t="str">
        <f t="shared" si="6"/>
        <v>CEIP "PARQUE EUROPA" UTEBO (ZARAGOZA)#</v>
      </c>
      <c r="G305" s="85">
        <v>0</v>
      </c>
      <c r="H305" s="85">
        <v>13817.21</v>
      </c>
      <c r="I305" s="85">
        <v>13817.21</v>
      </c>
      <c r="J305" s="85">
        <v>13817.21</v>
      </c>
      <c r="K305" s="85">
        <v>13817.21</v>
      </c>
      <c r="L305" s="85">
        <v>0</v>
      </c>
      <c r="M305" s="110">
        <v>0</v>
      </c>
      <c r="N305" s="85">
        <v>0</v>
      </c>
    </row>
    <row r="306" spans="1:14" s="88" customFormat="1" ht="13.8" x14ac:dyDescent="0.2">
      <c r="A306" s="37" t="s">
        <v>68</v>
      </c>
      <c r="B306" s="16" t="s">
        <v>68</v>
      </c>
      <c r="C306" s="16" t="s">
        <v>1747</v>
      </c>
      <c r="D306" s="16" t="s">
        <v>1748</v>
      </c>
      <c r="E306" s="16" t="s">
        <v>1099</v>
      </c>
      <c r="F306" s="16" t="str">
        <f t="shared" si="6"/>
        <v>IES "ÍTACA" ZARAGOZA#</v>
      </c>
      <c r="G306" s="85">
        <v>0</v>
      </c>
      <c r="H306" s="85">
        <v>21627.54</v>
      </c>
      <c r="I306" s="85">
        <v>21627.54</v>
      </c>
      <c r="J306" s="85">
        <v>21627.54</v>
      </c>
      <c r="K306" s="85">
        <v>21627.54</v>
      </c>
      <c r="L306" s="85">
        <v>21083.040000000001</v>
      </c>
      <c r="M306" s="110">
        <v>97.4823766364552</v>
      </c>
      <c r="N306" s="85">
        <v>0</v>
      </c>
    </row>
    <row r="307" spans="1:14" s="88" customFormat="1" ht="13.8" x14ac:dyDescent="0.2">
      <c r="A307" s="37" t="s">
        <v>68</v>
      </c>
      <c r="B307" s="16" t="s">
        <v>68</v>
      </c>
      <c r="C307" s="16" t="s">
        <v>1749</v>
      </c>
      <c r="D307" s="16" t="s">
        <v>1750</v>
      </c>
      <c r="E307" s="16" t="s">
        <v>1099</v>
      </c>
      <c r="F307" s="16" t="str">
        <f t="shared" si="6"/>
        <v>CEE "ÁNGEL RIVIÉRE" ZARAGOZA#</v>
      </c>
      <c r="G307" s="85">
        <v>0</v>
      </c>
      <c r="H307" s="85">
        <v>226016.24</v>
      </c>
      <c r="I307" s="85">
        <v>226016.24</v>
      </c>
      <c r="J307" s="85">
        <v>12581.1</v>
      </c>
      <c r="K307" s="85">
        <v>12581.1</v>
      </c>
      <c r="L307" s="85">
        <v>12581.1</v>
      </c>
      <c r="M307" s="110">
        <v>5.5664584102452102</v>
      </c>
      <c r="N307" s="85">
        <v>1959.72</v>
      </c>
    </row>
    <row r="308" spans="1:14" s="88" customFormat="1" ht="13.8" x14ac:dyDescent="0.2">
      <c r="A308" s="37" t="s">
        <v>68</v>
      </c>
      <c r="B308" s="16" t="s">
        <v>68</v>
      </c>
      <c r="C308" s="16" t="s">
        <v>1751</v>
      </c>
      <c r="D308" s="16" t="s">
        <v>1752</v>
      </c>
      <c r="E308" s="16" t="s">
        <v>1099</v>
      </c>
      <c r="F308" s="16" t="str">
        <f t="shared" si="6"/>
        <v>CEIP "SAN JUAN DE LA PEÑA" JACA (HUESCA)#</v>
      </c>
      <c r="G308" s="85">
        <v>0</v>
      </c>
      <c r="H308" s="85">
        <v>16625.14</v>
      </c>
      <c r="I308" s="85">
        <v>16625.14</v>
      </c>
      <c r="J308" s="85">
        <v>16625.14</v>
      </c>
      <c r="K308" s="85">
        <v>16625.14</v>
      </c>
      <c r="L308" s="85">
        <v>16625.14</v>
      </c>
      <c r="M308" s="110">
        <v>100</v>
      </c>
      <c r="N308" s="85">
        <v>16625.14</v>
      </c>
    </row>
    <row r="309" spans="1:14" s="88" customFormat="1" ht="13.8" x14ac:dyDescent="0.2">
      <c r="A309" s="37" t="s">
        <v>68</v>
      </c>
      <c r="B309" s="16" t="s">
        <v>68</v>
      </c>
      <c r="C309" s="16" t="s">
        <v>1753</v>
      </c>
      <c r="D309" s="16" t="s">
        <v>1754</v>
      </c>
      <c r="E309" s="16" t="s">
        <v>1099</v>
      </c>
      <c r="F309" s="16" t="str">
        <f t="shared" si="6"/>
        <v>I.E.S.VIRGEN DEL PILAR. ZARAGOZA#</v>
      </c>
      <c r="G309" s="85">
        <v>0</v>
      </c>
      <c r="H309" s="85">
        <v>133661.56</v>
      </c>
      <c r="I309" s="85">
        <v>133661.56</v>
      </c>
      <c r="J309" s="85">
        <v>127914.06</v>
      </c>
      <c r="K309" s="85">
        <v>31465.81</v>
      </c>
      <c r="L309" s="85">
        <v>31465.81</v>
      </c>
      <c r="M309" s="110">
        <v>23.5414056217809</v>
      </c>
      <c r="N309" s="85">
        <v>31465.81</v>
      </c>
    </row>
    <row r="310" spans="1:14" s="88" customFormat="1" ht="13.8" x14ac:dyDescent="0.2">
      <c r="A310" s="37" t="s">
        <v>68</v>
      </c>
      <c r="B310" s="16" t="s">
        <v>68</v>
      </c>
      <c r="C310" s="16" t="s">
        <v>1755</v>
      </c>
      <c r="D310" s="16" t="s">
        <v>1756</v>
      </c>
      <c r="E310" s="16" t="s">
        <v>1099</v>
      </c>
      <c r="F310" s="16" t="str">
        <f t="shared" si="6"/>
        <v>HUESCA - IES SIERRA DE GUARA#</v>
      </c>
      <c r="G310" s="85">
        <v>0</v>
      </c>
      <c r="H310" s="85">
        <v>857537.9</v>
      </c>
      <c r="I310" s="85">
        <v>857537.9</v>
      </c>
      <c r="J310" s="85">
        <v>857537.9</v>
      </c>
      <c r="K310" s="85">
        <v>857537.9</v>
      </c>
      <c r="L310" s="85">
        <v>298559.25</v>
      </c>
      <c r="M310" s="110">
        <v>34.815866447418799</v>
      </c>
      <c r="N310" s="85">
        <v>298559.25</v>
      </c>
    </row>
    <row r="311" spans="1:14" s="88" customFormat="1" ht="13.8" x14ac:dyDescent="0.2">
      <c r="A311" s="37" t="s">
        <v>68</v>
      </c>
      <c r="B311" s="16" t="s">
        <v>68</v>
      </c>
      <c r="C311" s="16" t="s">
        <v>1757</v>
      </c>
      <c r="D311" s="16" t="s">
        <v>1758</v>
      </c>
      <c r="E311" s="16" t="s">
        <v>1099</v>
      </c>
      <c r="F311" s="16" t="str">
        <f t="shared" si="6"/>
        <v>EJEA DE LOS CABALLEROS (ZGZ) - IES REYES CATOLICOS#</v>
      </c>
      <c r="G311" s="85">
        <v>0</v>
      </c>
      <c r="H311" s="85">
        <v>13975.16</v>
      </c>
      <c r="I311" s="85">
        <v>13975.16</v>
      </c>
      <c r="J311" s="85">
        <v>0</v>
      </c>
      <c r="K311" s="85">
        <v>0</v>
      </c>
      <c r="L311" s="85">
        <v>0</v>
      </c>
      <c r="M311" s="110">
        <v>0</v>
      </c>
      <c r="N311" s="85">
        <v>0</v>
      </c>
    </row>
    <row r="312" spans="1:14" s="88" customFormat="1" ht="13.8" x14ac:dyDescent="0.2">
      <c r="A312" s="37" t="s">
        <v>68</v>
      </c>
      <c r="B312" s="16" t="s">
        <v>68</v>
      </c>
      <c r="C312" s="16" t="s">
        <v>1759</v>
      </c>
      <c r="D312" s="16" t="s">
        <v>1760</v>
      </c>
      <c r="E312" s="16" t="s">
        <v>1099</v>
      </c>
      <c r="F312" s="16" t="str">
        <f t="shared" si="6"/>
        <v>CENTRO INTEGRADO PUBLICO PARQUE VENECIA#</v>
      </c>
      <c r="G312" s="85">
        <v>4012981.9</v>
      </c>
      <c r="H312" s="85">
        <v>-72610.16</v>
      </c>
      <c r="I312" s="85">
        <v>3940371.74</v>
      </c>
      <c r="J312" s="85">
        <v>3902519.32</v>
      </c>
      <c r="K312" s="85">
        <v>3902519.32</v>
      </c>
      <c r="L312" s="85">
        <v>1663783.59</v>
      </c>
      <c r="M312" s="110">
        <v>42.224026050902502</v>
      </c>
      <c r="N312" s="85">
        <v>1663783.59</v>
      </c>
    </row>
    <row r="313" spans="1:14" s="88" customFormat="1" ht="13.8" x14ac:dyDescent="0.2">
      <c r="A313" s="37" t="s">
        <v>68</v>
      </c>
      <c r="B313" s="16" t="s">
        <v>68</v>
      </c>
      <c r="C313" s="16" t="s">
        <v>1761</v>
      </c>
      <c r="D313" s="16" t="s">
        <v>1762</v>
      </c>
      <c r="E313" s="16" t="s">
        <v>1099</v>
      </c>
      <c r="F313" s="16" t="str">
        <f t="shared" si="6"/>
        <v>CENTRO INTEGRADO PUBLICO ARCO SUR#</v>
      </c>
      <c r="G313" s="85">
        <v>5576935.6399999997</v>
      </c>
      <c r="H313" s="85">
        <v>-238355.63</v>
      </c>
      <c r="I313" s="85">
        <v>5338580.01</v>
      </c>
      <c r="J313" s="85">
        <v>5338580.01</v>
      </c>
      <c r="K313" s="85">
        <v>5337389.5</v>
      </c>
      <c r="L313" s="85">
        <v>1089188.1299999999</v>
      </c>
      <c r="M313" s="110">
        <v>20.4022067283768</v>
      </c>
      <c r="N313" s="85">
        <v>866149.77</v>
      </c>
    </row>
    <row r="314" spans="1:14" s="88" customFormat="1" ht="13.8" x14ac:dyDescent="0.2">
      <c r="A314" s="37" t="s">
        <v>68</v>
      </c>
      <c r="B314" s="16" t="s">
        <v>68</v>
      </c>
      <c r="C314" s="16" t="s">
        <v>1763</v>
      </c>
      <c r="D314" s="16" t="s">
        <v>1764</v>
      </c>
      <c r="E314" s="16" t="s">
        <v>1099</v>
      </c>
      <c r="F314" s="16" t="str">
        <f t="shared" si="6"/>
        <v>CENTRO INTEGRADO PUBLICO VALDESPARTERA III#</v>
      </c>
      <c r="G314" s="85">
        <v>0</v>
      </c>
      <c r="H314" s="85">
        <v>271451.28999999998</v>
      </c>
      <c r="I314" s="85">
        <v>271451.28999999998</v>
      </c>
      <c r="J314" s="85">
        <v>188083.39</v>
      </c>
      <c r="K314" s="85">
        <v>12826</v>
      </c>
      <c r="L314" s="85">
        <v>12826</v>
      </c>
      <c r="M314" s="110">
        <v>4.7249729408174899</v>
      </c>
      <c r="N314" s="85">
        <v>12100</v>
      </c>
    </row>
    <row r="315" spans="1:14" s="88" customFormat="1" ht="13.8" x14ac:dyDescent="0.2">
      <c r="A315" s="37" t="s">
        <v>68</v>
      </c>
      <c r="B315" s="16" t="s">
        <v>68</v>
      </c>
      <c r="C315" s="16" t="s">
        <v>1765</v>
      </c>
      <c r="D315" s="16" t="s">
        <v>1766</v>
      </c>
      <c r="E315" s="16" t="s">
        <v>1099</v>
      </c>
      <c r="F315" s="16" t="str">
        <f t="shared" si="6"/>
        <v>ZARAGOZA-CENTRO INTEGRADO PUBLICO VALDESPARTERA IV#</v>
      </c>
      <c r="G315" s="85">
        <v>4137407.54</v>
      </c>
      <c r="H315" s="85">
        <v>0</v>
      </c>
      <c r="I315" s="85">
        <v>4137407.54</v>
      </c>
      <c r="J315" s="85">
        <v>4137407.54</v>
      </c>
      <c r="K315" s="85">
        <v>4137407.54</v>
      </c>
      <c r="L315" s="85">
        <v>2518596.09</v>
      </c>
      <c r="M315" s="110">
        <v>60.873773387090601</v>
      </c>
      <c r="N315" s="85">
        <v>1964637.42</v>
      </c>
    </row>
    <row r="316" spans="1:14" s="88" customFormat="1" ht="13.8" x14ac:dyDescent="0.2">
      <c r="A316" s="37" t="s">
        <v>68</v>
      </c>
      <c r="B316" s="16" t="s">
        <v>68</v>
      </c>
      <c r="C316" s="16" t="s">
        <v>1767</v>
      </c>
      <c r="D316" s="16" t="s">
        <v>1768</v>
      </c>
      <c r="E316" s="16" t="s">
        <v>1099</v>
      </c>
      <c r="F316" s="16" t="str">
        <f t="shared" si="6"/>
        <v>AYERBE (HU) - CEIP RAMON Y CAJAL#</v>
      </c>
      <c r="G316" s="85">
        <v>0</v>
      </c>
      <c r="H316" s="85">
        <v>8639.98</v>
      </c>
      <c r="I316" s="85">
        <v>8639.98</v>
      </c>
      <c r="J316" s="85">
        <v>8639.98</v>
      </c>
      <c r="K316" s="85">
        <v>8639.98</v>
      </c>
      <c r="L316" s="85">
        <v>8639.98</v>
      </c>
      <c r="M316" s="110">
        <v>100</v>
      </c>
      <c r="N316" s="85">
        <v>8639.98</v>
      </c>
    </row>
    <row r="317" spans="1:14" s="88" customFormat="1" ht="13.8" x14ac:dyDescent="0.2">
      <c r="A317" s="37" t="s">
        <v>68</v>
      </c>
      <c r="B317" s="16" t="s">
        <v>68</v>
      </c>
      <c r="C317" s="16" t="s">
        <v>1769</v>
      </c>
      <c r="D317" s="16" t="s">
        <v>1770</v>
      </c>
      <c r="E317" s="16" t="s">
        <v>1099</v>
      </c>
      <c r="F317" s="16" t="str">
        <f t="shared" si="6"/>
        <v>ZARAGOZA - IES JERONIMO ZURITA#</v>
      </c>
      <c r="G317" s="85">
        <v>0</v>
      </c>
      <c r="H317" s="85">
        <v>6031.85</v>
      </c>
      <c r="I317" s="85">
        <v>6031.85</v>
      </c>
      <c r="J317" s="85">
        <v>6031.85</v>
      </c>
      <c r="K317" s="85">
        <v>6031.85</v>
      </c>
      <c r="L317" s="85">
        <v>0</v>
      </c>
      <c r="M317" s="110">
        <v>0</v>
      </c>
      <c r="N317" s="85">
        <v>0</v>
      </c>
    </row>
    <row r="318" spans="1:14" s="88" customFormat="1" ht="13.8" x14ac:dyDescent="0.2">
      <c r="A318" s="37" t="s">
        <v>68</v>
      </c>
      <c r="B318" s="16" t="s">
        <v>68</v>
      </c>
      <c r="C318" s="16" t="s">
        <v>1771</v>
      </c>
      <c r="D318" s="16" t="s">
        <v>1772</v>
      </c>
      <c r="E318" s="16" t="s">
        <v>1099</v>
      </c>
      <c r="F318" s="16" t="str">
        <f t="shared" si="6"/>
        <v>ZARAGOZA-IES DE CUARTE DE HUERVA#</v>
      </c>
      <c r="G318" s="85">
        <v>2991188.01</v>
      </c>
      <c r="H318" s="85">
        <v>1633.5</v>
      </c>
      <c r="I318" s="85">
        <v>2992821.51</v>
      </c>
      <c r="J318" s="85">
        <v>2992821.51</v>
      </c>
      <c r="K318" s="85">
        <v>2992821.51</v>
      </c>
      <c r="L318" s="85">
        <v>967331.58</v>
      </c>
      <c r="M318" s="110">
        <v>32.321726396573503</v>
      </c>
      <c r="N318" s="85">
        <v>594450.18000000005</v>
      </c>
    </row>
    <row r="319" spans="1:14" s="88" customFormat="1" ht="13.8" x14ac:dyDescent="0.2">
      <c r="A319" s="37" t="s">
        <v>68</v>
      </c>
      <c r="B319" s="16" t="s">
        <v>68</v>
      </c>
      <c r="C319" s="16" t="s">
        <v>1773</v>
      </c>
      <c r="D319" s="16" t="s">
        <v>1774</v>
      </c>
      <c r="E319" s="16" t="s">
        <v>1775</v>
      </c>
      <c r="F319" s="16" t="str">
        <f t="shared" si="6"/>
        <v>ADECUACIÓN GUARDERIAS Y E. INFANTILES TITULARIDAD GA A NORMATIVA VIGENTE</v>
      </c>
      <c r="G319" s="85">
        <v>0</v>
      </c>
      <c r="H319" s="85">
        <v>17303</v>
      </c>
      <c r="I319" s="85">
        <v>17303</v>
      </c>
      <c r="J319" s="85">
        <v>17303</v>
      </c>
      <c r="K319" s="85">
        <v>17303</v>
      </c>
      <c r="L319" s="85">
        <v>17303</v>
      </c>
      <c r="M319" s="110">
        <v>100</v>
      </c>
      <c r="N319" s="85">
        <v>17303</v>
      </c>
    </row>
    <row r="320" spans="1:14" s="88" customFormat="1" ht="13.8" x14ac:dyDescent="0.2">
      <c r="A320" s="37" t="s">
        <v>68</v>
      </c>
      <c r="B320" s="16" t="s">
        <v>68</v>
      </c>
      <c r="C320" s="16" t="s">
        <v>1776</v>
      </c>
      <c r="D320" s="16" t="s">
        <v>1777</v>
      </c>
      <c r="E320" s="16" t="s">
        <v>1099</v>
      </c>
      <c r="F320" s="16" t="str">
        <f t="shared" si="6"/>
        <v>ZARAGOZA - IES MIGUEL SERVET#</v>
      </c>
      <c r="G320" s="85">
        <v>0</v>
      </c>
      <c r="H320" s="85">
        <v>12433.96</v>
      </c>
      <c r="I320" s="85">
        <v>12433.96</v>
      </c>
      <c r="J320" s="85">
        <v>12433.96</v>
      </c>
      <c r="K320" s="85">
        <v>12433.96</v>
      </c>
      <c r="L320" s="85">
        <v>0</v>
      </c>
      <c r="M320" s="110">
        <v>0</v>
      </c>
      <c r="N320" s="85">
        <v>0</v>
      </c>
    </row>
    <row r="321" spans="1:14" s="88" customFormat="1" ht="13.8" x14ac:dyDescent="0.2">
      <c r="A321" s="37" t="s">
        <v>68</v>
      </c>
      <c r="B321" s="16" t="s">
        <v>68</v>
      </c>
      <c r="C321" s="16" t="s">
        <v>1778</v>
      </c>
      <c r="D321" s="16" t="s">
        <v>1779</v>
      </c>
      <c r="E321" s="16" t="s">
        <v>1099</v>
      </c>
      <c r="F321" s="16" t="str">
        <f t="shared" si="6"/>
        <v>MOBILIARIO  DE OFICINA#</v>
      </c>
      <c r="G321" s="85">
        <v>10000</v>
      </c>
      <c r="H321" s="85">
        <v>0</v>
      </c>
      <c r="I321" s="85">
        <v>10000</v>
      </c>
      <c r="J321" s="85">
        <v>0</v>
      </c>
      <c r="K321" s="85">
        <v>0</v>
      </c>
      <c r="L321" s="85">
        <v>0</v>
      </c>
      <c r="M321" s="110">
        <v>0</v>
      </c>
      <c r="N321" s="85">
        <v>0</v>
      </c>
    </row>
    <row r="322" spans="1:14" s="88" customFormat="1" ht="13.8" x14ac:dyDescent="0.2">
      <c r="A322" s="37" t="s">
        <v>68</v>
      </c>
      <c r="B322" s="16" t="s">
        <v>68</v>
      </c>
      <c r="C322" s="16" t="s">
        <v>1780</v>
      </c>
      <c r="D322" s="16" t="s">
        <v>1781</v>
      </c>
      <c r="E322" s="16" t="s">
        <v>1099</v>
      </c>
      <c r="F322" s="16" t="str">
        <f t="shared" si="6"/>
        <v>APLICACIÓN INFORMÁTICA Y OTRO INMOVILIZADO INMATERIAL#</v>
      </c>
      <c r="G322" s="85">
        <v>80000</v>
      </c>
      <c r="H322" s="85">
        <v>0</v>
      </c>
      <c r="I322" s="85">
        <v>80000</v>
      </c>
      <c r="J322" s="85">
        <v>23818.85</v>
      </c>
      <c r="K322" s="85">
        <v>23818.85</v>
      </c>
      <c r="L322" s="85">
        <v>5729.35</v>
      </c>
      <c r="M322" s="110">
        <v>7.1616875000000002</v>
      </c>
      <c r="N322" s="85">
        <v>5729.35</v>
      </c>
    </row>
    <row r="323" spans="1:14" s="88" customFormat="1" ht="13.8" x14ac:dyDescent="0.2">
      <c r="A323" s="37" t="s">
        <v>68</v>
      </c>
      <c r="B323" s="16" t="s">
        <v>68</v>
      </c>
      <c r="C323" s="16" t="s">
        <v>1782</v>
      </c>
      <c r="D323" s="16" t="s">
        <v>1783</v>
      </c>
      <c r="E323" s="16" t="s">
        <v>1099</v>
      </c>
      <c r="F323" s="16" t="str">
        <f t="shared" si="6"/>
        <v>DESARROLLO APLICACIONES INFORMÁTICAS.#</v>
      </c>
      <c r="G323" s="85">
        <v>10000</v>
      </c>
      <c r="H323" s="85">
        <v>-10000</v>
      </c>
      <c r="I323" s="85">
        <v>0</v>
      </c>
      <c r="J323" s="85">
        <v>0</v>
      </c>
      <c r="K323" s="85">
        <v>0</v>
      </c>
      <c r="L323" s="85">
        <v>0</v>
      </c>
      <c r="M323" s="110">
        <v>0</v>
      </c>
      <c r="N323" s="85">
        <v>0</v>
      </c>
    </row>
    <row r="324" spans="1:14" s="88" customFormat="1" ht="13.8" x14ac:dyDescent="0.2">
      <c r="A324" s="37" t="s">
        <v>68</v>
      </c>
      <c r="B324" s="16" t="s">
        <v>68</v>
      </c>
      <c r="C324" s="16" t="s">
        <v>1784</v>
      </c>
      <c r="D324" s="16" t="s">
        <v>1785</v>
      </c>
      <c r="E324" s="16" t="s">
        <v>1099</v>
      </c>
      <c r="F324" s="16" t="str">
        <f t="shared" si="6"/>
        <v>ZARAGOZA - CPI ANA MARIA NAVALES (ARCOSUR II)#</v>
      </c>
      <c r="G324" s="85">
        <v>2092425.88</v>
      </c>
      <c r="H324" s="85">
        <v>353843.23</v>
      </c>
      <c r="I324" s="85">
        <v>2446269.11</v>
      </c>
      <c r="J324" s="85">
        <v>2452865.9500000002</v>
      </c>
      <c r="K324" s="85">
        <v>376541.96</v>
      </c>
      <c r="L324" s="85">
        <v>224910.48</v>
      </c>
      <c r="M324" s="110">
        <v>9.1940203586186797</v>
      </c>
      <c r="N324" s="85">
        <v>223034.98</v>
      </c>
    </row>
    <row r="325" spans="1:14" s="88" customFormat="1" ht="13.8" x14ac:dyDescent="0.2">
      <c r="A325" s="37" t="s">
        <v>68</v>
      </c>
      <c r="B325" s="16" t="s">
        <v>68</v>
      </c>
      <c r="C325" s="16" t="s">
        <v>1786</v>
      </c>
      <c r="D325" s="16" t="s">
        <v>1787</v>
      </c>
      <c r="E325" s="16" t="s">
        <v>1099</v>
      </c>
      <c r="F325" s="16" t="str">
        <f t="shared" si="6"/>
        <v>MODERNIZACION DE LA F.P.#</v>
      </c>
      <c r="G325" s="85">
        <v>0</v>
      </c>
      <c r="H325" s="85">
        <v>0</v>
      </c>
      <c r="I325" s="85">
        <v>0</v>
      </c>
      <c r="J325" s="85">
        <v>0</v>
      </c>
      <c r="K325" s="85">
        <v>0</v>
      </c>
      <c r="L325" s="85">
        <v>0</v>
      </c>
      <c r="M325" s="110">
        <v>0</v>
      </c>
      <c r="N325" s="85">
        <v>0</v>
      </c>
    </row>
    <row r="326" spans="1:14" s="88" customFormat="1" ht="13.8" x14ac:dyDescent="0.2">
      <c r="A326" s="37" t="s">
        <v>68</v>
      </c>
      <c r="B326" s="16" t="s">
        <v>68</v>
      </c>
      <c r="C326" s="16" t="s">
        <v>1788</v>
      </c>
      <c r="D326" s="16" t="s">
        <v>1789</v>
      </c>
      <c r="E326" s="16" t="s">
        <v>1099</v>
      </c>
      <c r="F326" s="16" t="str">
        <f t="shared" si="6"/>
        <v>MRR 19.1 DOTACIÓN DISPOSITIVOS MÓVILES#</v>
      </c>
      <c r="G326" s="85">
        <v>616915.68999999994</v>
      </c>
      <c r="H326" s="85">
        <v>0</v>
      </c>
      <c r="I326" s="85">
        <v>616915.68999999994</v>
      </c>
      <c r="J326" s="85">
        <v>0</v>
      </c>
      <c r="K326" s="85">
        <v>0</v>
      </c>
      <c r="L326" s="85">
        <v>0</v>
      </c>
      <c r="M326" s="110">
        <v>0</v>
      </c>
      <c r="N326" s="85">
        <v>0</v>
      </c>
    </row>
    <row r="327" spans="1:14" s="88" customFormat="1" ht="13.8" x14ac:dyDescent="0.2">
      <c r="A327" s="37" t="s">
        <v>68</v>
      </c>
      <c r="B327" s="16" t="s">
        <v>68</v>
      </c>
      <c r="C327" s="16" t="s">
        <v>1790</v>
      </c>
      <c r="D327" s="16" t="s">
        <v>1791</v>
      </c>
      <c r="E327" s="16" t="s">
        <v>1099</v>
      </c>
      <c r="F327" s="16" t="str">
        <f t="shared" si="6"/>
        <v>IES RODANAS DE EPILA#</v>
      </c>
      <c r="G327" s="85">
        <v>0</v>
      </c>
      <c r="H327" s="85">
        <v>199718.03</v>
      </c>
      <c r="I327" s="85">
        <v>199718.03</v>
      </c>
      <c r="J327" s="85">
        <v>0</v>
      </c>
      <c r="K327" s="85">
        <v>0</v>
      </c>
      <c r="L327" s="85">
        <v>0</v>
      </c>
      <c r="M327" s="110">
        <v>0</v>
      </c>
      <c r="N327" s="85">
        <v>0</v>
      </c>
    </row>
    <row r="328" spans="1:14" s="88" customFormat="1" ht="13.8" x14ac:dyDescent="0.2">
      <c r="A328" s="37" t="s">
        <v>68</v>
      </c>
      <c r="B328" s="16" t="s">
        <v>68</v>
      </c>
      <c r="C328" s="16" t="s">
        <v>1792</v>
      </c>
      <c r="D328" s="16" t="s">
        <v>1793</v>
      </c>
      <c r="E328" s="16" t="s">
        <v>1099</v>
      </c>
      <c r="F328" s="16" t="str">
        <f t="shared" si="6"/>
        <v>BUJARALOZ (ZGZ) - IES SABINA ALBAR#</v>
      </c>
      <c r="G328" s="85">
        <v>200000</v>
      </c>
      <c r="H328" s="85">
        <v>0</v>
      </c>
      <c r="I328" s="85">
        <v>200000</v>
      </c>
      <c r="J328" s="85">
        <v>0</v>
      </c>
      <c r="K328" s="85">
        <v>0</v>
      </c>
      <c r="L328" s="85">
        <v>0</v>
      </c>
      <c r="M328" s="110">
        <v>0</v>
      </c>
      <c r="N328" s="85">
        <v>0</v>
      </c>
    </row>
    <row r="329" spans="1:14" s="88" customFormat="1" ht="13.8" x14ac:dyDescent="0.2">
      <c r="A329" s="37" t="s">
        <v>68</v>
      </c>
      <c r="B329" s="16" t="s">
        <v>68</v>
      </c>
      <c r="C329" s="16" t="s">
        <v>1794</v>
      </c>
      <c r="D329" s="16" t="s">
        <v>1795</v>
      </c>
      <c r="E329" s="16" t="s">
        <v>1099</v>
      </c>
      <c r="F329" s="16" t="str">
        <f t="shared" si="6"/>
        <v>MRR 19.1 AULAS DIGITALES#</v>
      </c>
      <c r="G329" s="85">
        <v>20754005.640000001</v>
      </c>
      <c r="H329" s="85">
        <v>15458.96</v>
      </c>
      <c r="I329" s="85">
        <v>20769464.600000001</v>
      </c>
      <c r="J329" s="85">
        <v>9820057.5</v>
      </c>
      <c r="K329" s="85">
        <v>5882214.4400000004</v>
      </c>
      <c r="L329" s="85">
        <v>0</v>
      </c>
      <c r="M329" s="110">
        <v>0</v>
      </c>
      <c r="N329" s="85">
        <v>0</v>
      </c>
    </row>
    <row r="330" spans="1:14" s="88" customFormat="1" ht="13.8" x14ac:dyDescent="0.2">
      <c r="A330" s="37" t="s">
        <v>68</v>
      </c>
      <c r="B330" s="16" t="s">
        <v>68</v>
      </c>
      <c r="C330" s="16" t="s">
        <v>1796</v>
      </c>
      <c r="D330" s="16" t="s">
        <v>1797</v>
      </c>
      <c r="E330" s="16" t="s">
        <v>1099</v>
      </c>
      <c r="F330" s="16" t="str">
        <f t="shared" si="6"/>
        <v>MRR 19.1 CAPACITACION Y SOPORTES#</v>
      </c>
      <c r="G330" s="85">
        <v>552011</v>
      </c>
      <c r="H330" s="85">
        <v>0</v>
      </c>
      <c r="I330" s="85">
        <v>552011</v>
      </c>
      <c r="J330" s="85">
        <v>126412.03</v>
      </c>
      <c r="K330" s="85">
        <v>103658.28</v>
      </c>
      <c r="L330" s="85">
        <v>0</v>
      </c>
      <c r="M330" s="110">
        <v>0</v>
      </c>
      <c r="N330" s="85">
        <v>0</v>
      </c>
    </row>
    <row r="331" spans="1:14" s="88" customFormat="1" ht="13.8" x14ac:dyDescent="0.2">
      <c r="A331" s="37" t="s">
        <v>68</v>
      </c>
      <c r="B331" s="16" t="s">
        <v>68</v>
      </c>
      <c r="C331" s="16" t="s">
        <v>1798</v>
      </c>
      <c r="D331" s="16" t="s">
        <v>1799</v>
      </c>
      <c r="E331" s="16" t="s">
        <v>1099</v>
      </c>
      <c r="F331" s="16" t="str">
        <f t="shared" si="6"/>
        <v>TIC´S PROGRAMA OPERATIVO 2021-2027#</v>
      </c>
      <c r="G331" s="85">
        <v>916666.67</v>
      </c>
      <c r="H331" s="85">
        <v>0</v>
      </c>
      <c r="I331" s="85">
        <v>916666.67</v>
      </c>
      <c r="J331" s="85">
        <v>564831</v>
      </c>
      <c r="K331" s="85">
        <v>216922.66</v>
      </c>
      <c r="L331" s="85">
        <v>189080.43</v>
      </c>
      <c r="M331" s="110">
        <v>20.626955924992899</v>
      </c>
      <c r="N331" s="85">
        <v>189080.43</v>
      </c>
    </row>
    <row r="332" spans="1:14" s="88" customFormat="1" ht="13.8" x14ac:dyDescent="0.2">
      <c r="A332" s="37" t="s">
        <v>68</v>
      </c>
      <c r="B332" s="16" t="s">
        <v>68</v>
      </c>
      <c r="C332" s="16" t="s">
        <v>1800</v>
      </c>
      <c r="D332" s="16" t="s">
        <v>1799</v>
      </c>
      <c r="E332" s="16" t="s">
        <v>1099</v>
      </c>
      <c r="F332" s="16" t="str">
        <f t="shared" si="6"/>
        <v>TIC´S PROGRAMA OPERATIVO 2021-2027#</v>
      </c>
      <c r="G332" s="85">
        <v>1833333.33</v>
      </c>
      <c r="H332" s="85">
        <v>0</v>
      </c>
      <c r="I332" s="85">
        <v>1833333.33</v>
      </c>
      <c r="J332" s="85">
        <v>738843.91</v>
      </c>
      <c r="K332" s="85">
        <v>154339.26999999999</v>
      </c>
      <c r="L332" s="85">
        <v>1948.1</v>
      </c>
      <c r="M332" s="110">
        <v>0.1062600001932</v>
      </c>
      <c r="N332" s="85">
        <v>1948.1</v>
      </c>
    </row>
    <row r="333" spans="1:14" s="88" customFormat="1" ht="13.8" x14ac:dyDescent="0.2">
      <c r="A333" s="37" t="s">
        <v>68</v>
      </c>
      <c r="B333" s="16" t="s">
        <v>68</v>
      </c>
      <c r="C333" s="16" t="s">
        <v>1801</v>
      </c>
      <c r="D333" s="16" t="s">
        <v>1802</v>
      </c>
      <c r="E333" s="16" t="s">
        <v>1099</v>
      </c>
      <c r="F333" s="16" t="str">
        <f t="shared" si="6"/>
        <v>IES NUEVO EN MONZON (HUYESCA)#</v>
      </c>
      <c r="G333" s="85">
        <v>100000</v>
      </c>
      <c r="H333" s="85">
        <v>-100000</v>
      </c>
      <c r="I333" s="85">
        <v>0</v>
      </c>
      <c r="J333" s="85">
        <v>0</v>
      </c>
      <c r="K333" s="85">
        <v>0</v>
      </c>
      <c r="L333" s="85">
        <v>0</v>
      </c>
      <c r="M333" s="110">
        <v>0</v>
      </c>
      <c r="N333" s="85">
        <v>0</v>
      </c>
    </row>
    <row r="334" spans="1:14" s="88" customFormat="1" ht="13.8" x14ac:dyDescent="0.2">
      <c r="A334" s="37" t="s">
        <v>68</v>
      </c>
      <c r="B334" s="16" t="s">
        <v>68</v>
      </c>
      <c r="C334" s="16" t="s">
        <v>1803</v>
      </c>
      <c r="D334" s="16" t="s">
        <v>1804</v>
      </c>
      <c r="E334" s="16" t="s">
        <v>1099</v>
      </c>
      <c r="F334" s="16" t="str">
        <f t="shared" si="6"/>
        <v>CENTROS EXCELENCIA FP#</v>
      </c>
      <c r="G334" s="85">
        <v>0</v>
      </c>
      <c r="H334" s="85">
        <v>350000</v>
      </c>
      <c r="I334" s="85">
        <v>350000</v>
      </c>
      <c r="J334" s="85">
        <v>0</v>
      </c>
      <c r="K334" s="85">
        <v>0</v>
      </c>
      <c r="L334" s="85">
        <v>0</v>
      </c>
      <c r="M334" s="110">
        <v>0</v>
      </c>
      <c r="N334" s="85">
        <v>0</v>
      </c>
    </row>
    <row r="335" spans="1:14" s="88" customFormat="1" ht="13.8" x14ac:dyDescent="0.2">
      <c r="A335" s="37" t="s">
        <v>68</v>
      </c>
      <c r="B335" s="16" t="s">
        <v>68</v>
      </c>
      <c r="C335" s="16" t="s">
        <v>1805</v>
      </c>
      <c r="D335" s="16" t="s">
        <v>1099</v>
      </c>
      <c r="E335" s="16" t="s">
        <v>1099</v>
      </c>
      <c r="F335" s="16" t="str">
        <f t="shared" si="6"/>
        <v>##</v>
      </c>
      <c r="G335" s="85">
        <v>2000000</v>
      </c>
      <c r="H335" s="85">
        <v>-1688401.8</v>
      </c>
      <c r="I335" s="85">
        <v>311598.2</v>
      </c>
      <c r="J335" s="85">
        <v>4626.4399999999996</v>
      </c>
      <c r="K335" s="85">
        <v>4626.4399999999996</v>
      </c>
      <c r="L335" s="85">
        <v>1778.1</v>
      </c>
      <c r="M335" s="110">
        <v>0.57063872641113</v>
      </c>
      <c r="N335" s="85">
        <v>0</v>
      </c>
    </row>
    <row r="336" spans="1:14" s="88" customFormat="1" ht="13.8" x14ac:dyDescent="0.2">
      <c r="A336" s="37" t="s">
        <v>68</v>
      </c>
      <c r="B336" s="16" t="s">
        <v>68</v>
      </c>
      <c r="C336" s="16" t="s">
        <v>1806</v>
      </c>
      <c r="D336" s="16" t="s">
        <v>1807</v>
      </c>
      <c r="E336" s="16" t="s">
        <v>1099</v>
      </c>
      <c r="F336" s="16" t="str">
        <f t="shared" si="6"/>
        <v>PROGRAMA CÓDIGO ESCUELA 4.0#</v>
      </c>
      <c r="G336" s="85">
        <v>0</v>
      </c>
      <c r="H336" s="85">
        <v>6101725</v>
      </c>
      <c r="I336" s="85">
        <v>6101725</v>
      </c>
      <c r="J336" s="85">
        <v>0</v>
      </c>
      <c r="K336" s="85">
        <v>0</v>
      </c>
      <c r="L336" s="85">
        <v>0</v>
      </c>
      <c r="M336" s="110">
        <v>0</v>
      </c>
      <c r="N336" s="85">
        <v>0</v>
      </c>
    </row>
    <row r="337" spans="1:14" s="88" customFormat="1" ht="13.8" x14ac:dyDescent="0.2">
      <c r="A337" s="37" t="s">
        <v>68</v>
      </c>
      <c r="B337" s="16" t="s">
        <v>68</v>
      </c>
      <c r="C337" s="16" t="s">
        <v>1808</v>
      </c>
      <c r="D337" s="16" t="s">
        <v>1809</v>
      </c>
      <c r="E337" s="16" t="s">
        <v>1099</v>
      </c>
      <c r="F337" s="16" t="str">
        <f t="shared" si="6"/>
        <v>EDICIFICIO COLEGIO DE OLBA (TE)#</v>
      </c>
      <c r="G337" s="85">
        <v>400000</v>
      </c>
      <c r="H337" s="85">
        <v>0</v>
      </c>
      <c r="I337" s="85">
        <v>400000</v>
      </c>
      <c r="J337" s="85">
        <v>0</v>
      </c>
      <c r="K337" s="85">
        <v>0</v>
      </c>
      <c r="L337" s="85">
        <v>0</v>
      </c>
      <c r="M337" s="110">
        <v>0</v>
      </c>
      <c r="N337" s="85">
        <v>0</v>
      </c>
    </row>
    <row r="338" spans="1:14" s="88" customFormat="1" ht="13.8" x14ac:dyDescent="0.2">
      <c r="A338" s="37" t="s">
        <v>68</v>
      </c>
      <c r="B338" s="16" t="s">
        <v>68</v>
      </c>
      <c r="C338" s="16" t="s">
        <v>1810</v>
      </c>
      <c r="D338" s="16" t="s">
        <v>1811</v>
      </c>
      <c r="E338" s="16" t="s">
        <v>1099</v>
      </c>
      <c r="F338" s="16" t="str">
        <f t="shared" si="6"/>
        <v>MONZON (HU) - IES MONZON II#</v>
      </c>
      <c r="G338" s="85">
        <v>0</v>
      </c>
      <c r="H338" s="85">
        <v>100000</v>
      </c>
      <c r="I338" s="85">
        <v>100000</v>
      </c>
      <c r="J338" s="85">
        <v>0</v>
      </c>
      <c r="K338" s="85">
        <v>0</v>
      </c>
      <c r="L338" s="85">
        <v>0</v>
      </c>
      <c r="M338" s="110">
        <v>0</v>
      </c>
      <c r="N338" s="85">
        <v>0</v>
      </c>
    </row>
    <row r="339" spans="1:14" s="88" customFormat="1" ht="13.8" x14ac:dyDescent="0.2">
      <c r="A339" s="37" t="s">
        <v>68</v>
      </c>
      <c r="B339" s="16" t="s">
        <v>68</v>
      </c>
      <c r="C339" s="16" t="s">
        <v>1812</v>
      </c>
      <c r="D339" s="16" t="s">
        <v>1813</v>
      </c>
      <c r="E339" s="16" t="s">
        <v>1099</v>
      </c>
      <c r="F339" s="16" t="str">
        <f t="shared" si="6"/>
        <v>F.1 INFRAESTRUCTURAS EDUCATIVAS FITE2022#</v>
      </c>
      <c r="G339" s="85">
        <v>0</v>
      </c>
      <c r="H339" s="85">
        <v>506591.06</v>
      </c>
      <c r="I339" s="85">
        <v>506591.06</v>
      </c>
      <c r="J339" s="85">
        <v>3669.65</v>
      </c>
      <c r="K339" s="85">
        <v>3669.65</v>
      </c>
      <c r="L339" s="85">
        <v>0</v>
      </c>
      <c r="M339" s="110">
        <v>0</v>
      </c>
      <c r="N339" s="85">
        <v>0</v>
      </c>
    </row>
    <row r="340" spans="1:14" s="88" customFormat="1" ht="13.8" x14ac:dyDescent="0.2">
      <c r="A340" s="37" t="s">
        <v>68</v>
      </c>
      <c r="B340" s="16" t="s">
        <v>68</v>
      </c>
      <c r="C340" s="16" t="s">
        <v>1814</v>
      </c>
      <c r="D340" s="16" t="s">
        <v>1815</v>
      </c>
      <c r="E340" s="16" t="s">
        <v>1099</v>
      </c>
      <c r="F340" s="16" t="str">
        <f t="shared" si="6"/>
        <v>F.1 INFRAESTRUCTURAS EDUCATIVAS FITE2023#</v>
      </c>
      <c r="G340" s="85">
        <v>0</v>
      </c>
      <c r="H340" s="85">
        <v>842802.1</v>
      </c>
      <c r="I340" s="85">
        <v>842802.1</v>
      </c>
      <c r="J340" s="85">
        <v>0</v>
      </c>
      <c r="K340" s="85">
        <v>0</v>
      </c>
      <c r="L340" s="85">
        <v>0</v>
      </c>
      <c r="M340" s="110">
        <v>0</v>
      </c>
      <c r="N340" s="85">
        <v>0</v>
      </c>
    </row>
    <row r="341" spans="1:14" s="88" customFormat="1" ht="13.8" x14ac:dyDescent="0.2">
      <c r="A341" s="37" t="s">
        <v>68</v>
      </c>
      <c r="B341" s="16" t="s">
        <v>68</v>
      </c>
      <c r="C341" s="16" t="s">
        <v>1816</v>
      </c>
      <c r="D341" s="16" t="s">
        <v>1817</v>
      </c>
      <c r="E341" s="16" t="s">
        <v>1099</v>
      </c>
      <c r="F341" s="16" t="str">
        <f t="shared" si="6"/>
        <v>DESARROLLO Y MANTENIMIENTO BCEME#</v>
      </c>
      <c r="G341" s="85">
        <v>0</v>
      </c>
      <c r="H341" s="85">
        <v>10000</v>
      </c>
      <c r="I341" s="85">
        <v>10000</v>
      </c>
      <c r="J341" s="85">
        <v>9947.5</v>
      </c>
      <c r="K341" s="85">
        <v>9947.5</v>
      </c>
      <c r="L341" s="85">
        <v>0</v>
      </c>
      <c r="M341" s="110">
        <v>0</v>
      </c>
      <c r="N341" s="85">
        <v>0</v>
      </c>
    </row>
    <row r="342" spans="1:14" s="88" customFormat="1" ht="13.8" x14ac:dyDescent="0.2">
      <c r="A342" s="37" t="s">
        <v>68</v>
      </c>
      <c r="B342" s="16" t="s">
        <v>68</v>
      </c>
      <c r="C342" s="27" t="s">
        <v>125</v>
      </c>
      <c r="D342" s="27" t="s">
        <v>68</v>
      </c>
      <c r="E342" s="27" t="s">
        <v>68</v>
      </c>
      <c r="F342" s="27" t="str">
        <f t="shared" si="6"/>
        <v/>
      </c>
      <c r="G342" s="90">
        <v>53849388.439999998</v>
      </c>
      <c r="H342" s="90">
        <v>15424784.18</v>
      </c>
      <c r="I342" s="90">
        <v>69274172.620000005</v>
      </c>
      <c r="J342" s="90">
        <v>39193763.369999997</v>
      </c>
      <c r="K342" s="90">
        <v>31494744.989999998</v>
      </c>
      <c r="L342" s="90">
        <v>9621528.5099999998</v>
      </c>
      <c r="M342" s="111">
        <v>13.8890558286108</v>
      </c>
      <c r="N342" s="90">
        <v>8105304.8099999996</v>
      </c>
    </row>
    <row r="343" spans="1:14" s="88" customFormat="1" ht="13.8" x14ac:dyDescent="0.2">
      <c r="A343" s="37" t="s">
        <v>440</v>
      </c>
      <c r="B343" s="16" t="s">
        <v>441</v>
      </c>
      <c r="C343" s="16" t="s">
        <v>1818</v>
      </c>
      <c r="D343" s="16" t="s">
        <v>1819</v>
      </c>
      <c r="E343" s="16" t="s">
        <v>1099</v>
      </c>
      <c r="F343" s="16" t="str">
        <f t="shared" si="6"/>
        <v>APLICACIONES GESTIÓN SERVICIOS A LAS FAMILIAS#</v>
      </c>
      <c r="G343" s="85">
        <v>40000</v>
      </c>
      <c r="H343" s="85">
        <v>0</v>
      </c>
      <c r="I343" s="85">
        <v>40000</v>
      </c>
      <c r="J343" s="85">
        <v>0</v>
      </c>
      <c r="K343" s="85">
        <v>0</v>
      </c>
      <c r="L343" s="85">
        <v>0</v>
      </c>
      <c r="M343" s="110">
        <v>0</v>
      </c>
      <c r="N343" s="85">
        <v>0</v>
      </c>
    </row>
    <row r="344" spans="1:14" s="88" customFormat="1" ht="13.8" x14ac:dyDescent="0.2">
      <c r="A344" s="37" t="s">
        <v>68</v>
      </c>
      <c r="B344" s="16" t="s">
        <v>68</v>
      </c>
      <c r="C344" s="16" t="s">
        <v>1820</v>
      </c>
      <c r="D344" s="16" t="s">
        <v>1821</v>
      </c>
      <c r="E344" s="16" t="s">
        <v>1099</v>
      </c>
      <c r="F344" s="16" t="str">
        <f t="shared" si="6"/>
        <v>NUEVA SEDE DEPARTAMENTO PLAZA EL PILAR (EDIFICIO ANTIGUO)#</v>
      </c>
      <c r="G344" s="85">
        <v>25865.67</v>
      </c>
      <c r="H344" s="85">
        <v>-25865.67</v>
      </c>
      <c r="I344" s="85">
        <v>0</v>
      </c>
      <c r="J344" s="85">
        <v>0</v>
      </c>
      <c r="K344" s="85">
        <v>0</v>
      </c>
      <c r="L344" s="85">
        <v>0</v>
      </c>
      <c r="M344" s="110">
        <v>0</v>
      </c>
      <c r="N344" s="85">
        <v>0</v>
      </c>
    </row>
    <row r="345" spans="1:14" s="88" customFormat="1" ht="13.8" x14ac:dyDescent="0.2">
      <c r="A345" s="37" t="s">
        <v>68</v>
      </c>
      <c r="B345" s="16" t="s">
        <v>68</v>
      </c>
      <c r="C345" s="16" t="s">
        <v>1822</v>
      </c>
      <c r="D345" s="16" t="s">
        <v>1823</v>
      </c>
      <c r="E345" s="16" t="s">
        <v>1099</v>
      </c>
      <c r="F345" s="16" t="str">
        <f t="shared" si="6"/>
        <v>PLAN FONDOS DE RECUPERACIÓN, TRANSFORMACIÓN Y RESILIENCIA#</v>
      </c>
      <c r="G345" s="85">
        <v>15751335.99</v>
      </c>
      <c r="H345" s="85">
        <v>9838230.9199999999</v>
      </c>
      <c r="I345" s="85">
        <v>25589566.91</v>
      </c>
      <c r="J345" s="85">
        <v>5043996.21</v>
      </c>
      <c r="K345" s="85">
        <v>5043996.21</v>
      </c>
      <c r="L345" s="85">
        <v>18137.900000000001</v>
      </c>
      <c r="M345" s="110">
        <v>7.0880058516789995E-2</v>
      </c>
      <c r="N345" s="85">
        <v>18137.900000000001</v>
      </c>
    </row>
    <row r="346" spans="1:14" s="88" customFormat="1" ht="13.8" x14ac:dyDescent="0.2">
      <c r="A346" s="37" t="s">
        <v>68</v>
      </c>
      <c r="B346" s="16" t="s">
        <v>68</v>
      </c>
      <c r="C346" s="16" t="s">
        <v>1824</v>
      </c>
      <c r="D346" s="16" t="s">
        <v>1825</v>
      </c>
      <c r="E346" s="16" t="s">
        <v>1826</v>
      </c>
      <c r="F346" s="16" t="str">
        <f t="shared" si="6"/>
        <v>APLICACIONES INFORMATICAS DEPARTAMENTO CIUDADANIA Y DERECHOS SOCIALES</v>
      </c>
      <c r="G346" s="85">
        <v>62000</v>
      </c>
      <c r="H346" s="85">
        <v>0</v>
      </c>
      <c r="I346" s="85">
        <v>62000</v>
      </c>
      <c r="J346" s="85">
        <v>20847.240000000002</v>
      </c>
      <c r="K346" s="85">
        <v>20847.240000000002</v>
      </c>
      <c r="L346" s="85">
        <v>20847.240000000002</v>
      </c>
      <c r="M346" s="110">
        <v>33.624580645161302</v>
      </c>
      <c r="N346" s="85">
        <v>20847.240000000002</v>
      </c>
    </row>
    <row r="347" spans="1:14" s="88" customFormat="1" ht="13.8" x14ac:dyDescent="0.2">
      <c r="A347" s="37" t="s">
        <v>68</v>
      </c>
      <c r="B347" s="16" t="s">
        <v>68</v>
      </c>
      <c r="C347" s="27" t="s">
        <v>125</v>
      </c>
      <c r="D347" s="27" t="s">
        <v>68</v>
      </c>
      <c r="E347" s="27" t="s">
        <v>68</v>
      </c>
      <c r="F347" s="27" t="str">
        <f t="shared" si="6"/>
        <v/>
      </c>
      <c r="G347" s="90">
        <v>15879201.66</v>
      </c>
      <c r="H347" s="90">
        <v>9812365.25</v>
      </c>
      <c r="I347" s="90">
        <v>25691566.91</v>
      </c>
      <c r="J347" s="90">
        <v>5064843.45</v>
      </c>
      <c r="K347" s="90">
        <v>5064843.45</v>
      </c>
      <c r="L347" s="90">
        <v>38985.14</v>
      </c>
      <c r="M347" s="111">
        <v>0.15174294404295999</v>
      </c>
      <c r="N347" s="90">
        <v>38985.14</v>
      </c>
    </row>
    <row r="348" spans="1:14" s="88" customFormat="1" ht="13.8" x14ac:dyDescent="0.2">
      <c r="A348" s="37" t="s">
        <v>442</v>
      </c>
      <c r="B348" s="16" t="s">
        <v>443</v>
      </c>
      <c r="C348" s="16" t="s">
        <v>1827</v>
      </c>
      <c r="D348" s="16" t="s">
        <v>1828</v>
      </c>
      <c r="E348" s="16" t="s">
        <v>1099</v>
      </c>
      <c r="F348" s="16" t="str">
        <f t="shared" si="6"/>
        <v>EQUIPOS PROCESOS INFORMACION#</v>
      </c>
      <c r="G348" s="85">
        <v>690000</v>
      </c>
      <c r="H348" s="85">
        <v>0</v>
      </c>
      <c r="I348" s="85">
        <v>690000</v>
      </c>
      <c r="J348" s="85">
        <v>207699.13</v>
      </c>
      <c r="K348" s="85">
        <v>207699.13</v>
      </c>
      <c r="L348" s="85">
        <v>284.95999999999998</v>
      </c>
      <c r="M348" s="110">
        <v>4.1298550724639997E-2</v>
      </c>
      <c r="N348" s="85">
        <v>284.95999999999998</v>
      </c>
    </row>
    <row r="349" spans="1:14" s="88" customFormat="1" ht="13.8" x14ac:dyDescent="0.2">
      <c r="A349" s="37" t="s">
        <v>68</v>
      </c>
      <c r="B349" s="16" t="s">
        <v>68</v>
      </c>
      <c r="C349" s="16" t="s">
        <v>1829</v>
      </c>
      <c r="D349" s="16" t="s">
        <v>1830</v>
      </c>
      <c r="E349" s="16" t="s">
        <v>1099</v>
      </c>
      <c r="F349" s="16" t="str">
        <f t="shared" si="6"/>
        <v>SISTEMA DE INFORMACION TERRITORIAL DE ARAGON#</v>
      </c>
      <c r="G349" s="85">
        <v>60000</v>
      </c>
      <c r="H349" s="85">
        <v>0</v>
      </c>
      <c r="I349" s="85">
        <v>60000</v>
      </c>
      <c r="J349" s="85">
        <v>239580</v>
      </c>
      <c r="K349" s="85">
        <v>194552.73</v>
      </c>
      <c r="L349" s="85">
        <v>74971.600000000006</v>
      </c>
      <c r="M349" s="110">
        <v>124.952666666667</v>
      </c>
      <c r="N349" s="85">
        <v>74971.600000000006</v>
      </c>
    </row>
    <row r="350" spans="1:14" s="88" customFormat="1" ht="13.8" x14ac:dyDescent="0.2">
      <c r="A350" s="37" t="s">
        <v>68</v>
      </c>
      <c r="B350" s="16" t="s">
        <v>68</v>
      </c>
      <c r="C350" s="16" t="s">
        <v>1831</v>
      </c>
      <c r="D350" s="16" t="s">
        <v>1832</v>
      </c>
      <c r="E350" s="16" t="s">
        <v>1099</v>
      </c>
      <c r="F350" s="16" t="str">
        <f t="shared" si="6"/>
        <v>DIRECTRICES TERRITORIALES Y DESARROLLOS NORMATIVOS#</v>
      </c>
      <c r="G350" s="85">
        <v>650000</v>
      </c>
      <c r="H350" s="85">
        <v>0</v>
      </c>
      <c r="I350" s="85">
        <v>650000</v>
      </c>
      <c r="J350" s="85">
        <v>0</v>
      </c>
      <c r="K350" s="85">
        <v>0</v>
      </c>
      <c r="L350" s="85">
        <v>0</v>
      </c>
      <c r="M350" s="110">
        <v>0</v>
      </c>
      <c r="N350" s="85">
        <v>0</v>
      </c>
    </row>
    <row r="351" spans="1:14" s="88" customFormat="1" ht="13.8" x14ac:dyDescent="0.2">
      <c r="A351" s="37" t="s">
        <v>68</v>
      </c>
      <c r="B351" s="16" t="s">
        <v>68</v>
      </c>
      <c r="C351" s="16" t="s">
        <v>1833</v>
      </c>
      <c r="D351" s="16" t="s">
        <v>1834</v>
      </c>
      <c r="E351" s="16" t="s">
        <v>1099</v>
      </c>
      <c r="F351" s="16" t="str">
        <f t="shared" si="6"/>
        <v>CONVENIO CON EL INSTITUTO GEOGRÁFICO NACIONAL#</v>
      </c>
      <c r="G351" s="85">
        <v>350000</v>
      </c>
      <c r="H351" s="85">
        <v>0</v>
      </c>
      <c r="I351" s="85">
        <v>350000</v>
      </c>
      <c r="J351" s="85">
        <v>0</v>
      </c>
      <c r="K351" s="85">
        <v>0</v>
      </c>
      <c r="L351" s="85">
        <v>0</v>
      </c>
      <c r="M351" s="110">
        <v>0</v>
      </c>
      <c r="N351" s="85">
        <v>0</v>
      </c>
    </row>
    <row r="352" spans="1:14" s="88" customFormat="1" ht="13.8" x14ac:dyDescent="0.2">
      <c r="A352" s="37" t="s">
        <v>68</v>
      </c>
      <c r="B352" s="16" t="s">
        <v>68</v>
      </c>
      <c r="C352" s="16" t="s">
        <v>1835</v>
      </c>
      <c r="D352" s="16" t="s">
        <v>1836</v>
      </c>
      <c r="E352" s="16" t="s">
        <v>1099</v>
      </c>
      <c r="F352" s="16" t="str">
        <f t="shared" si="6"/>
        <v>INFORMES, ESTUDIOS Y TRABAJOS TECNICOS#</v>
      </c>
      <c r="G352" s="85">
        <v>1790000</v>
      </c>
      <c r="H352" s="85">
        <v>0</v>
      </c>
      <c r="I352" s="85">
        <v>1790000</v>
      </c>
      <c r="J352" s="85">
        <v>132902.76999999999</v>
      </c>
      <c r="K352" s="85">
        <v>73007.77</v>
      </c>
      <c r="L352" s="85">
        <v>14278</v>
      </c>
      <c r="M352" s="110">
        <v>0.79765363128491995</v>
      </c>
      <c r="N352" s="85">
        <v>14278</v>
      </c>
    </row>
    <row r="353" spans="1:14" s="88" customFormat="1" ht="13.8" x14ac:dyDescent="0.2">
      <c r="A353" s="37" t="s">
        <v>68</v>
      </c>
      <c r="B353" s="16" t="s">
        <v>68</v>
      </c>
      <c r="C353" s="16" t="s">
        <v>1837</v>
      </c>
      <c r="D353" s="16" t="s">
        <v>1287</v>
      </c>
      <c r="E353" s="16" t="s">
        <v>1099</v>
      </c>
      <c r="F353" s="16" t="str">
        <f t="shared" si="6"/>
        <v>APLICACIONES INFORMATICAS#</v>
      </c>
      <c r="G353" s="85">
        <v>732090.56</v>
      </c>
      <c r="H353" s="85">
        <v>0</v>
      </c>
      <c r="I353" s="85">
        <v>732090.56</v>
      </c>
      <c r="J353" s="85">
        <v>736899.1</v>
      </c>
      <c r="K353" s="85">
        <v>736899.1</v>
      </c>
      <c r="L353" s="85">
        <v>199351.28</v>
      </c>
      <c r="M353" s="110">
        <v>27.230412587207798</v>
      </c>
      <c r="N353" s="85">
        <v>199351.28</v>
      </c>
    </row>
    <row r="354" spans="1:14" s="88" customFormat="1" ht="13.8" x14ac:dyDescent="0.2">
      <c r="A354" s="37" t="s">
        <v>68</v>
      </c>
      <c r="B354" s="16" t="s">
        <v>68</v>
      </c>
      <c r="C354" s="16" t="s">
        <v>1838</v>
      </c>
      <c r="D354" s="16" t="s">
        <v>1839</v>
      </c>
      <c r="E354" s="16" t="s">
        <v>1099</v>
      </c>
      <c r="F354" s="16" t="str">
        <f t="shared" si="6"/>
        <v>ADQUISICION Y REPOSICION DE EQUIPAMIENTOS DE CENTROS#</v>
      </c>
      <c r="G354" s="85">
        <v>150000</v>
      </c>
      <c r="H354" s="85">
        <v>0</v>
      </c>
      <c r="I354" s="85">
        <v>150000</v>
      </c>
      <c r="J354" s="85">
        <v>39467.449999999997</v>
      </c>
      <c r="K354" s="85">
        <v>39467.449999999997</v>
      </c>
      <c r="L354" s="85">
        <v>39467.449999999997</v>
      </c>
      <c r="M354" s="110">
        <v>26.311633333333301</v>
      </c>
      <c r="N354" s="85">
        <v>39467.449999999997</v>
      </c>
    </row>
    <row r="355" spans="1:14" s="88" customFormat="1" ht="13.8" x14ac:dyDescent="0.2">
      <c r="A355" s="37" t="s">
        <v>68</v>
      </c>
      <c r="B355" s="16" t="s">
        <v>68</v>
      </c>
      <c r="C355" s="16" t="s">
        <v>1840</v>
      </c>
      <c r="D355" s="16" t="s">
        <v>1841</v>
      </c>
      <c r="E355" s="16" t="s">
        <v>1099</v>
      </c>
      <c r="F355" s="16" t="str">
        <f t="shared" si="6"/>
        <v>ACTUACIONES EN EDIFICIOS JUZGADOS DE HUESCA#</v>
      </c>
      <c r="G355" s="85">
        <v>0</v>
      </c>
      <c r="H355" s="85">
        <v>0</v>
      </c>
      <c r="I355" s="85">
        <v>0</v>
      </c>
      <c r="J355" s="85">
        <v>579.69000000000005</v>
      </c>
      <c r="K355" s="85">
        <v>579.69000000000005</v>
      </c>
      <c r="L355" s="85">
        <v>579.69000000000005</v>
      </c>
      <c r="M355" s="110">
        <v>0</v>
      </c>
      <c r="N355" s="85">
        <v>579.69000000000005</v>
      </c>
    </row>
    <row r="356" spans="1:14" s="88" customFormat="1" ht="13.8" x14ac:dyDescent="0.2">
      <c r="A356" s="37" t="s">
        <v>68</v>
      </c>
      <c r="B356" s="16" t="s">
        <v>68</v>
      </c>
      <c r="C356" s="16" t="s">
        <v>1842</v>
      </c>
      <c r="D356" s="16" t="s">
        <v>1843</v>
      </c>
      <c r="E356" s="16" t="s">
        <v>1099</v>
      </c>
      <c r="F356" s="16" t="str">
        <f t="shared" si="6"/>
        <v>MODERNIZACION Y CONSOLIDACION DE LA INFRAESTRURA DE JUSTICIA#</v>
      </c>
      <c r="G356" s="85">
        <v>150000</v>
      </c>
      <c r="H356" s="85">
        <v>0</v>
      </c>
      <c r="I356" s="85">
        <v>150000</v>
      </c>
      <c r="J356" s="85">
        <v>21483.55</v>
      </c>
      <c r="K356" s="85">
        <v>21483.55</v>
      </c>
      <c r="L356" s="85">
        <v>21483.55</v>
      </c>
      <c r="M356" s="110">
        <v>14.322366666666699</v>
      </c>
      <c r="N356" s="85">
        <v>21483.55</v>
      </c>
    </row>
    <row r="357" spans="1:14" s="88" customFormat="1" ht="13.8" x14ac:dyDescent="0.2">
      <c r="A357" s="37" t="s">
        <v>68</v>
      </c>
      <c r="B357" s="16" t="s">
        <v>68</v>
      </c>
      <c r="C357" s="16" t="s">
        <v>1844</v>
      </c>
      <c r="D357" s="16" t="s">
        <v>1845</v>
      </c>
      <c r="E357" s="16" t="s">
        <v>1846</v>
      </c>
      <c r="F357" s="16" t="str">
        <f t="shared" si="6"/>
        <v>CARTOGRAFIA ESCALA 1/5000 CON MODELO DATOS BASE TOPOGRAFICAARMONIZADA</v>
      </c>
      <c r="G357" s="85">
        <v>250000</v>
      </c>
      <c r="H357" s="85">
        <v>0</v>
      </c>
      <c r="I357" s="85">
        <v>250000</v>
      </c>
      <c r="J357" s="85">
        <v>0</v>
      </c>
      <c r="K357" s="85">
        <v>0</v>
      </c>
      <c r="L357" s="85">
        <v>0</v>
      </c>
      <c r="M357" s="110">
        <v>0</v>
      </c>
      <c r="N357" s="85">
        <v>0</v>
      </c>
    </row>
    <row r="358" spans="1:14" s="88" customFormat="1" ht="13.8" x14ac:dyDescent="0.2">
      <c r="A358" s="37" t="s">
        <v>68</v>
      </c>
      <c r="B358" s="16" t="s">
        <v>68</v>
      </c>
      <c r="C358" s="16" t="s">
        <v>1847</v>
      </c>
      <c r="D358" s="16" t="s">
        <v>1848</v>
      </c>
      <c r="E358" s="16" t="s">
        <v>1099</v>
      </c>
      <c r="F358" s="16" t="str">
        <f t="shared" si="6"/>
        <v>CARTOGRAFIA URBANA 1/1000  Y HOMOGENEIZACION 1/5000#</v>
      </c>
      <c r="G358" s="85">
        <v>250000</v>
      </c>
      <c r="H358" s="85">
        <v>0</v>
      </c>
      <c r="I358" s="85">
        <v>250000</v>
      </c>
      <c r="J358" s="85">
        <v>0</v>
      </c>
      <c r="K358" s="85">
        <v>0</v>
      </c>
      <c r="L358" s="85">
        <v>0</v>
      </c>
      <c r="M358" s="110">
        <v>0</v>
      </c>
      <c r="N358" s="85">
        <v>0</v>
      </c>
    </row>
    <row r="359" spans="1:14" s="88" customFormat="1" ht="13.8" x14ac:dyDescent="0.2">
      <c r="A359" s="37" t="s">
        <v>68</v>
      </c>
      <c r="B359" s="16" t="s">
        <v>68</v>
      </c>
      <c r="C359" s="16" t="s">
        <v>1849</v>
      </c>
      <c r="D359" s="16" t="s">
        <v>1850</v>
      </c>
      <c r="E359" s="16" t="s">
        <v>1099</v>
      </c>
      <c r="F359" s="16" t="str">
        <f t="shared" si="6"/>
        <v>ESTACIONES DE REFERENCIA GPS#</v>
      </c>
      <c r="G359" s="85">
        <v>250000</v>
      </c>
      <c r="H359" s="85">
        <v>0</v>
      </c>
      <c r="I359" s="85">
        <v>250000</v>
      </c>
      <c r="J359" s="85">
        <v>111690.32</v>
      </c>
      <c r="K359" s="85">
        <v>110715</v>
      </c>
      <c r="L359" s="85">
        <v>75814.789999999994</v>
      </c>
      <c r="M359" s="110">
        <v>30.325915999999999</v>
      </c>
      <c r="N359" s="85">
        <v>75814.789999999994</v>
      </c>
    </row>
    <row r="360" spans="1:14" s="88" customFormat="1" ht="13.8" x14ac:dyDescent="0.2">
      <c r="A360" s="37" t="s">
        <v>68</v>
      </c>
      <c r="B360" s="16" t="s">
        <v>68</v>
      </c>
      <c r="C360" s="16" t="s">
        <v>1851</v>
      </c>
      <c r="D360" s="16" t="s">
        <v>1852</v>
      </c>
      <c r="E360" s="16" t="s">
        <v>1099</v>
      </c>
      <c r="F360" s="16" t="str">
        <f t="shared" si="6"/>
        <v>ACTUACIONES EN EDIFICIOS#</v>
      </c>
      <c r="G360" s="85">
        <v>2992716.35</v>
      </c>
      <c r="H360" s="85">
        <v>0</v>
      </c>
      <c r="I360" s="85">
        <v>2992716.35</v>
      </c>
      <c r="J360" s="85">
        <v>330716.26</v>
      </c>
      <c r="K360" s="85">
        <v>330716.26</v>
      </c>
      <c r="L360" s="85">
        <v>129416.69</v>
      </c>
      <c r="M360" s="110">
        <v>4.32438877810789</v>
      </c>
      <c r="N360" s="85">
        <v>129416.69</v>
      </c>
    </row>
    <row r="361" spans="1:14" s="88" customFormat="1" ht="13.8" x14ac:dyDescent="0.2">
      <c r="A361" s="37" t="s">
        <v>68</v>
      </c>
      <c r="B361" s="16" t="s">
        <v>68</v>
      </c>
      <c r="C361" s="16" t="s">
        <v>1853</v>
      </c>
      <c r="D361" s="16" t="s">
        <v>1854</v>
      </c>
      <c r="E361" s="16" t="s">
        <v>1099</v>
      </c>
      <c r="F361" s="16" t="str">
        <f t="shared" si="6"/>
        <v>SERVICIO DE COORDINACION TERRITORIAL#</v>
      </c>
      <c r="G361" s="85">
        <v>120000</v>
      </c>
      <c r="H361" s="85">
        <v>0</v>
      </c>
      <c r="I361" s="85">
        <v>120000</v>
      </c>
      <c r="J361" s="85">
        <v>0</v>
      </c>
      <c r="K361" s="85">
        <v>0</v>
      </c>
      <c r="L361" s="85">
        <v>0</v>
      </c>
      <c r="M361" s="110">
        <v>0</v>
      </c>
      <c r="N361" s="85">
        <v>0</v>
      </c>
    </row>
    <row r="362" spans="1:14" s="88" customFormat="1" ht="13.8" x14ac:dyDescent="0.2">
      <c r="A362" s="37" t="s">
        <v>68</v>
      </c>
      <c r="B362" s="16" t="s">
        <v>68</v>
      </c>
      <c r="C362" s="16" t="s">
        <v>1855</v>
      </c>
      <c r="D362" s="16" t="s">
        <v>1856</v>
      </c>
      <c r="E362" s="16" t="s">
        <v>1099</v>
      </c>
      <c r="F362" s="16" t="str">
        <f t="shared" si="6"/>
        <v>PROGRAMA DE TELEDETECCIÓN#</v>
      </c>
      <c r="G362" s="85">
        <v>100000</v>
      </c>
      <c r="H362" s="85">
        <v>0</v>
      </c>
      <c r="I362" s="85">
        <v>100000</v>
      </c>
      <c r="J362" s="85">
        <v>0</v>
      </c>
      <c r="K362" s="85">
        <v>0</v>
      </c>
      <c r="L362" s="85">
        <v>0</v>
      </c>
      <c r="M362" s="110">
        <v>0</v>
      </c>
      <c r="N362" s="85">
        <v>0</v>
      </c>
    </row>
    <row r="363" spans="1:14" s="88" customFormat="1" ht="13.8" x14ac:dyDescent="0.2">
      <c r="A363" s="37" t="s">
        <v>68</v>
      </c>
      <c r="B363" s="16" t="s">
        <v>68</v>
      </c>
      <c r="C363" s="16" t="s">
        <v>1857</v>
      </c>
      <c r="D363" s="16" t="s">
        <v>1858</v>
      </c>
      <c r="E363" s="16" t="s">
        <v>1099</v>
      </c>
      <c r="F363" s="16" t="str">
        <f t="shared" si="6"/>
        <v>CARTOGRAFIA DERIVADA#</v>
      </c>
      <c r="G363" s="85">
        <v>1850000</v>
      </c>
      <c r="H363" s="85">
        <v>0</v>
      </c>
      <c r="I363" s="85">
        <v>1850000</v>
      </c>
      <c r="J363" s="85">
        <v>322410.15000000002</v>
      </c>
      <c r="K363" s="85">
        <v>20166.900000000001</v>
      </c>
      <c r="L363" s="85">
        <v>2150</v>
      </c>
      <c r="M363" s="110">
        <v>0.11621621621622</v>
      </c>
      <c r="N363" s="85">
        <v>2150</v>
      </c>
    </row>
    <row r="364" spans="1:14" s="88" customFormat="1" ht="13.8" x14ac:dyDescent="0.2">
      <c r="A364" s="37" t="s">
        <v>68</v>
      </c>
      <c r="B364" s="16" t="s">
        <v>68</v>
      </c>
      <c r="C364" s="16" t="s">
        <v>1859</v>
      </c>
      <c r="D364" s="16" t="s">
        <v>1860</v>
      </c>
      <c r="E364" s="16" t="s">
        <v>1099</v>
      </c>
      <c r="F364" s="16" t="str">
        <f t="shared" si="6"/>
        <v>REMODELACIONES DE LAS INSTALACIONES DE JUSTICIA EN TERUEL#</v>
      </c>
      <c r="G364" s="85">
        <v>1860638.76</v>
      </c>
      <c r="H364" s="85">
        <v>0</v>
      </c>
      <c r="I364" s="85">
        <v>1860638.76</v>
      </c>
      <c r="J364" s="85">
        <v>0</v>
      </c>
      <c r="K364" s="85">
        <v>0</v>
      </c>
      <c r="L364" s="85">
        <v>0</v>
      </c>
      <c r="M364" s="110">
        <v>0</v>
      </c>
      <c r="N364" s="85">
        <v>0</v>
      </c>
    </row>
    <row r="365" spans="1:14" s="88" customFormat="1" ht="13.8" x14ac:dyDescent="0.2">
      <c r="A365" s="37" t="s">
        <v>68</v>
      </c>
      <c r="B365" s="16" t="s">
        <v>68</v>
      </c>
      <c r="C365" s="16" t="s">
        <v>1861</v>
      </c>
      <c r="D365" s="16" t="s">
        <v>1862</v>
      </c>
      <c r="E365" s="16" t="s">
        <v>1099</v>
      </c>
      <c r="F365" s="16" t="str">
        <f t="shared" si="6"/>
        <v>PROYECTO POCTEFA#</v>
      </c>
      <c r="G365" s="85">
        <v>100000</v>
      </c>
      <c r="H365" s="85">
        <v>0</v>
      </c>
      <c r="I365" s="85">
        <v>100000</v>
      </c>
      <c r="J365" s="85">
        <v>27482.5</v>
      </c>
      <c r="K365" s="85">
        <v>0</v>
      </c>
      <c r="L365" s="85">
        <v>0</v>
      </c>
      <c r="M365" s="110">
        <v>0</v>
      </c>
      <c r="N365" s="85">
        <v>0</v>
      </c>
    </row>
    <row r="366" spans="1:14" s="88" customFormat="1" ht="13.8" x14ac:dyDescent="0.2">
      <c r="A366" s="37" t="s">
        <v>68</v>
      </c>
      <c r="B366" s="16" t="s">
        <v>68</v>
      </c>
      <c r="C366" s="16" t="s">
        <v>1863</v>
      </c>
      <c r="D366" s="16" t="s">
        <v>1864</v>
      </c>
      <c r="E366" s="16" t="s">
        <v>1099</v>
      </c>
      <c r="F366" s="16" t="str">
        <f t="shared" ref="F366:F429" si="7">CONCATENATE(D366,E366)</f>
        <v>POCTEFA#</v>
      </c>
      <c r="G366" s="85">
        <v>210000</v>
      </c>
      <c r="H366" s="85">
        <v>0</v>
      </c>
      <c r="I366" s="85">
        <v>210000</v>
      </c>
      <c r="J366" s="85">
        <v>0</v>
      </c>
      <c r="K366" s="85">
        <v>0</v>
      </c>
      <c r="L366" s="85">
        <v>0</v>
      </c>
      <c r="M366" s="110">
        <v>0</v>
      </c>
      <c r="N366" s="85">
        <v>0</v>
      </c>
    </row>
    <row r="367" spans="1:14" s="88" customFormat="1" ht="13.8" x14ac:dyDescent="0.2">
      <c r="A367" s="37" t="s">
        <v>68</v>
      </c>
      <c r="B367" s="16" t="s">
        <v>68</v>
      </c>
      <c r="C367" s="16" t="s">
        <v>1865</v>
      </c>
      <c r="D367" s="16" t="s">
        <v>1866</v>
      </c>
      <c r="E367" s="16" t="s">
        <v>1099</v>
      </c>
      <c r="F367" s="16" t="str">
        <f t="shared" si="7"/>
        <v>FONDO DE COHESION TERRITORIAL#</v>
      </c>
      <c r="G367" s="85">
        <v>1660000</v>
      </c>
      <c r="H367" s="85">
        <v>0</v>
      </c>
      <c r="I367" s="85">
        <v>1660000</v>
      </c>
      <c r="J367" s="85">
        <v>0</v>
      </c>
      <c r="K367" s="85">
        <v>0</v>
      </c>
      <c r="L367" s="85">
        <v>0</v>
      </c>
      <c r="M367" s="110">
        <v>0</v>
      </c>
      <c r="N367" s="85">
        <v>0</v>
      </c>
    </row>
    <row r="368" spans="1:14" s="88" customFormat="1" ht="13.8" x14ac:dyDescent="0.2">
      <c r="A368" s="37" t="s">
        <v>68</v>
      </c>
      <c r="B368" s="16" t="s">
        <v>68</v>
      </c>
      <c r="C368" s="16" t="s">
        <v>1867</v>
      </c>
      <c r="D368" s="16" t="s">
        <v>1868</v>
      </c>
      <c r="E368" s="16" t="s">
        <v>1869</v>
      </c>
      <c r="F368" s="16" t="str">
        <f t="shared" si="7"/>
        <v>EQUIPAMIENTO "PROYECTO 0". MECANISMO PARA LA RECUPERACIÓN YRESILIENCIA</v>
      </c>
      <c r="G368" s="85">
        <v>2303505.5299999998</v>
      </c>
      <c r="H368" s="85">
        <v>78211.039999999994</v>
      </c>
      <c r="I368" s="85">
        <v>2381716.5699999998</v>
      </c>
      <c r="J368" s="85">
        <v>2049960.83</v>
      </c>
      <c r="K368" s="85">
        <v>2049960.83</v>
      </c>
      <c r="L368" s="85">
        <v>0</v>
      </c>
      <c r="M368" s="110">
        <v>0</v>
      </c>
      <c r="N368" s="85">
        <v>0</v>
      </c>
    </row>
    <row r="369" spans="1:14" s="88" customFormat="1" ht="13.8" x14ac:dyDescent="0.2">
      <c r="A369" s="37" t="s">
        <v>68</v>
      </c>
      <c r="B369" s="16" t="s">
        <v>68</v>
      </c>
      <c r="C369" s="16" t="s">
        <v>1870</v>
      </c>
      <c r="D369" s="16" t="s">
        <v>1871</v>
      </c>
      <c r="E369" s="16" t="s">
        <v>1872</v>
      </c>
      <c r="F369" s="16" t="str">
        <f t="shared" si="7"/>
        <v>APLICACIONES "PROYECTO 0". MECANISMO PARA LA RECUPERACIÓN YRESILENCIA</v>
      </c>
      <c r="G369" s="85">
        <v>0</v>
      </c>
      <c r="H369" s="85">
        <v>1482207.65</v>
      </c>
      <c r="I369" s="85">
        <v>1482207.65</v>
      </c>
      <c r="J369" s="85">
        <v>1840765.32</v>
      </c>
      <c r="K369" s="85">
        <v>1839486.56</v>
      </c>
      <c r="L369" s="85">
        <v>140958.14000000001</v>
      </c>
      <c r="M369" s="110">
        <v>9.5100129863720504</v>
      </c>
      <c r="N369" s="85">
        <v>140958.14000000001</v>
      </c>
    </row>
    <row r="370" spans="1:14" s="88" customFormat="1" ht="13.8" x14ac:dyDescent="0.2">
      <c r="A370" s="37" t="s">
        <v>68</v>
      </c>
      <c r="B370" s="16" t="s">
        <v>68</v>
      </c>
      <c r="C370" s="16" t="s">
        <v>1873</v>
      </c>
      <c r="D370" s="16" t="s">
        <v>1874</v>
      </c>
      <c r="E370" s="16" t="s">
        <v>1875</v>
      </c>
      <c r="F370" s="16" t="str">
        <f t="shared" si="7"/>
        <v>OBRAS DE REFORMA DEL PALACIO DE LOS LUNA DE ZARAGOZA. SEDE DEL TSJA Y FS</v>
      </c>
      <c r="G370" s="85">
        <v>424062</v>
      </c>
      <c r="H370" s="85">
        <v>0</v>
      </c>
      <c r="I370" s="85">
        <v>424062</v>
      </c>
      <c r="J370" s="85">
        <v>2044645.86</v>
      </c>
      <c r="K370" s="85">
        <v>1988323.84</v>
      </c>
      <c r="L370" s="85">
        <v>127823.09</v>
      </c>
      <c r="M370" s="110">
        <v>30.142547552008899</v>
      </c>
      <c r="N370" s="85">
        <v>127823.09</v>
      </c>
    </row>
    <row r="371" spans="1:14" s="88" customFormat="1" ht="13.8" x14ac:dyDescent="0.2">
      <c r="A371" s="37" t="s">
        <v>68</v>
      </c>
      <c r="B371" s="16" t="s">
        <v>68</v>
      </c>
      <c r="C371" s="16" t="s">
        <v>1876</v>
      </c>
      <c r="D371" s="16" t="s">
        <v>1877</v>
      </c>
      <c r="E371" s="16" t="s">
        <v>1099</v>
      </c>
      <c r="F371" s="16" t="str">
        <f t="shared" si="7"/>
        <v>CAP. VI SGT#</v>
      </c>
      <c r="G371" s="85">
        <v>127420.49</v>
      </c>
      <c r="H371" s="85">
        <v>-115920.49</v>
      </c>
      <c r="I371" s="85">
        <v>11500</v>
      </c>
      <c r="J371" s="85">
        <v>0</v>
      </c>
      <c r="K371" s="85">
        <v>0</v>
      </c>
      <c r="L371" s="85">
        <v>0</v>
      </c>
      <c r="M371" s="110">
        <v>0</v>
      </c>
      <c r="N371" s="85">
        <v>0</v>
      </c>
    </row>
    <row r="372" spans="1:14" s="88" customFormat="1" ht="13.8" x14ac:dyDescent="0.2">
      <c r="A372" s="37" t="s">
        <v>68</v>
      </c>
      <c r="B372" s="16" t="s">
        <v>68</v>
      </c>
      <c r="C372" s="16" t="s">
        <v>1878</v>
      </c>
      <c r="D372" s="16" t="s">
        <v>1879</v>
      </c>
      <c r="E372" s="16" t="s">
        <v>1099</v>
      </c>
      <c r="F372" s="16" t="str">
        <f t="shared" si="7"/>
        <v>VEHÍCULO DEPARTAMENTO#</v>
      </c>
      <c r="G372" s="85">
        <v>60000</v>
      </c>
      <c r="H372" s="85">
        <v>0</v>
      </c>
      <c r="I372" s="85">
        <v>60000</v>
      </c>
      <c r="J372" s="85">
        <v>0</v>
      </c>
      <c r="K372" s="85">
        <v>0</v>
      </c>
      <c r="L372" s="85">
        <v>0</v>
      </c>
      <c r="M372" s="110">
        <v>0</v>
      </c>
      <c r="N372" s="85">
        <v>0</v>
      </c>
    </row>
    <row r="373" spans="1:14" s="88" customFormat="1" ht="13.8" x14ac:dyDescent="0.2">
      <c r="A373" s="37" t="s">
        <v>68</v>
      </c>
      <c r="B373" s="16" t="s">
        <v>68</v>
      </c>
      <c r="C373" s="27" t="s">
        <v>125</v>
      </c>
      <c r="D373" s="27" t="s">
        <v>68</v>
      </c>
      <c r="E373" s="27" t="s">
        <v>68</v>
      </c>
      <c r="F373" s="27" t="str">
        <f t="shared" si="7"/>
        <v/>
      </c>
      <c r="G373" s="90">
        <v>17130433.690000001</v>
      </c>
      <c r="H373" s="90">
        <v>1444498.2</v>
      </c>
      <c r="I373" s="90">
        <v>18574931.890000001</v>
      </c>
      <c r="J373" s="90">
        <v>8106282.9299999997</v>
      </c>
      <c r="K373" s="90">
        <v>7613058.8099999996</v>
      </c>
      <c r="L373" s="90">
        <v>826579.24</v>
      </c>
      <c r="M373" s="111">
        <v>4.44997184859126</v>
      </c>
      <c r="N373" s="90">
        <v>826579.24</v>
      </c>
    </row>
    <row r="374" spans="1:14" s="88" customFormat="1" ht="13.8" x14ac:dyDescent="0.2">
      <c r="A374" s="37" t="s">
        <v>444</v>
      </c>
      <c r="B374" s="16" t="s">
        <v>445</v>
      </c>
      <c r="C374" s="16" t="s">
        <v>1880</v>
      </c>
      <c r="D374" s="16" t="s">
        <v>1881</v>
      </c>
      <c r="E374" s="16" t="s">
        <v>1882</v>
      </c>
      <c r="F374" s="16" t="str">
        <f t="shared" si="7"/>
        <v>PRESTACION SERVIOS AEREOS EXTINCION INCENDIOS FORESTALES CAMPAÑAS 2012-2015</v>
      </c>
      <c r="G374" s="85">
        <v>4468284.28</v>
      </c>
      <c r="H374" s="85">
        <v>0</v>
      </c>
      <c r="I374" s="85">
        <v>4468284.28</v>
      </c>
      <c r="J374" s="85">
        <v>4158172.54</v>
      </c>
      <c r="K374" s="85">
        <v>4158172.54</v>
      </c>
      <c r="L374" s="85">
        <v>1024844.67</v>
      </c>
      <c r="M374" s="110">
        <v>22.9359773411731</v>
      </c>
      <c r="N374" s="85">
        <v>710924.96</v>
      </c>
    </row>
    <row r="375" spans="1:14" s="88" customFormat="1" ht="13.8" x14ac:dyDescent="0.2">
      <c r="A375" s="37" t="s">
        <v>68</v>
      </c>
      <c r="B375" s="16" t="s">
        <v>68</v>
      </c>
      <c r="C375" s="16" t="s">
        <v>1510</v>
      </c>
      <c r="D375" s="16" t="s">
        <v>1511</v>
      </c>
      <c r="E375" s="16" t="s">
        <v>1099</v>
      </c>
      <c r="F375" s="16" t="str">
        <f t="shared" si="7"/>
        <v>CONTRATO INFORMA DE CONTROL Y GRABACION DE DATOS#</v>
      </c>
      <c r="G375" s="85">
        <v>250000</v>
      </c>
      <c r="H375" s="85">
        <v>0</v>
      </c>
      <c r="I375" s="85">
        <v>250000</v>
      </c>
      <c r="J375" s="85">
        <v>116082</v>
      </c>
      <c r="K375" s="85">
        <v>116082</v>
      </c>
      <c r="L375" s="85">
        <v>0</v>
      </c>
      <c r="M375" s="110">
        <v>0</v>
      </c>
      <c r="N375" s="85">
        <v>0</v>
      </c>
    </row>
    <row r="376" spans="1:14" s="88" customFormat="1" ht="13.8" x14ac:dyDescent="0.2">
      <c r="A376" s="37" t="s">
        <v>68</v>
      </c>
      <c r="B376" s="16" t="s">
        <v>68</v>
      </c>
      <c r="C376" s="16" t="s">
        <v>1883</v>
      </c>
      <c r="D376" s="16" t="s">
        <v>1884</v>
      </c>
      <c r="E376" s="16" t="s">
        <v>1885</v>
      </c>
      <c r="F376" s="16" t="str">
        <f t="shared" si="7"/>
        <v>REC PATRIMONIAL EN TERRITORIO FINES TURISTIC.ILUMINACIONES Y SEÑALIZACIONES TURÍSTICAS</v>
      </c>
      <c r="G376" s="85">
        <v>250000</v>
      </c>
      <c r="H376" s="85">
        <v>-2467.11</v>
      </c>
      <c r="I376" s="85">
        <v>247532.89</v>
      </c>
      <c r="J376" s="85">
        <v>0</v>
      </c>
      <c r="K376" s="85">
        <v>0</v>
      </c>
      <c r="L376" s="85">
        <v>0</v>
      </c>
      <c r="M376" s="110">
        <v>0</v>
      </c>
      <c r="N376" s="85">
        <v>0</v>
      </c>
    </row>
    <row r="377" spans="1:14" s="88" customFormat="1" ht="13.8" x14ac:dyDescent="0.2">
      <c r="A377" s="37" t="s">
        <v>68</v>
      </c>
      <c r="B377" s="16" t="s">
        <v>68</v>
      </c>
      <c r="C377" s="16" t="s">
        <v>1886</v>
      </c>
      <c r="D377" s="16" t="s">
        <v>1887</v>
      </c>
      <c r="E377" s="16" t="s">
        <v>1099</v>
      </c>
      <c r="F377" s="16" t="str">
        <f t="shared" si="7"/>
        <v>STANDS FERIAS TURISMO#</v>
      </c>
      <c r="G377" s="85">
        <v>20000</v>
      </c>
      <c r="H377" s="85">
        <v>0</v>
      </c>
      <c r="I377" s="85">
        <v>20000</v>
      </c>
      <c r="J377" s="85">
        <v>1380.42</v>
      </c>
      <c r="K377" s="85">
        <v>1380.42</v>
      </c>
      <c r="L377" s="85">
        <v>1380.42</v>
      </c>
      <c r="M377" s="110">
        <v>6.9020999999999999</v>
      </c>
      <c r="N377" s="85">
        <v>1380.42</v>
      </c>
    </row>
    <row r="378" spans="1:14" s="88" customFormat="1" ht="13.8" x14ac:dyDescent="0.2">
      <c r="A378" s="37" t="s">
        <v>68</v>
      </c>
      <c r="B378" s="16" t="s">
        <v>68</v>
      </c>
      <c r="C378" s="16" t="s">
        <v>1888</v>
      </c>
      <c r="D378" s="16" t="s">
        <v>1889</v>
      </c>
      <c r="E378" s="16" t="s">
        <v>1099</v>
      </c>
      <c r="F378" s="16" t="str">
        <f t="shared" si="7"/>
        <v>CAMPAÑAS DE PUBLICIDAD TURISTICA#</v>
      </c>
      <c r="G378" s="85">
        <v>100000</v>
      </c>
      <c r="H378" s="85">
        <v>0</v>
      </c>
      <c r="I378" s="85">
        <v>100000</v>
      </c>
      <c r="J378" s="85">
        <v>0</v>
      </c>
      <c r="K378" s="85">
        <v>0</v>
      </c>
      <c r="L378" s="85">
        <v>0</v>
      </c>
      <c r="M378" s="110">
        <v>0</v>
      </c>
      <c r="N378" s="85">
        <v>0</v>
      </c>
    </row>
    <row r="379" spans="1:14" s="88" customFormat="1" ht="13.8" x14ac:dyDescent="0.2">
      <c r="A379" s="37" t="s">
        <v>68</v>
      </c>
      <c r="B379" s="16" t="s">
        <v>68</v>
      </c>
      <c r="C379" s="16" t="s">
        <v>1890</v>
      </c>
      <c r="D379" s="16" t="s">
        <v>1891</v>
      </c>
      <c r="E379" s="16" t="s">
        <v>1099</v>
      </c>
      <c r="F379" s="16" t="str">
        <f t="shared" si="7"/>
        <v>ELABORACION MATERIAL DE PROMOCION TURISTICA#</v>
      </c>
      <c r="G379" s="85">
        <v>179857.14</v>
      </c>
      <c r="H379" s="85">
        <v>0</v>
      </c>
      <c r="I379" s="85">
        <v>179857.14</v>
      </c>
      <c r="J379" s="85">
        <v>22755.599999999999</v>
      </c>
      <c r="K379" s="85">
        <v>22755.599999999999</v>
      </c>
      <c r="L379" s="85">
        <v>22755.599999999999</v>
      </c>
      <c r="M379" s="110">
        <v>12.6520415036067</v>
      </c>
      <c r="N379" s="85">
        <v>22755.599999999999</v>
      </c>
    </row>
    <row r="380" spans="1:14" s="88" customFormat="1" ht="13.8" x14ac:dyDescent="0.2">
      <c r="A380" s="37" t="s">
        <v>68</v>
      </c>
      <c r="B380" s="16" t="s">
        <v>68</v>
      </c>
      <c r="C380" s="16" t="s">
        <v>1892</v>
      </c>
      <c r="D380" s="16" t="s">
        <v>1893</v>
      </c>
      <c r="E380" s="16" t="s">
        <v>1099</v>
      </c>
      <c r="F380" s="16" t="str">
        <f t="shared" si="7"/>
        <v>AULA MEDIO AMBIENTE URBANO#</v>
      </c>
      <c r="G380" s="85">
        <v>5000</v>
      </c>
      <c r="H380" s="85">
        <v>0</v>
      </c>
      <c r="I380" s="85">
        <v>5000</v>
      </c>
      <c r="J380" s="85">
        <v>0</v>
      </c>
      <c r="K380" s="85">
        <v>0</v>
      </c>
      <c r="L380" s="85">
        <v>0</v>
      </c>
      <c r="M380" s="110">
        <v>0</v>
      </c>
      <c r="N380" s="85">
        <v>0</v>
      </c>
    </row>
    <row r="381" spans="1:14" s="88" customFormat="1" ht="13.8" x14ac:dyDescent="0.2">
      <c r="A381" s="37" t="s">
        <v>68</v>
      </c>
      <c r="B381" s="16" t="s">
        <v>68</v>
      </c>
      <c r="C381" s="16" t="s">
        <v>1894</v>
      </c>
      <c r="D381" s="16" t="s">
        <v>1895</v>
      </c>
      <c r="E381" s="16" t="s">
        <v>1896</v>
      </c>
      <c r="F381" s="16" t="str">
        <f t="shared" si="7"/>
        <v>ESTUDIOS, PROYECTOS E INFORMES TÉCNICOS RELACIONADOS CON ELSECTOR TURISMO</v>
      </c>
      <c r="G381" s="85">
        <v>137102.16</v>
      </c>
      <c r="H381" s="85">
        <v>0</v>
      </c>
      <c r="I381" s="85">
        <v>137102.16</v>
      </c>
      <c r="J381" s="85">
        <v>102244.6</v>
      </c>
      <c r="K381" s="85">
        <v>102244.6</v>
      </c>
      <c r="L381" s="85">
        <v>0</v>
      </c>
      <c r="M381" s="110">
        <v>0</v>
      </c>
      <c r="N381" s="85">
        <v>0</v>
      </c>
    </row>
    <row r="382" spans="1:14" s="88" customFormat="1" ht="13.8" x14ac:dyDescent="0.2">
      <c r="A382" s="37" t="s">
        <v>68</v>
      </c>
      <c r="B382" s="16" t="s">
        <v>68</v>
      </c>
      <c r="C382" s="16" t="s">
        <v>1897</v>
      </c>
      <c r="D382" s="16" t="s">
        <v>1898</v>
      </c>
      <c r="E382" s="16" t="s">
        <v>1899</v>
      </c>
      <c r="F382" s="16" t="str">
        <f t="shared" si="7"/>
        <v>RED DE EVALUACIÓN FITOSANITARIA EN LAS MASAS FORESTALES DE ARAGON</v>
      </c>
      <c r="G382" s="85">
        <v>121517.78</v>
      </c>
      <c r="H382" s="85">
        <v>0</v>
      </c>
      <c r="I382" s="85">
        <v>121517.78</v>
      </c>
      <c r="J382" s="85">
        <v>121517.77</v>
      </c>
      <c r="K382" s="85">
        <v>121517.77</v>
      </c>
      <c r="L382" s="85">
        <v>0</v>
      </c>
      <c r="M382" s="110">
        <v>0</v>
      </c>
      <c r="N382" s="85">
        <v>0</v>
      </c>
    </row>
    <row r="383" spans="1:14" s="88" customFormat="1" ht="13.8" x14ac:dyDescent="0.2">
      <c r="A383" s="37" t="s">
        <v>68</v>
      </c>
      <c r="B383" s="16" t="s">
        <v>68</v>
      </c>
      <c r="C383" s="16" t="s">
        <v>1900</v>
      </c>
      <c r="D383" s="16" t="s">
        <v>1901</v>
      </c>
      <c r="E383" s="16" t="s">
        <v>1902</v>
      </c>
      <c r="F383" s="16" t="str">
        <f t="shared" si="7"/>
        <v>MATERIAL DIVERSO PARA EL SERVICIO DE BIODIVERSIDAD DE LA D.G. DE SOSTENIBILIDAD</v>
      </c>
      <c r="G383" s="85">
        <v>0</v>
      </c>
      <c r="H383" s="85">
        <v>9354.84</v>
      </c>
      <c r="I383" s="85">
        <v>9354.84</v>
      </c>
      <c r="J383" s="85">
        <v>9354.84</v>
      </c>
      <c r="K383" s="85">
        <v>9354.84</v>
      </c>
      <c r="L383" s="85">
        <v>9354.84</v>
      </c>
      <c r="M383" s="110">
        <v>100</v>
      </c>
      <c r="N383" s="85">
        <v>9354.84</v>
      </c>
    </row>
    <row r="384" spans="1:14" s="88" customFormat="1" ht="13.8" x14ac:dyDescent="0.2">
      <c r="A384" s="37" t="s">
        <v>68</v>
      </c>
      <c r="B384" s="16" t="s">
        <v>68</v>
      </c>
      <c r="C384" s="16" t="s">
        <v>1903</v>
      </c>
      <c r="D384" s="16" t="s">
        <v>1904</v>
      </c>
      <c r="E384" s="16" t="s">
        <v>1905</v>
      </c>
      <c r="F384" s="16" t="str">
        <f t="shared" si="7"/>
        <v>MATERIAL DIVERSO PARA EL PARQUE NACIONAL DE ORDESA Y MONTE PERDIDO DE LA DG. COMENA</v>
      </c>
      <c r="G384" s="85">
        <v>0</v>
      </c>
      <c r="H384" s="85">
        <v>1135.46</v>
      </c>
      <c r="I384" s="85">
        <v>1135.46</v>
      </c>
      <c r="J384" s="85">
        <v>1135.46</v>
      </c>
      <c r="K384" s="85">
        <v>1135.46</v>
      </c>
      <c r="L384" s="85">
        <v>1135.46</v>
      </c>
      <c r="M384" s="110">
        <v>100</v>
      </c>
      <c r="N384" s="85">
        <v>1135.46</v>
      </c>
    </row>
    <row r="385" spans="1:14" s="88" customFormat="1" ht="13.8" x14ac:dyDescent="0.2">
      <c r="A385" s="37" t="s">
        <v>68</v>
      </c>
      <c r="B385" s="16" t="s">
        <v>68</v>
      </c>
      <c r="C385" s="16" t="s">
        <v>1906</v>
      </c>
      <c r="D385" s="16" t="s">
        <v>1907</v>
      </c>
      <c r="E385" s="16" t="s">
        <v>1908</v>
      </c>
      <c r="F385" s="16" t="str">
        <f t="shared" si="7"/>
        <v>MANT Y AMPLIACION CERTIFICACION FORESTAL REGIONAL EN LA C.A. ARAGÓN AÑO EN CURSO</v>
      </c>
      <c r="G385" s="85">
        <v>20000</v>
      </c>
      <c r="H385" s="85">
        <v>0</v>
      </c>
      <c r="I385" s="85">
        <v>20000</v>
      </c>
      <c r="J385" s="85">
        <v>0</v>
      </c>
      <c r="K385" s="85">
        <v>0</v>
      </c>
      <c r="L385" s="85">
        <v>0</v>
      </c>
      <c r="M385" s="110">
        <v>0</v>
      </c>
      <c r="N385" s="85">
        <v>0</v>
      </c>
    </row>
    <row r="386" spans="1:14" s="88" customFormat="1" ht="13.8" x14ac:dyDescent="0.2">
      <c r="A386" s="37" t="s">
        <v>68</v>
      </c>
      <c r="B386" s="16" t="s">
        <v>68</v>
      </c>
      <c r="C386" s="16" t="s">
        <v>1909</v>
      </c>
      <c r="D386" s="16" t="s">
        <v>1910</v>
      </c>
      <c r="E386" s="16" t="s">
        <v>1911</v>
      </c>
      <c r="F386" s="16" t="str">
        <f t="shared" si="7"/>
        <v>RB94074 COORDINACIÓN EN MATERIA DE SEGURIDAD Y SALUD DE OBRAS Y SERVICIOS EN EL PN DE ORDESA</v>
      </c>
      <c r="G386" s="85">
        <v>0</v>
      </c>
      <c r="H386" s="85">
        <v>0</v>
      </c>
      <c r="I386" s="85">
        <v>0</v>
      </c>
      <c r="J386" s="85">
        <v>0</v>
      </c>
      <c r="K386" s="85">
        <v>0</v>
      </c>
      <c r="L386" s="85">
        <v>0</v>
      </c>
      <c r="M386" s="110">
        <v>0</v>
      </c>
      <c r="N386" s="85">
        <v>0</v>
      </c>
    </row>
    <row r="387" spans="1:14" s="88" customFormat="1" ht="13.8" x14ac:dyDescent="0.2">
      <c r="A387" s="37" t="s">
        <v>68</v>
      </c>
      <c r="B387" s="16" t="s">
        <v>68</v>
      </c>
      <c r="C387" s="16" t="s">
        <v>1912</v>
      </c>
      <c r="D387" s="16" t="s">
        <v>1913</v>
      </c>
      <c r="E387" s="16" t="s">
        <v>1914</v>
      </c>
      <c r="F387" s="16" t="str">
        <f t="shared" si="7"/>
        <v>MANTENIMIENTO Y REPARACIÓN DE VEHÍCULOS AUTOBOMBAS EXTINCIÓN DE INCENDIOS FORESTALES PROPIEDAD DGA</v>
      </c>
      <c r="G387" s="85">
        <v>0</v>
      </c>
      <c r="H387" s="85">
        <v>0</v>
      </c>
      <c r="I387" s="85">
        <v>0</v>
      </c>
      <c r="J387" s="85">
        <v>1324.95</v>
      </c>
      <c r="K387" s="85">
        <v>1324.95</v>
      </c>
      <c r="L387" s="85">
        <v>1324.95</v>
      </c>
      <c r="M387" s="110">
        <v>0</v>
      </c>
      <c r="N387" s="85">
        <v>1324.95</v>
      </c>
    </row>
    <row r="388" spans="1:14" s="88" customFormat="1" ht="13.8" x14ac:dyDescent="0.2">
      <c r="A388" s="37" t="s">
        <v>68</v>
      </c>
      <c r="B388" s="16" t="s">
        <v>68</v>
      </c>
      <c r="C388" s="16" t="s">
        <v>1915</v>
      </c>
      <c r="D388" s="16" t="s">
        <v>1916</v>
      </c>
      <c r="E388" s="16" t="s">
        <v>1099</v>
      </c>
      <c r="F388" s="16" t="str">
        <f t="shared" si="7"/>
        <v>TRATAMIENTOS SELVÍCOLAS Y CULTURALES EN MUP#</v>
      </c>
      <c r="G388" s="85">
        <v>44971.86</v>
      </c>
      <c r="H388" s="85">
        <v>0</v>
      </c>
      <c r="I388" s="85">
        <v>44971.86</v>
      </c>
      <c r="J388" s="85">
        <v>0</v>
      </c>
      <c r="K388" s="85">
        <v>0</v>
      </c>
      <c r="L388" s="85">
        <v>0</v>
      </c>
      <c r="M388" s="110">
        <v>0</v>
      </c>
      <c r="N388" s="85">
        <v>0</v>
      </c>
    </row>
    <row r="389" spans="1:14" s="88" customFormat="1" ht="13.8" x14ac:dyDescent="0.2">
      <c r="A389" s="37" t="s">
        <v>68</v>
      </c>
      <c r="B389" s="16" t="s">
        <v>68</v>
      </c>
      <c r="C389" s="16" t="s">
        <v>1917</v>
      </c>
      <c r="D389" s="16" t="s">
        <v>1918</v>
      </c>
      <c r="E389" s="16" t="s">
        <v>1099</v>
      </c>
      <c r="F389" s="16" t="str">
        <f t="shared" si="7"/>
        <v>FONDO DE MEJORAS MONTES PROPIOS#</v>
      </c>
      <c r="G389" s="85">
        <v>776121.9</v>
      </c>
      <c r="H389" s="85">
        <v>0</v>
      </c>
      <c r="I389" s="85">
        <v>776121.9</v>
      </c>
      <c r="J389" s="85">
        <v>101502.62</v>
      </c>
      <c r="K389" s="85">
        <v>101502.62</v>
      </c>
      <c r="L389" s="85">
        <v>14350.6</v>
      </c>
      <c r="M389" s="110">
        <v>1.84901366653872</v>
      </c>
      <c r="N389" s="85">
        <v>11265.1</v>
      </c>
    </row>
    <row r="390" spans="1:14" s="88" customFormat="1" ht="13.8" x14ac:dyDescent="0.2">
      <c r="A390" s="37" t="s">
        <v>68</v>
      </c>
      <c r="B390" s="16" t="s">
        <v>68</v>
      </c>
      <c r="C390" s="16" t="s">
        <v>1919</v>
      </c>
      <c r="D390" s="16" t="s">
        <v>1920</v>
      </c>
      <c r="E390" s="16" t="s">
        <v>1921</v>
      </c>
      <c r="F390" s="16" t="str">
        <f t="shared" si="7"/>
        <v>ACTUACIONES DE DESCONTAMINACION DE LOS ESPACIOS CONTAMINADOS POR HCH EN SABIÑANIGO (HUESCA)</v>
      </c>
      <c r="G390" s="85">
        <v>10000</v>
      </c>
      <c r="H390" s="85">
        <v>0</v>
      </c>
      <c r="I390" s="85">
        <v>10000</v>
      </c>
      <c r="J390" s="85">
        <v>0</v>
      </c>
      <c r="K390" s="85">
        <v>0</v>
      </c>
      <c r="L390" s="85">
        <v>0</v>
      </c>
      <c r="M390" s="110">
        <v>0</v>
      </c>
      <c r="N390" s="85">
        <v>0</v>
      </c>
    </row>
    <row r="391" spans="1:14" s="88" customFormat="1" ht="13.8" x14ac:dyDescent="0.2">
      <c r="A391" s="37" t="s">
        <v>68</v>
      </c>
      <c r="B391" s="16" t="s">
        <v>68</v>
      </c>
      <c r="C391" s="16" t="s">
        <v>1922</v>
      </c>
      <c r="D391" s="16" t="s">
        <v>1923</v>
      </c>
      <c r="E391" s="16" t="s">
        <v>1924</v>
      </c>
      <c r="F391" s="16" t="str">
        <f t="shared" si="7"/>
        <v>ADQUISICION DE INSTRUMENTAL PARA EL CONTROL DE LA CALIDAD DEL AIRE</v>
      </c>
      <c r="G391" s="85">
        <v>100000</v>
      </c>
      <c r="H391" s="85">
        <v>0</v>
      </c>
      <c r="I391" s="85">
        <v>100000</v>
      </c>
      <c r="J391" s="85">
        <v>99163.65</v>
      </c>
      <c r="K391" s="85">
        <v>6780.15</v>
      </c>
      <c r="L391" s="85">
        <v>6780.15</v>
      </c>
      <c r="M391" s="110">
        <v>6.7801499999999999</v>
      </c>
      <c r="N391" s="85">
        <v>4345.93</v>
      </c>
    </row>
    <row r="392" spans="1:14" s="88" customFormat="1" ht="13.8" x14ac:dyDescent="0.2">
      <c r="A392" s="37" t="s">
        <v>68</v>
      </c>
      <c r="B392" s="16" t="s">
        <v>68</v>
      </c>
      <c r="C392" s="16" t="s">
        <v>1925</v>
      </c>
      <c r="D392" s="16" t="s">
        <v>1926</v>
      </c>
      <c r="E392" s="16" t="s">
        <v>1099</v>
      </c>
      <c r="F392" s="16" t="str">
        <f t="shared" si="7"/>
        <v>COORDINACIÓN Y PLANIFICACIÓN FORESTAL#</v>
      </c>
      <c r="G392" s="85">
        <v>39096</v>
      </c>
      <c r="H392" s="85">
        <v>0</v>
      </c>
      <c r="I392" s="85">
        <v>39096</v>
      </c>
      <c r="J392" s="85">
        <v>0</v>
      </c>
      <c r="K392" s="85">
        <v>0</v>
      </c>
      <c r="L392" s="85">
        <v>0</v>
      </c>
      <c r="M392" s="110">
        <v>0</v>
      </c>
      <c r="N392" s="85">
        <v>0</v>
      </c>
    </row>
    <row r="393" spans="1:14" s="88" customFormat="1" ht="13.8" x14ac:dyDescent="0.2">
      <c r="A393" s="37" t="s">
        <v>68</v>
      </c>
      <c r="B393" s="16" t="s">
        <v>68</v>
      </c>
      <c r="C393" s="16" t="s">
        <v>1927</v>
      </c>
      <c r="D393" s="16" t="s">
        <v>1928</v>
      </c>
      <c r="E393" s="16" t="s">
        <v>1929</v>
      </c>
      <c r="F393" s="16" t="str">
        <f t="shared" si="7"/>
        <v>CREACIÓN Y MANTENIMIENTO DE CAMINOS PARA PREVENCIÓN DE INCENDIOS</v>
      </c>
      <c r="G393" s="85">
        <v>100000</v>
      </c>
      <c r="H393" s="85">
        <v>0</v>
      </c>
      <c r="I393" s="85">
        <v>100000</v>
      </c>
      <c r="J393" s="85">
        <v>0</v>
      </c>
      <c r="K393" s="85">
        <v>0</v>
      </c>
      <c r="L393" s="85">
        <v>0</v>
      </c>
      <c r="M393" s="110">
        <v>0</v>
      </c>
      <c r="N393" s="85">
        <v>0</v>
      </c>
    </row>
    <row r="394" spans="1:14" s="88" customFormat="1" ht="13.8" x14ac:dyDescent="0.2">
      <c r="A394" s="37" t="s">
        <v>68</v>
      </c>
      <c r="B394" s="16" t="s">
        <v>68</v>
      </c>
      <c r="C394" s="16" t="s">
        <v>1930</v>
      </c>
      <c r="D394" s="16" t="s">
        <v>1931</v>
      </c>
      <c r="E394" s="16" t="s">
        <v>1099</v>
      </c>
      <c r="F394" s="16" t="str">
        <f t="shared" si="7"/>
        <v>RESTAURACIÓN DE DAÑOS POR INCENDIOS Y OTRAS CATÁSTROFES#</v>
      </c>
      <c r="G394" s="85">
        <v>412546.94</v>
      </c>
      <c r="H394" s="85">
        <v>0</v>
      </c>
      <c r="I394" s="85">
        <v>412546.94</v>
      </c>
      <c r="J394" s="85">
        <v>0</v>
      </c>
      <c r="K394" s="85">
        <v>0</v>
      </c>
      <c r="L394" s="85">
        <v>0</v>
      </c>
      <c r="M394" s="110">
        <v>0</v>
      </c>
      <c r="N394" s="85">
        <v>0</v>
      </c>
    </row>
    <row r="395" spans="1:14" s="88" customFormat="1" ht="13.8" x14ac:dyDescent="0.2">
      <c r="A395" s="37" t="s">
        <v>68</v>
      </c>
      <c r="B395" s="16" t="s">
        <v>68</v>
      </c>
      <c r="C395" s="16" t="s">
        <v>1932</v>
      </c>
      <c r="D395" s="16" t="s">
        <v>1933</v>
      </c>
      <c r="E395" s="16" t="s">
        <v>1099</v>
      </c>
      <c r="F395" s="16" t="str">
        <f t="shared" si="7"/>
        <v>REPOBLACIONES#</v>
      </c>
      <c r="G395" s="85">
        <v>160697.81</v>
      </c>
      <c r="H395" s="85">
        <v>0</v>
      </c>
      <c r="I395" s="85">
        <v>160697.81</v>
      </c>
      <c r="J395" s="85">
        <v>0</v>
      </c>
      <c r="K395" s="85">
        <v>0</v>
      </c>
      <c r="L395" s="85">
        <v>0</v>
      </c>
      <c r="M395" s="110">
        <v>0</v>
      </c>
      <c r="N395" s="85">
        <v>0</v>
      </c>
    </row>
    <row r="396" spans="1:14" s="88" customFormat="1" ht="13.8" x14ac:dyDescent="0.2">
      <c r="A396" s="37" t="s">
        <v>68</v>
      </c>
      <c r="B396" s="16" t="s">
        <v>68</v>
      </c>
      <c r="C396" s="16" t="s">
        <v>1934</v>
      </c>
      <c r="D396" s="16" t="s">
        <v>1935</v>
      </c>
      <c r="E396" s="16" t="s">
        <v>1099</v>
      </c>
      <c r="F396" s="16" t="str">
        <f t="shared" si="7"/>
        <v>HF 82001 DEFENSA DE LOS MONTES DE LA PROVINCIA DE HUESCA#</v>
      </c>
      <c r="G396" s="85">
        <v>0</v>
      </c>
      <c r="H396" s="85">
        <v>0</v>
      </c>
      <c r="I396" s="85">
        <v>0</v>
      </c>
      <c r="J396" s="85">
        <v>51117.49</v>
      </c>
      <c r="K396" s="85">
        <v>51117.49</v>
      </c>
      <c r="L396" s="85">
        <v>0</v>
      </c>
      <c r="M396" s="110">
        <v>0</v>
      </c>
      <c r="N396" s="85">
        <v>0</v>
      </c>
    </row>
    <row r="397" spans="1:14" s="88" customFormat="1" ht="13.8" x14ac:dyDescent="0.2">
      <c r="A397" s="37" t="s">
        <v>68</v>
      </c>
      <c r="B397" s="16" t="s">
        <v>68</v>
      </c>
      <c r="C397" s="16" t="s">
        <v>1936</v>
      </c>
      <c r="D397" s="16" t="s">
        <v>1937</v>
      </c>
      <c r="E397" s="16" t="s">
        <v>1099</v>
      </c>
      <c r="F397" s="16" t="str">
        <f t="shared" si="7"/>
        <v>ACTUACIONES PRUG 17 ESPACIOS NATURALES PROTEGIDOS#</v>
      </c>
      <c r="G397" s="85">
        <v>10542.47</v>
      </c>
      <c r="H397" s="85">
        <v>-3957.11</v>
      </c>
      <c r="I397" s="85">
        <v>6585.36</v>
      </c>
      <c r="J397" s="85">
        <v>0</v>
      </c>
      <c r="K397" s="85">
        <v>0</v>
      </c>
      <c r="L397" s="85">
        <v>0</v>
      </c>
      <c r="M397" s="110">
        <v>0</v>
      </c>
      <c r="N397" s="85">
        <v>0</v>
      </c>
    </row>
    <row r="398" spans="1:14" s="88" customFormat="1" ht="13.8" x14ac:dyDescent="0.2">
      <c r="A398" s="37" t="s">
        <v>68</v>
      </c>
      <c r="B398" s="16" t="s">
        <v>68</v>
      </c>
      <c r="C398" s="16" t="s">
        <v>1938</v>
      </c>
      <c r="D398" s="16" t="s">
        <v>1939</v>
      </c>
      <c r="E398" s="16" t="s">
        <v>1099</v>
      </c>
      <c r="F398" s="16" t="str">
        <f t="shared" si="7"/>
        <v>PLAN GESTIÓN ORDINARIA PN ORDESA Y MONTE PERDIDO#</v>
      </c>
      <c r="G398" s="85">
        <v>216739.58</v>
      </c>
      <c r="H398" s="85">
        <v>-79602</v>
      </c>
      <c r="I398" s="85">
        <v>137137.57999999999</v>
      </c>
      <c r="J398" s="85">
        <v>0</v>
      </c>
      <c r="K398" s="85">
        <v>0</v>
      </c>
      <c r="L398" s="85">
        <v>0</v>
      </c>
      <c r="M398" s="110">
        <v>0</v>
      </c>
      <c r="N398" s="85">
        <v>0</v>
      </c>
    </row>
    <row r="399" spans="1:14" s="88" customFormat="1" ht="13.8" x14ac:dyDescent="0.2">
      <c r="A399" s="37" t="s">
        <v>68</v>
      </c>
      <c r="B399" s="16" t="s">
        <v>68</v>
      </c>
      <c r="C399" s="16" t="s">
        <v>1940</v>
      </c>
      <c r="D399" s="16" t="s">
        <v>1941</v>
      </c>
      <c r="E399" s="16" t="s">
        <v>1942</v>
      </c>
      <c r="F399" s="16" t="str">
        <f t="shared" si="7"/>
        <v>DESARROLLO ESTRATEGIA ARAGONESA CAMBIO CLIMATICO. MITIGACIÓN CAMBIO CLIMATICO</v>
      </c>
      <c r="G399" s="85">
        <v>0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  <c r="M399" s="110">
        <v>0</v>
      </c>
      <c r="N399" s="85">
        <v>0</v>
      </c>
    </row>
    <row r="400" spans="1:14" s="88" customFormat="1" ht="13.8" x14ac:dyDescent="0.2">
      <c r="A400" s="37" t="s">
        <v>68</v>
      </c>
      <c r="B400" s="16" t="s">
        <v>68</v>
      </c>
      <c r="C400" s="16" t="s">
        <v>1943</v>
      </c>
      <c r="D400" s="16" t="s">
        <v>1944</v>
      </c>
      <c r="E400" s="16" t="s">
        <v>1945</v>
      </c>
      <c r="F400" s="16" t="str">
        <f t="shared" si="7"/>
        <v>MATERIAL DIVERSO PARA EL SERVICIO PROVINCIAL DE ZARAGOZA DEL DPTO. DESARROLLO RURAL Y SOSTENIBILIDAD</v>
      </c>
      <c r="G400" s="85">
        <v>0</v>
      </c>
      <c r="H400" s="85">
        <v>223.85</v>
      </c>
      <c r="I400" s="85">
        <v>223.85</v>
      </c>
      <c r="J400" s="85">
        <v>223.85</v>
      </c>
      <c r="K400" s="85">
        <v>223.85</v>
      </c>
      <c r="L400" s="85">
        <v>223.85</v>
      </c>
      <c r="M400" s="110">
        <v>100</v>
      </c>
      <c r="N400" s="85">
        <v>223.85</v>
      </c>
    </row>
    <row r="401" spans="1:14" s="88" customFormat="1" ht="13.8" x14ac:dyDescent="0.2">
      <c r="A401" s="37" t="s">
        <v>68</v>
      </c>
      <c r="B401" s="16" t="s">
        <v>68</v>
      </c>
      <c r="C401" s="16" t="s">
        <v>1946</v>
      </c>
      <c r="D401" s="16" t="s">
        <v>1947</v>
      </c>
      <c r="E401" s="16" t="s">
        <v>1099</v>
      </c>
      <c r="F401" s="16" t="str">
        <f t="shared" si="7"/>
        <v>CONSTRUCCIÓN BASES HELITRANSPORTADOAS#</v>
      </c>
      <c r="G401" s="85">
        <v>390697.06</v>
      </c>
      <c r="H401" s="85">
        <v>0</v>
      </c>
      <c r="I401" s="85">
        <v>390697.06</v>
      </c>
      <c r="J401" s="85">
        <v>0</v>
      </c>
      <c r="K401" s="85">
        <v>0</v>
      </c>
      <c r="L401" s="85">
        <v>0</v>
      </c>
      <c r="M401" s="110">
        <v>0</v>
      </c>
      <c r="N401" s="85">
        <v>0</v>
      </c>
    </row>
    <row r="402" spans="1:14" s="88" customFormat="1" ht="13.8" x14ac:dyDescent="0.2">
      <c r="A402" s="37" t="s">
        <v>68</v>
      </c>
      <c r="B402" s="16" t="s">
        <v>68</v>
      </c>
      <c r="C402" s="16" t="s">
        <v>1948</v>
      </c>
      <c r="D402" s="16" t="s">
        <v>1949</v>
      </c>
      <c r="E402" s="16" t="s">
        <v>1099</v>
      </c>
      <c r="F402" s="16" t="str">
        <f t="shared" si="7"/>
        <v>EJECUCIÓN Y DESARROLLO DE LOS PLANES DE ESPECIES#</v>
      </c>
      <c r="G402" s="85">
        <v>75000</v>
      </c>
      <c r="H402" s="85">
        <v>-9578.69</v>
      </c>
      <c r="I402" s="85">
        <v>65421.31</v>
      </c>
      <c r="J402" s="85">
        <v>0</v>
      </c>
      <c r="K402" s="85">
        <v>0</v>
      </c>
      <c r="L402" s="85">
        <v>0</v>
      </c>
      <c r="M402" s="110">
        <v>0</v>
      </c>
      <c r="N402" s="85">
        <v>0</v>
      </c>
    </row>
    <row r="403" spans="1:14" s="88" customFormat="1" ht="13.8" x14ac:dyDescent="0.2">
      <c r="A403" s="37" t="s">
        <v>68</v>
      </c>
      <c r="B403" s="16" t="s">
        <v>68</v>
      </c>
      <c r="C403" s="16" t="s">
        <v>1950</v>
      </c>
      <c r="D403" s="16" t="s">
        <v>1951</v>
      </c>
      <c r="E403" s="16" t="s">
        <v>1099</v>
      </c>
      <c r="F403" s="16" t="str">
        <f t="shared" si="7"/>
        <v>GRANDES DEPREDADORES#</v>
      </c>
      <c r="G403" s="85">
        <v>30000</v>
      </c>
      <c r="H403" s="85">
        <v>0</v>
      </c>
      <c r="I403" s="85">
        <v>30000</v>
      </c>
      <c r="J403" s="85">
        <v>0</v>
      </c>
      <c r="K403" s="85">
        <v>0</v>
      </c>
      <c r="L403" s="85">
        <v>0</v>
      </c>
      <c r="M403" s="110">
        <v>0</v>
      </c>
      <c r="N403" s="85">
        <v>0</v>
      </c>
    </row>
    <row r="404" spans="1:14" s="88" customFormat="1" ht="13.8" x14ac:dyDescent="0.2">
      <c r="A404" s="37" t="s">
        <v>68</v>
      </c>
      <c r="B404" s="16" t="s">
        <v>68</v>
      </c>
      <c r="C404" s="16" t="s">
        <v>1952</v>
      </c>
      <c r="D404" s="16" t="s">
        <v>1953</v>
      </c>
      <c r="E404" s="16" t="s">
        <v>1099</v>
      </c>
      <c r="F404" s="16" t="str">
        <f t="shared" si="7"/>
        <v>GESTION DE HÁBITATS#</v>
      </c>
      <c r="G404" s="85">
        <v>25000</v>
      </c>
      <c r="H404" s="85">
        <v>0</v>
      </c>
      <c r="I404" s="85">
        <v>25000</v>
      </c>
      <c r="J404" s="85">
        <v>0</v>
      </c>
      <c r="K404" s="85">
        <v>0</v>
      </c>
      <c r="L404" s="85">
        <v>0</v>
      </c>
      <c r="M404" s="110">
        <v>0</v>
      </c>
      <c r="N404" s="85">
        <v>0</v>
      </c>
    </row>
    <row r="405" spans="1:14" s="88" customFormat="1" ht="13.8" x14ac:dyDescent="0.2">
      <c r="A405" s="37" t="s">
        <v>68</v>
      </c>
      <c r="B405" s="16" t="s">
        <v>68</v>
      </c>
      <c r="C405" s="16" t="s">
        <v>1954</v>
      </c>
      <c r="D405" s="16" t="s">
        <v>1955</v>
      </c>
      <c r="E405" s="16" t="s">
        <v>1956</v>
      </c>
      <c r="F405" s="16" t="str">
        <f t="shared" si="7"/>
        <v>CONSTRUCCIÓN BASE ATENCIÓN CONJUNTA EMERGENCIAS SANITARIAS Y DE INCENDIOS FORESTALES</v>
      </c>
      <c r="G405" s="85">
        <v>0</v>
      </c>
      <c r="H405" s="85">
        <v>0</v>
      </c>
      <c r="I405" s="85">
        <v>0</v>
      </c>
      <c r="J405" s="85">
        <v>203806.5</v>
      </c>
      <c r="K405" s="85">
        <v>156784.31</v>
      </c>
      <c r="L405" s="85">
        <v>156681.04</v>
      </c>
      <c r="M405" s="110">
        <v>0</v>
      </c>
      <c r="N405" s="85">
        <v>156681.04</v>
      </c>
    </row>
    <row r="406" spans="1:14" s="88" customFormat="1" ht="13.8" x14ac:dyDescent="0.2">
      <c r="A406" s="37" t="s">
        <v>68</v>
      </c>
      <c r="B406" s="16" t="s">
        <v>68</v>
      </c>
      <c r="C406" s="16" t="s">
        <v>1957</v>
      </c>
      <c r="D406" s="16" t="s">
        <v>1958</v>
      </c>
      <c r="E406" s="16" t="s">
        <v>1099</v>
      </c>
      <c r="F406" s="16" t="str">
        <f t="shared" si="7"/>
        <v>GESTIÓN FINCA DE LA ALFRANCA#</v>
      </c>
      <c r="G406" s="85">
        <v>0</v>
      </c>
      <c r="H406" s="85">
        <v>396402.99</v>
      </c>
      <c r="I406" s="85">
        <v>396402.99</v>
      </c>
      <c r="J406" s="85">
        <v>1009.02</v>
      </c>
      <c r="K406" s="85">
        <v>1009.02</v>
      </c>
      <c r="L406" s="85">
        <v>1009.02</v>
      </c>
      <c r="M406" s="110">
        <v>0.25454399322264998</v>
      </c>
      <c r="N406" s="85">
        <v>1009.02</v>
      </c>
    </row>
    <row r="407" spans="1:14" s="88" customFormat="1" ht="13.8" x14ac:dyDescent="0.2">
      <c r="A407" s="37" t="s">
        <v>68</v>
      </c>
      <c r="B407" s="16" t="s">
        <v>68</v>
      </c>
      <c r="C407" s="16" t="s">
        <v>1959</v>
      </c>
      <c r="D407" s="16" t="s">
        <v>1960</v>
      </c>
      <c r="E407" s="16" t="s">
        <v>1961</v>
      </c>
      <c r="F407" s="16" t="str">
        <f t="shared" si="7"/>
        <v>CONSERVACIÓN DE LA BIODIVERSIDAD EN EL MECANISMO DE RECUPERACIÓN Y RESILIENCIA</v>
      </c>
      <c r="G407" s="85">
        <v>2090859.52</v>
      </c>
      <c r="H407" s="85">
        <v>-1301988.01</v>
      </c>
      <c r="I407" s="85">
        <v>788871.51</v>
      </c>
      <c r="J407" s="85">
        <v>0</v>
      </c>
      <c r="K407" s="85">
        <v>0</v>
      </c>
      <c r="L407" s="85">
        <v>0</v>
      </c>
      <c r="M407" s="110">
        <v>0</v>
      </c>
      <c r="N407" s="85">
        <v>0</v>
      </c>
    </row>
    <row r="408" spans="1:14" s="88" customFormat="1" ht="13.8" x14ac:dyDescent="0.2">
      <c r="A408" s="37" t="s">
        <v>68</v>
      </c>
      <c r="B408" s="16" t="s">
        <v>68</v>
      </c>
      <c r="C408" s="16" t="s">
        <v>1962</v>
      </c>
      <c r="D408" s="16" t="s">
        <v>1963</v>
      </c>
      <c r="E408" s="16" t="s">
        <v>1099</v>
      </c>
      <c r="F408" s="16" t="str">
        <f t="shared" si="7"/>
        <v>ACTUACIONES EN ENP MECANISMO DE RECUPERACIÓN Y RESILIENCIA#</v>
      </c>
      <c r="G408" s="85">
        <v>1221620</v>
      </c>
      <c r="H408" s="85">
        <v>-162757.57999999999</v>
      </c>
      <c r="I408" s="85">
        <v>1058862.42</v>
      </c>
      <c r="J408" s="85">
        <v>0</v>
      </c>
      <c r="K408" s="85">
        <v>0</v>
      </c>
      <c r="L408" s="85">
        <v>0</v>
      </c>
      <c r="M408" s="110">
        <v>0</v>
      </c>
      <c r="N408" s="85">
        <v>0</v>
      </c>
    </row>
    <row r="409" spans="1:14" s="88" customFormat="1" ht="13.8" x14ac:dyDescent="0.2">
      <c r="A409" s="37" t="s">
        <v>68</v>
      </c>
      <c r="B409" s="16" t="s">
        <v>68</v>
      </c>
      <c r="C409" s="16" t="s">
        <v>1964</v>
      </c>
      <c r="D409" s="16" t="s">
        <v>1965</v>
      </c>
      <c r="E409" s="16" t="s">
        <v>1099</v>
      </c>
      <c r="F409" s="16" t="str">
        <f t="shared" si="7"/>
        <v>ADQUISICION VEHÍCULOS IIFF - MRR#</v>
      </c>
      <c r="G409" s="85">
        <v>2244629.86</v>
      </c>
      <c r="H409" s="85">
        <v>0</v>
      </c>
      <c r="I409" s="85">
        <v>2244629.86</v>
      </c>
      <c r="J409" s="85">
        <v>2244629.86</v>
      </c>
      <c r="K409" s="85">
        <v>2244629.86</v>
      </c>
      <c r="L409" s="85">
        <v>0</v>
      </c>
      <c r="M409" s="110">
        <v>0</v>
      </c>
      <c r="N409" s="85">
        <v>0</v>
      </c>
    </row>
    <row r="410" spans="1:14" s="88" customFormat="1" ht="13.8" x14ac:dyDescent="0.2">
      <c r="A410" s="37" t="s">
        <v>68</v>
      </c>
      <c r="B410" s="16" t="s">
        <v>68</v>
      </c>
      <c r="C410" s="16" t="s">
        <v>1966</v>
      </c>
      <c r="D410" s="16" t="s">
        <v>1967</v>
      </c>
      <c r="E410" s="16" t="s">
        <v>1099</v>
      </c>
      <c r="F410" s="16" t="str">
        <f t="shared" si="7"/>
        <v>PLANES SOSTENIBILIDAD TURÍSTICA EXTRAORDINARIOS#</v>
      </c>
      <c r="G410" s="85">
        <v>440000</v>
      </c>
      <c r="H410" s="85">
        <v>0</v>
      </c>
      <c r="I410" s="85">
        <v>440000</v>
      </c>
      <c r="J410" s="85">
        <v>165223.62</v>
      </c>
      <c r="K410" s="85">
        <v>165223.62</v>
      </c>
      <c r="L410" s="85">
        <v>0</v>
      </c>
      <c r="M410" s="110">
        <v>0</v>
      </c>
      <c r="N410" s="85">
        <v>0</v>
      </c>
    </row>
    <row r="411" spans="1:14" s="88" customFormat="1" ht="13.8" x14ac:dyDescent="0.2">
      <c r="A411" s="37" t="s">
        <v>68</v>
      </c>
      <c r="B411" s="16" t="s">
        <v>68</v>
      </c>
      <c r="C411" s="16" t="s">
        <v>1968</v>
      </c>
      <c r="D411" s="16" t="s">
        <v>1969</v>
      </c>
      <c r="E411" s="16" t="s">
        <v>1970</v>
      </c>
      <c r="F411" s="16" t="str">
        <f t="shared" si="7"/>
        <v>CREACIÓN DE UNA HERRAMIENTA DE GESTIÓN Y PLANIFICACIÓN DE LOS INCENDIOS FORESTALES EN ARAGÓN</v>
      </c>
      <c r="G411" s="85">
        <v>57026</v>
      </c>
      <c r="H411" s="85">
        <v>304480.52</v>
      </c>
      <c r="I411" s="85">
        <v>361506.52</v>
      </c>
      <c r="J411" s="85">
        <v>361506.52</v>
      </c>
      <c r="K411" s="85">
        <v>361506.52</v>
      </c>
      <c r="L411" s="85">
        <v>0</v>
      </c>
      <c r="M411" s="110">
        <v>0</v>
      </c>
      <c r="N411" s="85">
        <v>0</v>
      </c>
    </row>
    <row r="412" spans="1:14" s="88" customFormat="1" ht="13.8" x14ac:dyDescent="0.2">
      <c r="A412" s="37" t="s">
        <v>68</v>
      </c>
      <c r="B412" s="16" t="s">
        <v>68</v>
      </c>
      <c r="C412" s="16" t="s">
        <v>1971</v>
      </c>
      <c r="D412" s="16" t="s">
        <v>1972</v>
      </c>
      <c r="E412" s="16" t="s">
        <v>1099</v>
      </c>
      <c r="F412" s="16" t="str">
        <f t="shared" si="7"/>
        <v>PLAN DE ACCIÓN DE ECONOMÍA CIRCULAR#</v>
      </c>
      <c r="G412" s="85">
        <v>0</v>
      </c>
      <c r="H412" s="85">
        <v>0</v>
      </c>
      <c r="I412" s="85">
        <v>0</v>
      </c>
      <c r="J412" s="85">
        <v>348.33</v>
      </c>
      <c r="K412" s="85">
        <v>348.33</v>
      </c>
      <c r="L412" s="85">
        <v>348.33</v>
      </c>
      <c r="M412" s="110">
        <v>0</v>
      </c>
      <c r="N412" s="85">
        <v>348.33</v>
      </c>
    </row>
    <row r="413" spans="1:14" s="88" customFormat="1" ht="13.8" x14ac:dyDescent="0.2">
      <c r="A413" s="37" t="s">
        <v>68</v>
      </c>
      <c r="B413" s="16" t="s">
        <v>68</v>
      </c>
      <c r="C413" s="16" t="s">
        <v>1973</v>
      </c>
      <c r="D413" s="16" t="s">
        <v>1974</v>
      </c>
      <c r="E413" s="16" t="s">
        <v>1099</v>
      </c>
      <c r="F413" s="16" t="str">
        <f t="shared" si="7"/>
        <v>SUMINISTROS EXTINCION Y OTRAS INVERSIONES#</v>
      </c>
      <c r="G413" s="85">
        <v>125858.94</v>
      </c>
      <c r="H413" s="85">
        <v>0</v>
      </c>
      <c r="I413" s="85">
        <v>125858.94</v>
      </c>
      <c r="J413" s="85">
        <v>0</v>
      </c>
      <c r="K413" s="85">
        <v>0</v>
      </c>
      <c r="L413" s="85">
        <v>0</v>
      </c>
      <c r="M413" s="110">
        <v>0</v>
      </c>
      <c r="N413" s="85">
        <v>0</v>
      </c>
    </row>
    <row r="414" spans="1:14" s="88" customFormat="1" ht="13.8" x14ac:dyDescent="0.2">
      <c r="A414" s="37" t="s">
        <v>68</v>
      </c>
      <c r="B414" s="16" t="s">
        <v>68</v>
      </c>
      <c r="C414" s="16" t="s">
        <v>1975</v>
      </c>
      <c r="D414" s="16" t="s">
        <v>1976</v>
      </c>
      <c r="E414" s="16" t="s">
        <v>1099</v>
      </c>
      <c r="F414" s="16" t="str">
        <f t="shared" si="7"/>
        <v>ACTUACIONES PREVENCIÓN DE RIESGOS Y EXTINCIÓN DE INCENDIOS#</v>
      </c>
      <c r="G414" s="85">
        <v>100000</v>
      </c>
      <c r="H414" s="85">
        <v>0</v>
      </c>
      <c r="I414" s="85">
        <v>100000</v>
      </c>
      <c r="J414" s="85">
        <v>0</v>
      </c>
      <c r="K414" s="85">
        <v>0</v>
      </c>
      <c r="L414" s="85">
        <v>0</v>
      </c>
      <c r="M414" s="110">
        <v>0</v>
      </c>
      <c r="N414" s="85">
        <v>0</v>
      </c>
    </row>
    <row r="415" spans="1:14" s="88" customFormat="1" ht="13.8" x14ac:dyDescent="0.2">
      <c r="A415" s="37" t="s">
        <v>68</v>
      </c>
      <c r="B415" s="16" t="s">
        <v>68</v>
      </c>
      <c r="C415" s="16" t="s">
        <v>1977</v>
      </c>
      <c r="D415" s="16" t="s">
        <v>1978</v>
      </c>
      <c r="E415" s="16" t="s">
        <v>1979</v>
      </c>
      <c r="F415" s="16" t="str">
        <f t="shared" si="7"/>
        <v>REDACCION PROYECTOS DE ORDENACION DE MONMTES GESTIONADOS POR ARAGÓN</v>
      </c>
      <c r="G415" s="85">
        <v>520000</v>
      </c>
      <c r="H415" s="85">
        <v>990966.58</v>
      </c>
      <c r="I415" s="85">
        <v>1510966.58</v>
      </c>
      <c r="J415" s="85">
        <v>810435.59</v>
      </c>
      <c r="K415" s="85">
        <v>810435.59</v>
      </c>
      <c r="L415" s="85">
        <v>0</v>
      </c>
      <c r="M415" s="110">
        <v>0</v>
      </c>
      <c r="N415" s="85">
        <v>0</v>
      </c>
    </row>
    <row r="416" spans="1:14" s="88" customFormat="1" ht="13.8" x14ac:dyDescent="0.2">
      <c r="A416" s="37" t="s">
        <v>68</v>
      </c>
      <c r="B416" s="16" t="s">
        <v>68</v>
      </c>
      <c r="C416" s="16" t="s">
        <v>1980</v>
      </c>
      <c r="D416" s="16" t="s">
        <v>1981</v>
      </c>
      <c r="E416" s="16" t="s">
        <v>1982</v>
      </c>
      <c r="F416" s="16" t="str">
        <f t="shared" si="7"/>
        <v>RESTAURACION MUP AFECTADOS POR INCENDIOS FORESTALES EN PROVINCIA ZARAGOZA</v>
      </c>
      <c r="G416" s="85">
        <v>558294.1</v>
      </c>
      <c r="H416" s="85">
        <v>1473259.99</v>
      </c>
      <c r="I416" s="85">
        <v>2031554.09</v>
      </c>
      <c r="J416" s="85">
        <v>1686461.31</v>
      </c>
      <c r="K416" s="85">
        <v>1686461.31</v>
      </c>
      <c r="L416" s="85">
        <v>117715.88</v>
      </c>
      <c r="M416" s="110">
        <v>5.7943758711341999</v>
      </c>
      <c r="N416" s="85">
        <v>93364.35</v>
      </c>
    </row>
    <row r="417" spans="1:14" s="88" customFormat="1" ht="13.8" x14ac:dyDescent="0.2">
      <c r="A417" s="37" t="s">
        <v>68</v>
      </c>
      <c r="B417" s="16" t="s">
        <v>68</v>
      </c>
      <c r="C417" s="16" t="s">
        <v>1983</v>
      </c>
      <c r="D417" s="16" t="s">
        <v>1984</v>
      </c>
      <c r="E417" s="16" t="s">
        <v>1985</v>
      </c>
      <c r="F417" s="16" t="str">
        <f t="shared" si="7"/>
        <v>RB24054 NUEVAS INFRAESTRUCTURAS RELACIONADAS CON LA MOVILIDAD EN LOS VALLES DE PINETA Y ESCUAÍN</v>
      </c>
      <c r="G417" s="85">
        <v>0</v>
      </c>
      <c r="H417" s="85">
        <v>440381.59</v>
      </c>
      <c r="I417" s="85">
        <v>440381.59</v>
      </c>
      <c r="J417" s="85">
        <v>440381.59</v>
      </c>
      <c r="K417" s="85">
        <v>440381.59</v>
      </c>
      <c r="L417" s="85">
        <v>0</v>
      </c>
      <c r="M417" s="110">
        <v>0</v>
      </c>
      <c r="N417" s="85">
        <v>0</v>
      </c>
    </row>
    <row r="418" spans="1:14" s="88" customFormat="1" ht="13.8" x14ac:dyDescent="0.2">
      <c r="A418" s="37" t="s">
        <v>68</v>
      </c>
      <c r="B418" s="16" t="s">
        <v>68</v>
      </c>
      <c r="C418" s="16" t="s">
        <v>1986</v>
      </c>
      <c r="D418" s="16" t="s">
        <v>1987</v>
      </c>
      <c r="E418" s="16" t="s">
        <v>1099</v>
      </c>
      <c r="F418" s="16" t="str">
        <f t="shared" si="7"/>
        <v>ACTUACIONES FONDOS MRR Sº BIODIVERSIDAD#</v>
      </c>
      <c r="G418" s="85">
        <v>0</v>
      </c>
      <c r="H418" s="85">
        <v>3463041.95</v>
      </c>
      <c r="I418" s="85">
        <v>3463041.95</v>
      </c>
      <c r="J418" s="85">
        <v>3216102.07</v>
      </c>
      <c r="K418" s="85">
        <v>3216101.57</v>
      </c>
      <c r="L418" s="85">
        <v>493293.01</v>
      </c>
      <c r="M418" s="110">
        <v>14.2444999836055</v>
      </c>
      <c r="N418" s="85">
        <v>470426.66</v>
      </c>
    </row>
    <row r="419" spans="1:14" s="88" customFormat="1" ht="13.8" x14ac:dyDescent="0.2">
      <c r="A419" s="37" t="s">
        <v>68</v>
      </c>
      <c r="B419" s="16" t="s">
        <v>68</v>
      </c>
      <c r="C419" s="16" t="s">
        <v>1988</v>
      </c>
      <c r="D419" s="16" t="s">
        <v>1989</v>
      </c>
      <c r="E419" s="16" t="s">
        <v>1099</v>
      </c>
      <c r="F419" s="16" t="str">
        <f t="shared" si="7"/>
        <v>ACTUACIONES FONDOS MRR Sº ENP#</v>
      </c>
      <c r="G419" s="85">
        <v>0</v>
      </c>
      <c r="H419" s="85">
        <v>946737.09</v>
      </c>
      <c r="I419" s="85">
        <v>946737.09</v>
      </c>
      <c r="J419" s="85">
        <v>946414.09</v>
      </c>
      <c r="K419" s="85">
        <v>762511.11</v>
      </c>
      <c r="L419" s="85">
        <v>113969.46</v>
      </c>
      <c r="M419" s="110">
        <v>12.038131937980801</v>
      </c>
      <c r="N419" s="85">
        <v>113969.46</v>
      </c>
    </row>
    <row r="420" spans="1:14" s="88" customFormat="1" ht="13.8" x14ac:dyDescent="0.2">
      <c r="A420" s="37" t="s">
        <v>68</v>
      </c>
      <c r="B420" s="16" t="s">
        <v>68</v>
      </c>
      <c r="C420" s="16" t="s">
        <v>1990</v>
      </c>
      <c r="D420" s="16" t="s">
        <v>1991</v>
      </c>
      <c r="E420" s="16" t="s">
        <v>1099</v>
      </c>
      <c r="F420" s="16" t="str">
        <f t="shared" si="7"/>
        <v>ACTUACIONES FONDOS MRR PN ORDESA#</v>
      </c>
      <c r="G420" s="85">
        <v>0</v>
      </c>
      <c r="H420" s="85">
        <v>560472.21</v>
      </c>
      <c r="I420" s="85">
        <v>560472.21</v>
      </c>
      <c r="J420" s="85">
        <v>560472.21</v>
      </c>
      <c r="K420" s="85">
        <v>560472.21</v>
      </c>
      <c r="L420" s="85">
        <v>0</v>
      </c>
      <c r="M420" s="110">
        <v>0</v>
      </c>
      <c r="N420" s="85">
        <v>0</v>
      </c>
    </row>
    <row r="421" spans="1:14" s="88" customFormat="1" ht="13.8" x14ac:dyDescent="0.2">
      <c r="A421" s="37" t="s">
        <v>68</v>
      </c>
      <c r="B421" s="16" t="s">
        <v>68</v>
      </c>
      <c r="C421" s="16" t="s">
        <v>1992</v>
      </c>
      <c r="D421" s="16" t="s">
        <v>1993</v>
      </c>
      <c r="E421" s="16" t="s">
        <v>1994</v>
      </c>
      <c r="F421" s="16" t="str">
        <f t="shared" si="7"/>
        <v>BASE OPERACIONES PARA PREVENCION Y EXTINCION INCENDIOS FORESTALES CALAMOCHA</v>
      </c>
      <c r="G421" s="85">
        <v>536283.01</v>
      </c>
      <c r="H421" s="85">
        <v>804424.52</v>
      </c>
      <c r="I421" s="85">
        <v>1340707.53</v>
      </c>
      <c r="J421" s="85">
        <v>1340707.53</v>
      </c>
      <c r="K421" s="85">
        <v>536283.01</v>
      </c>
      <c r="L421" s="85">
        <v>0</v>
      </c>
      <c r="M421" s="110">
        <v>0</v>
      </c>
      <c r="N421" s="85">
        <v>0</v>
      </c>
    </row>
    <row r="422" spans="1:14" s="88" customFormat="1" ht="13.8" x14ac:dyDescent="0.2">
      <c r="A422" s="37" t="s">
        <v>68</v>
      </c>
      <c r="B422" s="16" t="s">
        <v>68</v>
      </c>
      <c r="C422" s="16" t="s">
        <v>1995</v>
      </c>
      <c r="D422" s="16" t="s">
        <v>1996</v>
      </c>
      <c r="E422" s="16" t="s">
        <v>1099</v>
      </c>
      <c r="F422" s="16" t="str">
        <f t="shared" si="7"/>
        <v>ACTUACIÓN HCH FEDER 21-27#</v>
      </c>
      <c r="G422" s="85">
        <v>3918929.52</v>
      </c>
      <c r="H422" s="85">
        <v>0</v>
      </c>
      <c r="I422" s="85">
        <v>3918929.52</v>
      </c>
      <c r="J422" s="85">
        <v>3375731.87</v>
      </c>
      <c r="K422" s="85">
        <v>3192410.82</v>
      </c>
      <c r="L422" s="85">
        <v>314487.32</v>
      </c>
      <c r="M422" s="110">
        <v>8.0248271471848298</v>
      </c>
      <c r="N422" s="85">
        <v>313691.78000000003</v>
      </c>
    </row>
    <row r="423" spans="1:14" s="88" customFormat="1" ht="13.8" x14ac:dyDescent="0.2">
      <c r="A423" s="37" t="s">
        <v>68</v>
      </c>
      <c r="B423" s="16" t="s">
        <v>68</v>
      </c>
      <c r="C423" s="16" t="s">
        <v>1997</v>
      </c>
      <c r="D423" s="16" t="s">
        <v>1998</v>
      </c>
      <c r="E423" s="16" t="s">
        <v>1099</v>
      </c>
      <c r="F423" s="16" t="str">
        <f t="shared" si="7"/>
        <v>MRR TRATAMIENTOS SELVÍCOLAS#</v>
      </c>
      <c r="G423" s="85">
        <v>0</v>
      </c>
      <c r="H423" s="85">
        <v>273809.91999999998</v>
      </c>
      <c r="I423" s="85">
        <v>273809.91999999998</v>
      </c>
      <c r="J423" s="85">
        <v>273809.91999999998</v>
      </c>
      <c r="K423" s="85">
        <v>273809.91999999998</v>
      </c>
      <c r="L423" s="85">
        <v>0</v>
      </c>
      <c r="M423" s="110">
        <v>0</v>
      </c>
      <c r="N423" s="85">
        <v>0</v>
      </c>
    </row>
    <row r="424" spans="1:14" s="88" customFormat="1" ht="13.8" x14ac:dyDescent="0.2">
      <c r="A424" s="37" t="s">
        <v>68</v>
      </c>
      <c r="B424" s="16" t="s">
        <v>68</v>
      </c>
      <c r="C424" s="16" t="s">
        <v>1999</v>
      </c>
      <c r="D424" s="16" t="s">
        <v>2000</v>
      </c>
      <c r="E424" s="16" t="s">
        <v>1099</v>
      </c>
      <c r="F424" s="16" t="str">
        <f t="shared" si="7"/>
        <v>ACTUACIONES PRUG ESPACIOS NATURALES PROTEGIDOS PDR 2023-2027#</v>
      </c>
      <c r="G424" s="85">
        <v>583822.53</v>
      </c>
      <c r="H424" s="85">
        <v>0</v>
      </c>
      <c r="I424" s="85">
        <v>583822.53</v>
      </c>
      <c r="J424" s="85">
        <v>82475.740000000005</v>
      </c>
      <c r="K424" s="85">
        <v>82475.740000000005</v>
      </c>
      <c r="L424" s="85">
        <v>0</v>
      </c>
      <c r="M424" s="110">
        <v>0</v>
      </c>
      <c r="N424" s="85">
        <v>0</v>
      </c>
    </row>
    <row r="425" spans="1:14" s="88" customFormat="1" ht="13.8" x14ac:dyDescent="0.2">
      <c r="A425" s="37" t="s">
        <v>68</v>
      </c>
      <c r="B425" s="16" t="s">
        <v>68</v>
      </c>
      <c r="C425" s="16" t="s">
        <v>2001</v>
      </c>
      <c r="D425" s="16" t="s">
        <v>2002</v>
      </c>
      <c r="E425" s="16" t="s">
        <v>2003</v>
      </c>
      <c r="F425" s="16" t="str">
        <f t="shared" si="7"/>
        <v>PLAN GESTIÓN ORDINARIA DEL PARQUE NACIONAL DE ORDESA Y MONTE PERDIDO, PDR 2023-2027</v>
      </c>
      <c r="G425" s="85">
        <v>60000</v>
      </c>
      <c r="H425" s="85">
        <v>0</v>
      </c>
      <c r="I425" s="85">
        <v>60000</v>
      </c>
      <c r="J425" s="85">
        <v>44998.96</v>
      </c>
      <c r="K425" s="85">
        <v>44998.96</v>
      </c>
      <c r="L425" s="85">
        <v>0</v>
      </c>
      <c r="M425" s="110">
        <v>0</v>
      </c>
      <c r="N425" s="85">
        <v>0</v>
      </c>
    </row>
    <row r="426" spans="1:14" s="88" customFormat="1" ht="13.8" x14ac:dyDescent="0.2">
      <c r="A426" s="37" t="s">
        <v>68</v>
      </c>
      <c r="B426" s="16" t="s">
        <v>68</v>
      </c>
      <c r="C426" s="16" t="s">
        <v>2004</v>
      </c>
      <c r="D426" s="16" t="s">
        <v>1099</v>
      </c>
      <c r="E426" s="16" t="s">
        <v>1099</v>
      </c>
      <c r="F426" s="16" t="str">
        <f t="shared" si="7"/>
        <v>##</v>
      </c>
      <c r="G426" s="85">
        <v>1000000</v>
      </c>
      <c r="H426" s="85">
        <v>1605308.49</v>
      </c>
      <c r="I426" s="85">
        <v>2605308.4900000002</v>
      </c>
      <c r="J426" s="85">
        <v>0</v>
      </c>
      <c r="K426" s="85">
        <v>0</v>
      </c>
      <c r="L426" s="85">
        <v>0</v>
      </c>
      <c r="M426" s="110">
        <v>0</v>
      </c>
      <c r="N426" s="85">
        <v>0</v>
      </c>
    </row>
    <row r="427" spans="1:14" s="88" customFormat="1" ht="13.8" x14ac:dyDescent="0.2">
      <c r="A427" s="37" t="s">
        <v>68</v>
      </c>
      <c r="B427" s="16" t="s">
        <v>68</v>
      </c>
      <c r="C427" s="16" t="s">
        <v>2005</v>
      </c>
      <c r="D427" s="16" t="s">
        <v>2006</v>
      </c>
      <c r="E427" s="16" t="s">
        <v>1099</v>
      </c>
      <c r="F427" s="16" t="str">
        <f t="shared" si="7"/>
        <v>PROYECTO INTERREG "NATUREM"#</v>
      </c>
      <c r="G427" s="85">
        <v>100000</v>
      </c>
      <c r="H427" s="85">
        <v>0</v>
      </c>
      <c r="I427" s="85">
        <v>100000</v>
      </c>
      <c r="J427" s="85">
        <v>0</v>
      </c>
      <c r="K427" s="85">
        <v>0</v>
      </c>
      <c r="L427" s="85">
        <v>0</v>
      </c>
      <c r="M427" s="110">
        <v>0</v>
      </c>
      <c r="N427" s="85">
        <v>0</v>
      </c>
    </row>
    <row r="428" spans="1:14" s="88" customFormat="1" ht="13.8" x14ac:dyDescent="0.2">
      <c r="A428" s="37" t="s">
        <v>68</v>
      </c>
      <c r="B428" s="16" t="s">
        <v>68</v>
      </c>
      <c r="C428" s="16" t="s">
        <v>2007</v>
      </c>
      <c r="D428" s="16" t="s">
        <v>2008</v>
      </c>
      <c r="E428" s="16" t="s">
        <v>1099</v>
      </c>
      <c r="F428" s="16" t="str">
        <f t="shared" si="7"/>
        <v>PREVENCIÓN DAÑOS GESTIÓN FORESTAL TIPO 1#</v>
      </c>
      <c r="G428" s="85">
        <v>279225</v>
      </c>
      <c r="H428" s="85">
        <v>0</v>
      </c>
      <c r="I428" s="85">
        <v>279225</v>
      </c>
      <c r="J428" s="85">
        <v>0</v>
      </c>
      <c r="K428" s="85">
        <v>0</v>
      </c>
      <c r="L428" s="85">
        <v>0</v>
      </c>
      <c r="M428" s="110">
        <v>0</v>
      </c>
      <c r="N428" s="85">
        <v>0</v>
      </c>
    </row>
    <row r="429" spans="1:14" s="88" customFormat="1" ht="13.8" x14ac:dyDescent="0.2">
      <c r="A429" s="37" t="s">
        <v>68</v>
      </c>
      <c r="B429" s="16" t="s">
        <v>68</v>
      </c>
      <c r="C429" s="16" t="s">
        <v>2009</v>
      </c>
      <c r="D429" s="16" t="s">
        <v>2010</v>
      </c>
      <c r="E429" s="16" t="s">
        <v>1099</v>
      </c>
      <c r="F429" s="16" t="str">
        <f t="shared" si="7"/>
        <v>PREVENCIÓN DAÑOS GESTIÓN FORESTAL TIPO 2#</v>
      </c>
      <c r="G429" s="85">
        <v>132500</v>
      </c>
      <c r="H429" s="85">
        <v>4825.9799999999996</v>
      </c>
      <c r="I429" s="85">
        <v>137325.98000000001</v>
      </c>
      <c r="J429" s="85">
        <v>0</v>
      </c>
      <c r="K429" s="85">
        <v>0</v>
      </c>
      <c r="L429" s="85">
        <v>0</v>
      </c>
      <c r="M429" s="110">
        <v>0</v>
      </c>
      <c r="N429" s="85">
        <v>0</v>
      </c>
    </row>
    <row r="430" spans="1:14" s="88" customFormat="1" ht="13.8" x14ac:dyDescent="0.2">
      <c r="A430" s="37" t="s">
        <v>68</v>
      </c>
      <c r="B430" s="16" t="s">
        <v>68</v>
      </c>
      <c r="C430" s="16" t="s">
        <v>2011</v>
      </c>
      <c r="D430" s="16" t="s">
        <v>2012</v>
      </c>
      <c r="E430" s="16" t="s">
        <v>1099</v>
      </c>
      <c r="F430" s="16" t="str">
        <f t="shared" ref="F430:F493" si="8">CONCATENATE(D430,E430)</f>
        <v>INFRAESTRUCTURAS GESTIÓN FORESTAL#</v>
      </c>
      <c r="G430" s="85">
        <v>600000</v>
      </c>
      <c r="H430" s="85">
        <v>0</v>
      </c>
      <c r="I430" s="85">
        <v>600000</v>
      </c>
      <c r="J430" s="85">
        <v>0</v>
      </c>
      <c r="K430" s="85">
        <v>0</v>
      </c>
      <c r="L430" s="85">
        <v>0</v>
      </c>
      <c r="M430" s="110">
        <v>0</v>
      </c>
      <c r="N430" s="85">
        <v>0</v>
      </c>
    </row>
    <row r="431" spans="1:14" s="88" customFormat="1" ht="13.8" x14ac:dyDescent="0.2">
      <c r="A431" s="37" t="s">
        <v>68</v>
      </c>
      <c r="B431" s="16" t="s">
        <v>68</v>
      </c>
      <c r="C431" s="16" t="s">
        <v>2013</v>
      </c>
      <c r="D431" s="16" t="s">
        <v>2014</v>
      </c>
      <c r="E431" s="16" t="s">
        <v>1099</v>
      </c>
      <c r="F431" s="16" t="str">
        <f t="shared" si="8"/>
        <v>DEFENSA PROP FORESTAL + VIAS PECUARIAS#</v>
      </c>
      <c r="G431" s="85">
        <v>245542</v>
      </c>
      <c r="H431" s="85">
        <v>0</v>
      </c>
      <c r="I431" s="85">
        <v>245542</v>
      </c>
      <c r="J431" s="85">
        <v>0</v>
      </c>
      <c r="K431" s="85">
        <v>0</v>
      </c>
      <c r="L431" s="85">
        <v>0</v>
      </c>
      <c r="M431" s="110">
        <v>0</v>
      </c>
      <c r="N431" s="85">
        <v>0</v>
      </c>
    </row>
    <row r="432" spans="1:14" s="88" customFormat="1" ht="13.8" x14ac:dyDescent="0.2">
      <c r="A432" s="37" t="s">
        <v>68</v>
      </c>
      <c r="B432" s="16" t="s">
        <v>68</v>
      </c>
      <c r="C432" s="16" t="s">
        <v>2015</v>
      </c>
      <c r="D432" s="16" t="s">
        <v>2016</v>
      </c>
      <c r="E432" s="16" t="s">
        <v>1099</v>
      </c>
      <c r="F432" s="16" t="str">
        <f t="shared" si="8"/>
        <v>PROYECTO LIFE: EBRO RESILIENCE#</v>
      </c>
      <c r="G432" s="85">
        <v>49491</v>
      </c>
      <c r="H432" s="85">
        <v>0</v>
      </c>
      <c r="I432" s="85">
        <v>49491</v>
      </c>
      <c r="J432" s="85">
        <v>0</v>
      </c>
      <c r="K432" s="85">
        <v>0</v>
      </c>
      <c r="L432" s="85">
        <v>0</v>
      </c>
      <c r="M432" s="110">
        <v>0</v>
      </c>
      <c r="N432" s="85">
        <v>0</v>
      </c>
    </row>
    <row r="433" spans="1:14" s="88" customFormat="1" ht="13.8" x14ac:dyDescent="0.2">
      <c r="A433" s="37" t="s">
        <v>68</v>
      </c>
      <c r="B433" s="16" t="s">
        <v>68</v>
      </c>
      <c r="C433" s="16" t="s">
        <v>2017</v>
      </c>
      <c r="D433" s="16" t="s">
        <v>2018</v>
      </c>
      <c r="E433" s="16" t="s">
        <v>2019</v>
      </c>
      <c r="F433" s="16" t="str">
        <f t="shared" si="8"/>
        <v>RESTAURACION ZONA AFECTADA POR INCENDIOS FORESTALES EN PRADILLA DE EBRO</v>
      </c>
      <c r="G433" s="85">
        <v>0</v>
      </c>
      <c r="H433" s="85">
        <v>0</v>
      </c>
      <c r="I433" s="85">
        <v>0</v>
      </c>
      <c r="J433" s="85">
        <v>62915.41</v>
      </c>
      <c r="K433" s="85">
        <v>62915.41</v>
      </c>
      <c r="L433" s="85">
        <v>0</v>
      </c>
      <c r="M433" s="110">
        <v>0</v>
      </c>
      <c r="N433" s="85">
        <v>0</v>
      </c>
    </row>
    <row r="434" spans="1:14" s="88" customFormat="1" ht="13.8" x14ac:dyDescent="0.2">
      <c r="A434" s="37" t="s">
        <v>68</v>
      </c>
      <c r="B434" s="16" t="s">
        <v>68</v>
      </c>
      <c r="C434" s="16" t="s">
        <v>2020</v>
      </c>
      <c r="D434" s="16" t="s">
        <v>2021</v>
      </c>
      <c r="E434" s="16" t="s">
        <v>2022</v>
      </c>
      <c r="F434" s="16" t="str">
        <f t="shared" si="8"/>
        <v>RECONSTRUCCION DE OBRAS DE DEFENSA HISTORICAS DEL MUP 406 LOS ARAÑONES -CANFRANC-</v>
      </c>
      <c r="G434" s="85">
        <v>1660649.53</v>
      </c>
      <c r="H434" s="85">
        <v>2383246.5099999998</v>
      </c>
      <c r="I434" s="85">
        <v>4043896.04</v>
      </c>
      <c r="J434" s="85">
        <v>1897651.21</v>
      </c>
      <c r="K434" s="85">
        <v>1897651.21</v>
      </c>
      <c r="L434" s="85">
        <v>0</v>
      </c>
      <c r="M434" s="110">
        <v>0</v>
      </c>
      <c r="N434" s="85">
        <v>0</v>
      </c>
    </row>
    <row r="435" spans="1:14" s="88" customFormat="1" ht="13.8" x14ac:dyDescent="0.2">
      <c r="A435" s="37" t="s">
        <v>68</v>
      </c>
      <c r="B435" s="16" t="s">
        <v>68</v>
      </c>
      <c r="C435" s="16" t="s">
        <v>2023</v>
      </c>
      <c r="D435" s="16" t="s">
        <v>2024</v>
      </c>
      <c r="E435" s="16" t="s">
        <v>2025</v>
      </c>
      <c r="F435" s="16" t="str">
        <f t="shared" si="8"/>
        <v>CONSTRUCCION APRISCO MUP 40 VALDEPLATA DE CALCENA (P.N. MONCAYO)</v>
      </c>
      <c r="G435" s="85">
        <v>0</v>
      </c>
      <c r="H435" s="85">
        <v>94587.43</v>
      </c>
      <c r="I435" s="85">
        <v>94587.43</v>
      </c>
      <c r="J435" s="85">
        <v>94587.43</v>
      </c>
      <c r="K435" s="85">
        <v>94587.43</v>
      </c>
      <c r="L435" s="85">
        <v>0</v>
      </c>
      <c r="M435" s="110">
        <v>0</v>
      </c>
      <c r="N435" s="85">
        <v>0</v>
      </c>
    </row>
    <row r="436" spans="1:14" s="88" customFormat="1" ht="13.8" x14ac:dyDescent="0.2">
      <c r="A436" s="37" t="s">
        <v>68</v>
      </c>
      <c r="B436" s="16" t="s">
        <v>68</v>
      </c>
      <c r="C436" s="16" t="s">
        <v>2026</v>
      </c>
      <c r="D436" s="16" t="s">
        <v>2027</v>
      </c>
      <c r="E436" s="16" t="s">
        <v>1099</v>
      </c>
      <c r="F436" s="16" t="str">
        <f t="shared" si="8"/>
        <v>RESTAURACIÓN IIFF CASTEJÓN DE TORNOS Y BURBAGUENA#</v>
      </c>
      <c r="G436" s="85">
        <v>125000</v>
      </c>
      <c r="H436" s="85">
        <v>322961.91999999998</v>
      </c>
      <c r="I436" s="85">
        <v>447961.92</v>
      </c>
      <c r="J436" s="85">
        <v>447961.92</v>
      </c>
      <c r="K436" s="85">
        <v>447961.92</v>
      </c>
      <c r="L436" s="85">
        <v>154953.16</v>
      </c>
      <c r="M436" s="110">
        <v>34.5906991379982</v>
      </c>
      <c r="N436" s="85">
        <v>154953.16</v>
      </c>
    </row>
    <row r="437" spans="1:14" s="88" customFormat="1" ht="13.8" x14ac:dyDescent="0.2">
      <c r="A437" s="37" t="s">
        <v>68</v>
      </c>
      <c r="B437" s="16" t="s">
        <v>68</v>
      </c>
      <c r="C437" s="16" t="s">
        <v>2028</v>
      </c>
      <c r="D437" s="16" t="s">
        <v>2029</v>
      </c>
      <c r="E437" s="16" t="s">
        <v>1099</v>
      </c>
      <c r="F437" s="16" t="str">
        <f t="shared" si="8"/>
        <v>ZF 31230 ACONDICIONAMIENTO BASE BREA#</v>
      </c>
      <c r="G437" s="85">
        <v>0</v>
      </c>
      <c r="H437" s="85">
        <v>0</v>
      </c>
      <c r="I437" s="85">
        <v>0</v>
      </c>
      <c r="J437" s="85">
        <v>307074.03000000003</v>
      </c>
      <c r="K437" s="85">
        <v>307074.03000000003</v>
      </c>
      <c r="L437" s="85">
        <v>0</v>
      </c>
      <c r="M437" s="110">
        <v>0</v>
      </c>
      <c r="N437" s="85">
        <v>0</v>
      </c>
    </row>
    <row r="438" spans="1:14" s="88" customFormat="1" ht="13.8" x14ac:dyDescent="0.2">
      <c r="A438" s="37" t="s">
        <v>68</v>
      </c>
      <c r="B438" s="16" t="s">
        <v>68</v>
      </c>
      <c r="C438" s="16" t="s">
        <v>2030</v>
      </c>
      <c r="D438" s="16" t="s">
        <v>2031</v>
      </c>
      <c r="E438" s="16" t="s">
        <v>1099</v>
      </c>
      <c r="F438" s="16" t="str">
        <f t="shared" si="8"/>
        <v>CONSTRUCCION PUESTO FIJO VIGILANCIA EN PUY MONÉ#</v>
      </c>
      <c r="G438" s="85">
        <v>0</v>
      </c>
      <c r="H438" s="85">
        <v>0</v>
      </c>
      <c r="I438" s="85">
        <v>0</v>
      </c>
      <c r="J438" s="85">
        <v>27816.639999999999</v>
      </c>
      <c r="K438" s="85">
        <v>27816.639999999999</v>
      </c>
      <c r="L438" s="85">
        <v>0</v>
      </c>
      <c r="M438" s="110">
        <v>0</v>
      </c>
      <c r="N438" s="85">
        <v>0</v>
      </c>
    </row>
    <row r="439" spans="1:14" s="88" customFormat="1" ht="13.8" x14ac:dyDescent="0.2">
      <c r="A439" s="37" t="s">
        <v>68</v>
      </c>
      <c r="B439" s="16" t="s">
        <v>68</v>
      </c>
      <c r="C439" s="16" t="s">
        <v>2032</v>
      </c>
      <c r="D439" s="16" t="s">
        <v>2033</v>
      </c>
      <c r="E439" s="16" t="s">
        <v>1099</v>
      </c>
      <c r="F439" s="16" t="str">
        <f t="shared" si="8"/>
        <v>ORDENACIONES TERUEL 2023/2024#</v>
      </c>
      <c r="G439" s="85">
        <v>0</v>
      </c>
      <c r="H439" s="85">
        <v>0</v>
      </c>
      <c r="I439" s="85">
        <v>0</v>
      </c>
      <c r="J439" s="85">
        <v>75687.02</v>
      </c>
      <c r="K439" s="85">
        <v>75687.02</v>
      </c>
      <c r="L439" s="85">
        <v>0</v>
      </c>
      <c r="M439" s="110">
        <v>0</v>
      </c>
      <c r="N439" s="85">
        <v>0</v>
      </c>
    </row>
    <row r="440" spans="1:14" s="88" customFormat="1" ht="13.8" x14ac:dyDescent="0.2">
      <c r="A440" s="37" t="s">
        <v>68</v>
      </c>
      <c r="B440" s="16" t="s">
        <v>68</v>
      </c>
      <c r="C440" s="16" t="s">
        <v>2034</v>
      </c>
      <c r="D440" s="16" t="s">
        <v>2035</v>
      </c>
      <c r="E440" s="16" t="s">
        <v>1099</v>
      </c>
      <c r="F440" s="16" t="str">
        <f t="shared" si="8"/>
        <v>ZF 31236 AMOJONAMIENTO MUP 159 MURILLO DE GÁLLEGO#</v>
      </c>
      <c r="G440" s="85">
        <v>0</v>
      </c>
      <c r="H440" s="85">
        <v>0</v>
      </c>
      <c r="I440" s="85">
        <v>0</v>
      </c>
      <c r="J440" s="85">
        <v>37093.39</v>
      </c>
      <c r="K440" s="85">
        <v>37093.39</v>
      </c>
      <c r="L440" s="85">
        <v>0</v>
      </c>
      <c r="M440" s="110">
        <v>0</v>
      </c>
      <c r="N440" s="85">
        <v>0</v>
      </c>
    </row>
    <row r="441" spans="1:14" s="88" customFormat="1" ht="13.8" x14ac:dyDescent="0.2">
      <c r="A441" s="37" t="s">
        <v>68</v>
      </c>
      <c r="B441" s="16" t="s">
        <v>68</v>
      </c>
      <c r="C441" s="16" t="s">
        <v>2036</v>
      </c>
      <c r="D441" s="16" t="s">
        <v>2037</v>
      </c>
      <c r="E441" s="16" t="s">
        <v>1099</v>
      </c>
      <c r="F441" s="16" t="str">
        <f t="shared" si="8"/>
        <v>APERTURA PISTA MUP 293 T.M. PEÑAS DE RIGLOS#</v>
      </c>
      <c r="G441" s="85">
        <v>0</v>
      </c>
      <c r="H441" s="85">
        <v>0</v>
      </c>
      <c r="I441" s="85">
        <v>0</v>
      </c>
      <c r="J441" s="85">
        <v>86709.3</v>
      </c>
      <c r="K441" s="85">
        <v>86709.3</v>
      </c>
      <c r="L441" s="85">
        <v>0</v>
      </c>
      <c r="M441" s="110">
        <v>0</v>
      </c>
      <c r="N441" s="85">
        <v>0</v>
      </c>
    </row>
    <row r="442" spans="1:14" s="88" customFormat="1" ht="13.8" x14ac:dyDescent="0.2">
      <c r="A442" s="37" t="s">
        <v>68</v>
      </c>
      <c r="B442" s="16" t="s">
        <v>68</v>
      </c>
      <c r="C442" s="16" t="s">
        <v>2038</v>
      </c>
      <c r="D442" s="16" t="s">
        <v>2039</v>
      </c>
      <c r="E442" s="16" t="s">
        <v>1099</v>
      </c>
      <c r="F442" s="16" t="str">
        <f t="shared" si="8"/>
        <v>AMOJONAMIENTO TM PEÑAS DE RIGLOS#</v>
      </c>
      <c r="G442" s="85">
        <v>0</v>
      </c>
      <c r="H442" s="85">
        <v>0</v>
      </c>
      <c r="I442" s="85">
        <v>0</v>
      </c>
      <c r="J442" s="85">
        <v>23555.07</v>
      </c>
      <c r="K442" s="85">
        <v>23555.07</v>
      </c>
      <c r="L442" s="85">
        <v>0</v>
      </c>
      <c r="M442" s="110">
        <v>0</v>
      </c>
      <c r="N442" s="85">
        <v>0</v>
      </c>
    </row>
    <row r="443" spans="1:14" s="88" customFormat="1" ht="13.8" x14ac:dyDescent="0.2">
      <c r="A443" s="37" t="s">
        <v>68</v>
      </c>
      <c r="B443" s="16" t="s">
        <v>68</v>
      </c>
      <c r="C443" s="16" t="s">
        <v>2040</v>
      </c>
      <c r="D443" s="16" t="s">
        <v>2041</v>
      </c>
      <c r="E443" s="16" t="s">
        <v>1099</v>
      </c>
      <c r="F443" s="16" t="str">
        <f t="shared" si="8"/>
        <v>VARIAS OBRAS IIFF PROVINCIA DE ZARAGOZA 2022#</v>
      </c>
      <c r="G443" s="85">
        <v>60000</v>
      </c>
      <c r="H443" s="85">
        <v>19026.5</v>
      </c>
      <c r="I443" s="85">
        <v>79026.5</v>
      </c>
      <c r="J443" s="85">
        <v>60000</v>
      </c>
      <c r="K443" s="85">
        <v>60000</v>
      </c>
      <c r="L443" s="85">
        <v>0</v>
      </c>
      <c r="M443" s="110">
        <v>0</v>
      </c>
      <c r="N443" s="85">
        <v>0</v>
      </c>
    </row>
    <row r="444" spans="1:14" s="88" customFormat="1" ht="13.8" x14ac:dyDescent="0.2">
      <c r="A444" s="37" t="s">
        <v>68</v>
      </c>
      <c r="B444" s="16" t="s">
        <v>68</v>
      </c>
      <c r="C444" s="16" t="s">
        <v>2042</v>
      </c>
      <c r="D444" s="16" t="s">
        <v>2043</v>
      </c>
      <c r="E444" s="16" t="s">
        <v>1099</v>
      </c>
      <c r="F444" s="16" t="str">
        <f t="shared" si="8"/>
        <v>REPOBLACIÓN FORESTAL#</v>
      </c>
      <c r="G444" s="85">
        <v>175000</v>
      </c>
      <c r="H444" s="85">
        <v>-4825.9799999999996</v>
      </c>
      <c r="I444" s="85">
        <v>170174.02</v>
      </c>
      <c r="J444" s="85">
        <v>16206.44</v>
      </c>
      <c r="K444" s="85">
        <v>16206.44</v>
      </c>
      <c r="L444" s="85">
        <v>16206.44</v>
      </c>
      <c r="M444" s="110">
        <v>9.5234513470387494</v>
      </c>
      <c r="N444" s="85">
        <v>11971.44</v>
      </c>
    </row>
    <row r="445" spans="1:14" s="88" customFormat="1" ht="13.8" x14ac:dyDescent="0.2">
      <c r="A445" s="37" t="s">
        <v>68</v>
      </c>
      <c r="B445" s="16" t="s">
        <v>68</v>
      </c>
      <c r="C445" s="16" t="s">
        <v>2044</v>
      </c>
      <c r="D445" s="16" t="s">
        <v>2045</v>
      </c>
      <c r="E445" s="16" t="s">
        <v>1099</v>
      </c>
      <c r="F445" s="16" t="str">
        <f t="shared" si="8"/>
        <v>RESTAURACIÓN DE DAÑOS TIPO 1#</v>
      </c>
      <c r="G445" s="85">
        <v>81142</v>
      </c>
      <c r="H445" s="85">
        <v>0</v>
      </c>
      <c r="I445" s="85">
        <v>81142</v>
      </c>
      <c r="J445" s="85">
        <v>0</v>
      </c>
      <c r="K445" s="85">
        <v>0</v>
      </c>
      <c r="L445" s="85">
        <v>0</v>
      </c>
      <c r="M445" s="110">
        <v>0</v>
      </c>
      <c r="N445" s="85">
        <v>0</v>
      </c>
    </row>
    <row r="446" spans="1:14" s="88" customFormat="1" ht="13.8" x14ac:dyDescent="0.2">
      <c r="A446" s="37" t="s">
        <v>68</v>
      </c>
      <c r="B446" s="16" t="s">
        <v>68</v>
      </c>
      <c r="C446" s="16" t="s">
        <v>2046</v>
      </c>
      <c r="D446" s="16" t="s">
        <v>2047</v>
      </c>
      <c r="E446" s="16" t="s">
        <v>1099</v>
      </c>
      <c r="F446" s="16" t="str">
        <f t="shared" si="8"/>
        <v>RESTAURACIÓN DE DAÑOS TIPO 2#</v>
      </c>
      <c r="G446" s="85">
        <v>274000</v>
      </c>
      <c r="H446" s="85">
        <v>0</v>
      </c>
      <c r="I446" s="85">
        <v>274000</v>
      </c>
      <c r="J446" s="85">
        <v>0</v>
      </c>
      <c r="K446" s="85">
        <v>0</v>
      </c>
      <c r="L446" s="85">
        <v>0</v>
      </c>
      <c r="M446" s="110">
        <v>0</v>
      </c>
      <c r="N446" s="85">
        <v>0</v>
      </c>
    </row>
    <row r="447" spans="1:14" s="88" customFormat="1" ht="13.8" x14ac:dyDescent="0.2">
      <c r="A447" s="37" t="s">
        <v>68</v>
      </c>
      <c r="B447" s="16" t="s">
        <v>68</v>
      </c>
      <c r="C447" s="16" t="s">
        <v>2048</v>
      </c>
      <c r="D447" s="16" t="s">
        <v>2049</v>
      </c>
      <c r="E447" s="16" t="s">
        <v>1099</v>
      </c>
      <c r="F447" s="16" t="str">
        <f t="shared" si="8"/>
        <v>MEJORA GENÉTICA FORESTAL#</v>
      </c>
      <c r="G447" s="85">
        <v>100000</v>
      </c>
      <c r="H447" s="85">
        <v>0</v>
      </c>
      <c r="I447" s="85">
        <v>100000</v>
      </c>
      <c r="J447" s="85">
        <v>0</v>
      </c>
      <c r="K447" s="85">
        <v>0</v>
      </c>
      <c r="L447" s="85">
        <v>0</v>
      </c>
      <c r="M447" s="110">
        <v>0</v>
      </c>
      <c r="N447" s="85">
        <v>0</v>
      </c>
    </row>
    <row r="448" spans="1:14" s="88" customFormat="1" ht="13.8" x14ac:dyDescent="0.2">
      <c r="A448" s="37" t="s">
        <v>68</v>
      </c>
      <c r="B448" s="16" t="s">
        <v>68</v>
      </c>
      <c r="C448" s="16" t="s">
        <v>2050</v>
      </c>
      <c r="D448" s="16" t="s">
        <v>2051</v>
      </c>
      <c r="E448" s="16" t="s">
        <v>1099</v>
      </c>
      <c r="F448" s="16" t="str">
        <f t="shared" si="8"/>
        <v>SELVICULTURA CON OBJETIVOS AMBIENTALES#</v>
      </c>
      <c r="G448" s="85">
        <v>1000000</v>
      </c>
      <c r="H448" s="85">
        <v>0</v>
      </c>
      <c r="I448" s="85">
        <v>1000000</v>
      </c>
      <c r="J448" s="85">
        <v>0</v>
      </c>
      <c r="K448" s="85">
        <v>0</v>
      </c>
      <c r="L448" s="85">
        <v>0</v>
      </c>
      <c r="M448" s="110">
        <v>0</v>
      </c>
      <c r="N448" s="85">
        <v>0</v>
      </c>
    </row>
    <row r="449" spans="1:14" s="88" customFormat="1" ht="13.8" x14ac:dyDescent="0.2">
      <c r="A449" s="37" t="s">
        <v>68</v>
      </c>
      <c r="B449" s="16" t="s">
        <v>68</v>
      </c>
      <c r="C449" s="16" t="s">
        <v>2052</v>
      </c>
      <c r="D449" s="16" t="s">
        <v>2053</v>
      </c>
      <c r="E449" s="16" t="s">
        <v>1099</v>
      </c>
      <c r="F449" s="16" t="str">
        <f t="shared" si="8"/>
        <v>PLANIFICACIÓN, ESTUDIOS Y PROYECTOS. GESTIÓN FORESTAL#</v>
      </c>
      <c r="G449" s="85">
        <v>500000</v>
      </c>
      <c r="H449" s="85">
        <v>0</v>
      </c>
      <c r="I449" s="85">
        <v>500000</v>
      </c>
      <c r="J449" s="85">
        <v>17908</v>
      </c>
      <c r="K449" s="85">
        <v>17908</v>
      </c>
      <c r="L449" s="85">
        <v>0</v>
      </c>
      <c r="M449" s="110">
        <v>0</v>
      </c>
      <c r="N449" s="85">
        <v>0</v>
      </c>
    </row>
    <row r="450" spans="1:14" s="88" customFormat="1" ht="13.8" x14ac:dyDescent="0.2">
      <c r="A450" s="37" t="s">
        <v>68</v>
      </c>
      <c r="B450" s="16" t="s">
        <v>68</v>
      </c>
      <c r="C450" s="16" t="s">
        <v>2054</v>
      </c>
      <c r="D450" s="16" t="s">
        <v>2055</v>
      </c>
      <c r="E450" s="16" t="s">
        <v>1099</v>
      </c>
      <c r="F450" s="16" t="str">
        <f t="shared" si="8"/>
        <v>LIFE-SIP PYRENEES4CLIMA#</v>
      </c>
      <c r="G450" s="85">
        <v>12000</v>
      </c>
      <c r="H450" s="85">
        <v>0</v>
      </c>
      <c r="I450" s="85">
        <v>12000</v>
      </c>
      <c r="J450" s="85">
        <v>0</v>
      </c>
      <c r="K450" s="85">
        <v>0</v>
      </c>
      <c r="L450" s="85">
        <v>0</v>
      </c>
      <c r="M450" s="110">
        <v>0</v>
      </c>
      <c r="N450" s="85">
        <v>0</v>
      </c>
    </row>
    <row r="451" spans="1:14" s="88" customFormat="1" ht="13.8" x14ac:dyDescent="0.2">
      <c r="A451" s="37" t="s">
        <v>68</v>
      </c>
      <c r="B451" s="16" t="s">
        <v>68</v>
      </c>
      <c r="C451" s="16" t="s">
        <v>2056</v>
      </c>
      <c r="D451" s="16" t="s">
        <v>2057</v>
      </c>
      <c r="E451" s="16" t="s">
        <v>1099</v>
      </c>
      <c r="F451" s="16" t="str">
        <f t="shared" si="8"/>
        <v>FONDO DE MEJORA DE VIAS PECUARIAS#</v>
      </c>
      <c r="G451" s="85">
        <v>502881.49</v>
      </c>
      <c r="H451" s="85">
        <v>0</v>
      </c>
      <c r="I451" s="85">
        <v>502881.49</v>
      </c>
      <c r="J451" s="85">
        <v>54326.17</v>
      </c>
      <c r="K451" s="85">
        <v>54326.17</v>
      </c>
      <c r="L451" s="85">
        <v>0</v>
      </c>
      <c r="M451" s="110">
        <v>0</v>
      </c>
      <c r="N451" s="85">
        <v>0</v>
      </c>
    </row>
    <row r="452" spans="1:14" s="88" customFormat="1" ht="13.8" x14ac:dyDescent="0.2">
      <c r="A452" s="37" t="s">
        <v>68</v>
      </c>
      <c r="B452" s="16" t="s">
        <v>68</v>
      </c>
      <c r="C452" s="16" t="s">
        <v>2058</v>
      </c>
      <c r="D452" s="16" t="s">
        <v>2059</v>
      </c>
      <c r="E452" s="16" t="s">
        <v>1099</v>
      </c>
      <c r="F452" s="16" t="str">
        <f t="shared" si="8"/>
        <v>PROYECTO CARDIMED HORIZON-MISS-2022 CLIMA#</v>
      </c>
      <c r="G452" s="85">
        <v>15000</v>
      </c>
      <c r="H452" s="85">
        <v>0</v>
      </c>
      <c r="I452" s="85">
        <v>15000</v>
      </c>
      <c r="J452" s="85">
        <v>0</v>
      </c>
      <c r="K452" s="85">
        <v>0</v>
      </c>
      <c r="L452" s="85">
        <v>0</v>
      </c>
      <c r="M452" s="110">
        <v>0</v>
      </c>
      <c r="N452" s="85">
        <v>0</v>
      </c>
    </row>
    <row r="453" spans="1:14" s="88" customFormat="1" ht="13.8" x14ac:dyDescent="0.2">
      <c r="A453" s="37" t="s">
        <v>68</v>
      </c>
      <c r="B453" s="16" t="s">
        <v>68</v>
      </c>
      <c r="C453" s="16" t="s">
        <v>2060</v>
      </c>
      <c r="D453" s="16" t="s">
        <v>2061</v>
      </c>
      <c r="E453" s="16" t="s">
        <v>1099</v>
      </c>
      <c r="F453" s="16" t="str">
        <f t="shared" si="8"/>
        <v>POCTEFA SANA SILVA. SANIDAD FORESTAL PIRINEOS#</v>
      </c>
      <c r="G453" s="85">
        <v>45000</v>
      </c>
      <c r="H453" s="85">
        <v>0</v>
      </c>
      <c r="I453" s="85">
        <v>45000</v>
      </c>
      <c r="J453" s="85">
        <v>0</v>
      </c>
      <c r="K453" s="85">
        <v>0</v>
      </c>
      <c r="L453" s="85">
        <v>0</v>
      </c>
      <c r="M453" s="110">
        <v>0</v>
      </c>
      <c r="N453" s="85">
        <v>0</v>
      </c>
    </row>
    <row r="454" spans="1:14" s="88" customFormat="1" ht="13.8" x14ac:dyDescent="0.2">
      <c r="A454" s="37" t="s">
        <v>68</v>
      </c>
      <c r="B454" s="16" t="s">
        <v>68</v>
      </c>
      <c r="C454" s="16" t="s">
        <v>2062</v>
      </c>
      <c r="D454" s="16" t="s">
        <v>2063</v>
      </c>
      <c r="E454" s="16" t="s">
        <v>1099</v>
      </c>
      <c r="F454" s="16" t="str">
        <f t="shared" si="8"/>
        <v>COOPTREE (SUDOE) ADAPTACION BOSQUES CAMBIO CLIMATICO#</v>
      </c>
      <c r="G454" s="85">
        <v>14000</v>
      </c>
      <c r="H454" s="85">
        <v>0</v>
      </c>
      <c r="I454" s="85">
        <v>14000</v>
      </c>
      <c r="J454" s="85">
        <v>0</v>
      </c>
      <c r="K454" s="85">
        <v>0</v>
      </c>
      <c r="L454" s="85">
        <v>0</v>
      </c>
      <c r="M454" s="110">
        <v>0</v>
      </c>
      <c r="N454" s="85">
        <v>0</v>
      </c>
    </row>
    <row r="455" spans="1:14" s="88" customFormat="1" ht="13.8" x14ac:dyDescent="0.2">
      <c r="A455" s="37" t="s">
        <v>68</v>
      </c>
      <c r="B455" s="16" t="s">
        <v>68</v>
      </c>
      <c r="C455" s="16" t="s">
        <v>2064</v>
      </c>
      <c r="D455" s="16" t="s">
        <v>2065</v>
      </c>
      <c r="E455" s="16" t="s">
        <v>1099</v>
      </c>
      <c r="F455" s="16" t="str">
        <f t="shared" si="8"/>
        <v>PREVENCIÓN DE INCENDIOS. INFRAESTRUCTURAS#</v>
      </c>
      <c r="G455" s="85">
        <v>218160</v>
      </c>
      <c r="H455" s="85">
        <v>-218160</v>
      </c>
      <c r="I455" s="85">
        <v>0</v>
      </c>
      <c r="J455" s="85">
        <v>0</v>
      </c>
      <c r="K455" s="85">
        <v>0</v>
      </c>
      <c r="L455" s="85">
        <v>0</v>
      </c>
      <c r="M455" s="110">
        <v>0</v>
      </c>
      <c r="N455" s="85">
        <v>0</v>
      </c>
    </row>
    <row r="456" spans="1:14" s="88" customFormat="1" ht="13.8" x14ac:dyDescent="0.2">
      <c r="A456" s="37" t="s">
        <v>68</v>
      </c>
      <c r="B456" s="16" t="s">
        <v>68</v>
      </c>
      <c r="C456" s="16" t="s">
        <v>2066</v>
      </c>
      <c r="D456" s="16" t="s">
        <v>2067</v>
      </c>
      <c r="E456" s="16" t="s">
        <v>1099</v>
      </c>
      <c r="F456" s="16" t="str">
        <f t="shared" si="8"/>
        <v>PIMA REFUGIOS CLIMATICOS#</v>
      </c>
      <c r="G456" s="85">
        <v>600000</v>
      </c>
      <c r="H456" s="85">
        <v>0</v>
      </c>
      <c r="I456" s="85">
        <v>600000</v>
      </c>
      <c r="J456" s="85">
        <v>0</v>
      </c>
      <c r="K456" s="85">
        <v>0</v>
      </c>
      <c r="L456" s="85">
        <v>0</v>
      </c>
      <c r="M456" s="110">
        <v>0</v>
      </c>
      <c r="N456" s="85">
        <v>0</v>
      </c>
    </row>
    <row r="457" spans="1:14" s="88" customFormat="1" ht="13.8" x14ac:dyDescent="0.2">
      <c r="A457" s="37" t="s">
        <v>68</v>
      </c>
      <c r="B457" s="16" t="s">
        <v>68</v>
      </c>
      <c r="C457" s="16" t="s">
        <v>2068</v>
      </c>
      <c r="D457" s="16" t="s">
        <v>2069</v>
      </c>
      <c r="E457" s="16" t="s">
        <v>1099</v>
      </c>
      <c r="F457" s="16" t="str">
        <f t="shared" si="8"/>
        <v>HORIZON EUROPA#</v>
      </c>
      <c r="G457" s="85">
        <v>80000</v>
      </c>
      <c r="H457" s="85">
        <v>0</v>
      </c>
      <c r="I457" s="85">
        <v>80000</v>
      </c>
      <c r="J457" s="85">
        <v>0</v>
      </c>
      <c r="K457" s="85">
        <v>0</v>
      </c>
      <c r="L457" s="85">
        <v>0</v>
      </c>
      <c r="M457" s="110">
        <v>0</v>
      </c>
      <c r="N457" s="85">
        <v>0</v>
      </c>
    </row>
    <row r="458" spans="1:14" s="88" customFormat="1" ht="13.8" x14ac:dyDescent="0.2">
      <c r="A458" s="37" t="s">
        <v>68</v>
      </c>
      <c r="B458" s="16" t="s">
        <v>68</v>
      </c>
      <c r="C458" s="16" t="s">
        <v>2070</v>
      </c>
      <c r="D458" s="16" t="s">
        <v>2071</v>
      </c>
      <c r="E458" s="16" t="s">
        <v>1099</v>
      </c>
      <c r="F458" s="16" t="str">
        <f t="shared" si="8"/>
        <v>PREVENCIÓN DE INCENDIOS. INFRAESTRUCTURA#</v>
      </c>
      <c r="G458" s="85">
        <v>581840</v>
      </c>
      <c r="H458" s="85">
        <v>218160</v>
      </c>
      <c r="I458" s="85">
        <v>800000</v>
      </c>
      <c r="J458" s="85">
        <v>0</v>
      </c>
      <c r="K458" s="85">
        <v>0</v>
      </c>
      <c r="L458" s="85">
        <v>0</v>
      </c>
      <c r="M458" s="110">
        <v>0</v>
      </c>
      <c r="N458" s="85">
        <v>0</v>
      </c>
    </row>
    <row r="459" spans="1:14" s="88" customFormat="1" ht="13.8" x14ac:dyDescent="0.2">
      <c r="A459" s="37" t="s">
        <v>68</v>
      </c>
      <c r="B459" s="16" t="s">
        <v>68</v>
      </c>
      <c r="C459" s="16" t="s">
        <v>2072</v>
      </c>
      <c r="D459" s="16" t="s">
        <v>2073</v>
      </c>
      <c r="E459" s="16" t="s">
        <v>1099</v>
      </c>
      <c r="F459" s="16" t="str">
        <f t="shared" si="8"/>
        <v>REPARACIÓN EDIFICIOS#</v>
      </c>
      <c r="G459" s="85">
        <v>157693.5</v>
      </c>
      <c r="H459" s="85">
        <v>-157693.5</v>
      </c>
      <c r="I459" s="85">
        <v>0</v>
      </c>
      <c r="J459" s="85">
        <v>0</v>
      </c>
      <c r="K459" s="85">
        <v>0</v>
      </c>
      <c r="L459" s="85">
        <v>0</v>
      </c>
      <c r="M459" s="110">
        <v>0</v>
      </c>
      <c r="N459" s="85">
        <v>0</v>
      </c>
    </row>
    <row r="460" spans="1:14" s="88" customFormat="1" ht="13.8" x14ac:dyDescent="0.2">
      <c r="A460" s="37" t="s">
        <v>68</v>
      </c>
      <c r="B460" s="16" t="s">
        <v>68</v>
      </c>
      <c r="C460" s="16" t="s">
        <v>2074</v>
      </c>
      <c r="D460" s="16" t="s">
        <v>2075</v>
      </c>
      <c r="E460" s="16" t="s">
        <v>1099</v>
      </c>
      <c r="F460" s="16" t="str">
        <f t="shared" si="8"/>
        <v>ADQUISICIÓN VEHÍCULOS DEPARTAMENTO#</v>
      </c>
      <c r="G460" s="85">
        <v>256069.72</v>
      </c>
      <c r="H460" s="85">
        <v>-6069.72</v>
      </c>
      <c r="I460" s="85">
        <v>250000</v>
      </c>
      <c r="J460" s="85">
        <v>0</v>
      </c>
      <c r="K460" s="85">
        <v>0</v>
      </c>
      <c r="L460" s="85">
        <v>0</v>
      </c>
      <c r="M460" s="110">
        <v>0</v>
      </c>
      <c r="N460" s="85">
        <v>0</v>
      </c>
    </row>
    <row r="461" spans="1:14" s="88" customFormat="1" ht="13.8" x14ac:dyDescent="0.2">
      <c r="A461" s="37" t="s">
        <v>68</v>
      </c>
      <c r="B461" s="16" t="s">
        <v>68</v>
      </c>
      <c r="C461" s="16" t="s">
        <v>2076</v>
      </c>
      <c r="D461" s="16" t="s">
        <v>2077</v>
      </c>
      <c r="E461" s="16" t="s">
        <v>1099</v>
      </c>
      <c r="F461" s="16" t="str">
        <f t="shared" si="8"/>
        <v>ADQUISICIÓN MOBILIARIO#</v>
      </c>
      <c r="G461" s="85">
        <v>15000</v>
      </c>
      <c r="H461" s="85">
        <v>0</v>
      </c>
      <c r="I461" s="85">
        <v>15000</v>
      </c>
      <c r="J461" s="85">
        <v>0</v>
      </c>
      <c r="K461" s="85">
        <v>0</v>
      </c>
      <c r="L461" s="85">
        <v>0</v>
      </c>
      <c r="M461" s="110">
        <v>0</v>
      </c>
      <c r="N461" s="85">
        <v>0</v>
      </c>
    </row>
    <row r="462" spans="1:14" s="88" customFormat="1" ht="13.8" x14ac:dyDescent="0.2">
      <c r="A462" s="37" t="s">
        <v>68</v>
      </c>
      <c r="B462" s="16" t="s">
        <v>68</v>
      </c>
      <c r="C462" s="16" t="s">
        <v>2078</v>
      </c>
      <c r="D462" s="16" t="s">
        <v>2079</v>
      </c>
      <c r="E462" s="16" t="s">
        <v>1099</v>
      </c>
      <c r="F462" s="16" t="str">
        <f t="shared" si="8"/>
        <v>APLICACIONES INFORMÁTICAS#</v>
      </c>
      <c r="G462" s="85">
        <v>150000</v>
      </c>
      <c r="H462" s="85">
        <v>0</v>
      </c>
      <c r="I462" s="85">
        <v>150000</v>
      </c>
      <c r="J462" s="85">
        <v>0</v>
      </c>
      <c r="K462" s="85">
        <v>0</v>
      </c>
      <c r="L462" s="85">
        <v>0</v>
      </c>
      <c r="M462" s="110">
        <v>0</v>
      </c>
      <c r="N462" s="85">
        <v>0</v>
      </c>
    </row>
    <row r="463" spans="1:14" s="88" customFormat="1" ht="13.8" x14ac:dyDescent="0.2">
      <c r="A463" s="37" t="s">
        <v>68</v>
      </c>
      <c r="B463" s="16" t="s">
        <v>68</v>
      </c>
      <c r="C463" s="16" t="s">
        <v>2080</v>
      </c>
      <c r="D463" s="16" t="s">
        <v>2081</v>
      </c>
      <c r="E463" s="16" t="s">
        <v>1099</v>
      </c>
      <c r="F463" s="16" t="str">
        <f t="shared" si="8"/>
        <v>SERVICIO MANTO. NUEVAS ACCESIONES BANCO GERMOPLASMA FORESTAL#</v>
      </c>
      <c r="G463" s="85">
        <v>0</v>
      </c>
      <c r="H463" s="85">
        <v>0</v>
      </c>
      <c r="I463" s="85">
        <v>0</v>
      </c>
      <c r="J463" s="85">
        <v>50221.82</v>
      </c>
      <c r="K463" s="85">
        <v>49829.78</v>
      </c>
      <c r="L463" s="85">
        <v>0</v>
      </c>
      <c r="M463" s="110">
        <v>0</v>
      </c>
      <c r="N463" s="85">
        <v>0</v>
      </c>
    </row>
    <row r="464" spans="1:14" s="88" customFormat="1" ht="13.8" x14ac:dyDescent="0.2">
      <c r="A464" s="37" t="s">
        <v>68</v>
      </c>
      <c r="B464" s="16" t="s">
        <v>68</v>
      </c>
      <c r="C464" s="16" t="s">
        <v>2082</v>
      </c>
      <c r="D464" s="16" t="s">
        <v>2083</v>
      </c>
      <c r="E464" s="16" t="s">
        <v>2084</v>
      </c>
      <c r="F464" s="16" t="str">
        <f t="shared" si="8"/>
        <v>ACCIONES PREVENCIÓN, ADECUACIÓN Y REPARACIONES DAÑOS POR RIADAS DEL EBRO</v>
      </c>
      <c r="G464" s="85">
        <v>1000000</v>
      </c>
      <c r="H464" s="85">
        <v>-396402.99</v>
      </c>
      <c r="I464" s="85">
        <v>603597.01</v>
      </c>
      <c r="J464" s="85">
        <v>0</v>
      </c>
      <c r="K464" s="85">
        <v>0</v>
      </c>
      <c r="L464" s="85">
        <v>0</v>
      </c>
      <c r="M464" s="110">
        <v>0</v>
      </c>
      <c r="N464" s="85">
        <v>0</v>
      </c>
    </row>
    <row r="465" spans="1:14" s="88" customFormat="1" ht="13.8" x14ac:dyDescent="0.2">
      <c r="A465" s="37" t="s">
        <v>68</v>
      </c>
      <c r="B465" s="16" t="s">
        <v>68</v>
      </c>
      <c r="C465" s="16" t="s">
        <v>2085</v>
      </c>
      <c r="D465" s="16" t="s">
        <v>2086</v>
      </c>
      <c r="E465" s="16" t="s">
        <v>1099</v>
      </c>
      <c r="F465" s="16" t="str">
        <f t="shared" si="8"/>
        <v>REGISTRO DE MARCAS ESPACIOS NATURALES PROTEGIDOS DE ARAGON#</v>
      </c>
      <c r="G465" s="85">
        <v>0</v>
      </c>
      <c r="H465" s="85">
        <v>3957.11</v>
      </c>
      <c r="I465" s="85">
        <v>3957.11</v>
      </c>
      <c r="J465" s="85">
        <v>3597.11</v>
      </c>
      <c r="K465" s="85">
        <v>3597.11</v>
      </c>
      <c r="L465" s="85">
        <v>3597.11</v>
      </c>
      <c r="M465" s="110">
        <v>90.902451536601205</v>
      </c>
      <c r="N465" s="85">
        <v>3597.11</v>
      </c>
    </row>
    <row r="466" spans="1:14" s="88" customFormat="1" ht="13.8" x14ac:dyDescent="0.2">
      <c r="A466" s="37" t="s">
        <v>68</v>
      </c>
      <c r="B466" s="16" t="s">
        <v>68</v>
      </c>
      <c r="C466" s="16" t="s">
        <v>2087</v>
      </c>
      <c r="D466" s="16" t="s">
        <v>2088</v>
      </c>
      <c r="E466" s="16" t="s">
        <v>2089</v>
      </c>
      <c r="F466" s="16" t="str">
        <f t="shared" si="8"/>
        <v>ACTUACIONES PARA RESTAURACIÓN DE ZONAS AFECTADAS POR INCENDIOS FORESTALES</v>
      </c>
      <c r="G466" s="85">
        <v>0</v>
      </c>
      <c r="H466" s="85">
        <v>0</v>
      </c>
      <c r="I466" s="85">
        <v>0</v>
      </c>
      <c r="J466" s="85">
        <v>500000.55</v>
      </c>
      <c r="K466" s="85">
        <v>500000.55</v>
      </c>
      <c r="L466" s="85">
        <v>0</v>
      </c>
      <c r="M466" s="110">
        <v>0</v>
      </c>
      <c r="N466" s="85">
        <v>0</v>
      </c>
    </row>
    <row r="467" spans="1:14" s="88" customFormat="1" ht="13.8" x14ac:dyDescent="0.2">
      <c r="A467" s="37" t="s">
        <v>68</v>
      </c>
      <c r="B467" s="16" t="s">
        <v>68</v>
      </c>
      <c r="C467" s="16" t="s">
        <v>2090</v>
      </c>
      <c r="D467" s="16" t="s">
        <v>2091</v>
      </c>
      <c r="E467" s="16" t="s">
        <v>1099</v>
      </c>
      <c r="F467" s="16" t="str">
        <f t="shared" si="8"/>
        <v>REPOBLACIONES FORESTALES EN MONTES PÚBLICOS#</v>
      </c>
      <c r="G467" s="85">
        <v>0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  <c r="M467" s="110">
        <v>0</v>
      </c>
      <c r="N467" s="85">
        <v>0</v>
      </c>
    </row>
    <row r="468" spans="1:14" s="88" customFormat="1" ht="13.8" x14ac:dyDescent="0.2">
      <c r="A468" s="37" t="s">
        <v>68</v>
      </c>
      <c r="B468" s="16" t="s">
        <v>68</v>
      </c>
      <c r="C468" s="27" t="s">
        <v>125</v>
      </c>
      <c r="D468" s="27" t="s">
        <v>68</v>
      </c>
      <c r="E468" s="27" t="s">
        <v>68</v>
      </c>
      <c r="F468" s="27" t="str">
        <f t="shared" si="8"/>
        <v/>
      </c>
      <c r="G468" s="90">
        <v>30430692.699999999</v>
      </c>
      <c r="H468" s="90">
        <v>11973262.76</v>
      </c>
      <c r="I468" s="90">
        <v>42403955.460000001</v>
      </c>
      <c r="J468" s="90">
        <v>24303802.030000001</v>
      </c>
      <c r="K468" s="90">
        <v>22992355.25</v>
      </c>
      <c r="L468" s="90">
        <v>2454411.31</v>
      </c>
      <c r="M468" s="111">
        <v>5.7881659467246296</v>
      </c>
      <c r="N468" s="90">
        <v>2082723.46</v>
      </c>
    </row>
    <row r="469" spans="1:14" s="88" customFormat="1" ht="13.8" x14ac:dyDescent="0.2">
      <c r="A469" s="37" t="s">
        <v>448</v>
      </c>
      <c r="B469" s="16" t="s">
        <v>449</v>
      </c>
      <c r="C469" s="16" t="s">
        <v>2092</v>
      </c>
      <c r="D469" s="16" t="s">
        <v>2093</v>
      </c>
      <c r="E469" s="16" t="s">
        <v>2094</v>
      </c>
      <c r="F469" s="16" t="str">
        <f t="shared" si="8"/>
        <v>PROGRAMA REHABILITACIÓN PATRIMONIO PÚBLICO Y VIVIENDAS POR LAS ENTIDADES LOCALES</v>
      </c>
      <c r="G469" s="85">
        <v>10610000</v>
      </c>
      <c r="H469" s="85">
        <v>0</v>
      </c>
      <c r="I469" s="85">
        <v>10610000</v>
      </c>
      <c r="J469" s="85">
        <v>0</v>
      </c>
      <c r="K469" s="85">
        <v>0</v>
      </c>
      <c r="L469" s="85">
        <v>0</v>
      </c>
      <c r="M469" s="110">
        <v>0</v>
      </c>
      <c r="N469" s="85">
        <v>0</v>
      </c>
    </row>
    <row r="470" spans="1:14" s="88" customFormat="1" ht="13.8" x14ac:dyDescent="0.2">
      <c r="A470" s="37" t="s">
        <v>68</v>
      </c>
      <c r="B470" s="16" t="s">
        <v>68</v>
      </c>
      <c r="C470" s="16" t="s">
        <v>2095</v>
      </c>
      <c r="D470" s="16" t="s">
        <v>2096</v>
      </c>
      <c r="E470" s="16" t="s">
        <v>1099</v>
      </c>
      <c r="F470" s="16" t="str">
        <f t="shared" si="8"/>
        <v>VISERAS CARRETERAS#</v>
      </c>
      <c r="G470" s="85">
        <v>710000</v>
      </c>
      <c r="H470" s="85">
        <v>-710000</v>
      </c>
      <c r="I470" s="85">
        <v>0</v>
      </c>
      <c r="J470" s="85">
        <v>0</v>
      </c>
      <c r="K470" s="85">
        <v>0</v>
      </c>
      <c r="L470" s="85">
        <v>0</v>
      </c>
      <c r="M470" s="110">
        <v>0</v>
      </c>
      <c r="N470" s="85">
        <v>0</v>
      </c>
    </row>
    <row r="471" spans="1:14" s="88" customFormat="1" ht="13.8" x14ac:dyDescent="0.2">
      <c r="A471" s="37" t="s">
        <v>68</v>
      </c>
      <c r="B471" s="16" t="s">
        <v>68</v>
      </c>
      <c r="C471" s="27" t="s">
        <v>125</v>
      </c>
      <c r="D471" s="27" t="s">
        <v>68</v>
      </c>
      <c r="E471" s="27" t="s">
        <v>68</v>
      </c>
      <c r="F471" s="27" t="str">
        <f t="shared" si="8"/>
        <v/>
      </c>
      <c r="G471" s="90">
        <v>11320000</v>
      </c>
      <c r="H471" s="90">
        <v>-710000</v>
      </c>
      <c r="I471" s="90">
        <v>10610000</v>
      </c>
      <c r="J471" s="90">
        <v>0</v>
      </c>
      <c r="K471" s="90">
        <v>0</v>
      </c>
      <c r="L471" s="90">
        <v>0</v>
      </c>
      <c r="M471" s="111">
        <v>0</v>
      </c>
      <c r="N471" s="90">
        <v>0</v>
      </c>
    </row>
    <row r="472" spans="1:14" s="88" customFormat="1" ht="13.8" x14ac:dyDescent="0.2">
      <c r="A472" s="37" t="s">
        <v>450</v>
      </c>
      <c r="B472" s="16" t="s">
        <v>451</v>
      </c>
      <c r="C472" s="16" t="s">
        <v>2097</v>
      </c>
      <c r="D472" s="16" t="s">
        <v>2098</v>
      </c>
      <c r="E472" s="16" t="s">
        <v>1099</v>
      </c>
      <c r="F472" s="16" t="str">
        <f t="shared" si="8"/>
        <v>MODERNIZACIÓN SERVICIO PÚBLICO DE EMPLEO#</v>
      </c>
      <c r="G472" s="85">
        <v>3075921.28</v>
      </c>
      <c r="H472" s="85">
        <v>749567.73</v>
      </c>
      <c r="I472" s="85">
        <v>3825489.01</v>
      </c>
      <c r="J472" s="85">
        <v>1283185.28</v>
      </c>
      <c r="K472" s="85">
        <v>736405.73</v>
      </c>
      <c r="L472" s="85">
        <v>90162.71</v>
      </c>
      <c r="M472" s="110">
        <v>2.3568937138313699</v>
      </c>
      <c r="N472" s="85">
        <v>90162.71</v>
      </c>
    </row>
    <row r="473" spans="1:14" s="88" customFormat="1" ht="13.8" x14ac:dyDescent="0.2">
      <c r="A473" s="37" t="s">
        <v>68</v>
      </c>
      <c r="B473" s="16" t="s">
        <v>68</v>
      </c>
      <c r="C473" s="27" t="s">
        <v>125</v>
      </c>
      <c r="D473" s="27" t="s">
        <v>68</v>
      </c>
      <c r="E473" s="27" t="s">
        <v>68</v>
      </c>
      <c r="F473" s="27" t="str">
        <f t="shared" si="8"/>
        <v/>
      </c>
      <c r="G473" s="90">
        <v>3075921.28</v>
      </c>
      <c r="H473" s="90">
        <v>749567.73</v>
      </c>
      <c r="I473" s="90">
        <v>3825489.01</v>
      </c>
      <c r="J473" s="90">
        <v>1283185.28</v>
      </c>
      <c r="K473" s="90">
        <v>736405.73</v>
      </c>
      <c r="L473" s="90">
        <v>90162.71</v>
      </c>
      <c r="M473" s="111">
        <v>2.3568937138313699</v>
      </c>
      <c r="N473" s="90">
        <v>90162.71</v>
      </c>
    </row>
    <row r="474" spans="1:14" s="88" customFormat="1" ht="13.8" x14ac:dyDescent="0.2">
      <c r="A474" s="37" t="s">
        <v>452</v>
      </c>
      <c r="B474" s="16" t="s">
        <v>453</v>
      </c>
      <c r="C474" s="16" t="s">
        <v>2099</v>
      </c>
      <c r="D474" s="16" t="s">
        <v>2100</v>
      </c>
      <c r="E474" s="16" t="s">
        <v>1099</v>
      </c>
      <c r="F474" s="16" t="str">
        <f t="shared" si="8"/>
        <v>OBRAS NUEVO HOSPITAL TERUEL#</v>
      </c>
      <c r="G474" s="85">
        <v>25963301.02</v>
      </c>
      <c r="H474" s="85">
        <v>-3126853.1</v>
      </c>
      <c r="I474" s="85">
        <v>22836447.920000002</v>
      </c>
      <c r="J474" s="85">
        <v>19299400.100000001</v>
      </c>
      <c r="K474" s="85">
        <v>14590134.99</v>
      </c>
      <c r="L474" s="85">
        <v>8008284.3099999996</v>
      </c>
      <c r="M474" s="110">
        <v>35.067994541245596</v>
      </c>
      <c r="N474" s="85">
        <v>7688056.4699999997</v>
      </c>
    </row>
    <row r="475" spans="1:14" s="88" customFormat="1" ht="13.8" x14ac:dyDescent="0.2">
      <c r="A475" s="37" t="s">
        <v>68</v>
      </c>
      <c r="B475" s="16" t="s">
        <v>68</v>
      </c>
      <c r="C475" s="16" t="s">
        <v>2101</v>
      </c>
      <c r="D475" s="16" t="s">
        <v>2102</v>
      </c>
      <c r="E475" s="16" t="s">
        <v>1099</v>
      </c>
      <c r="F475" s="16" t="str">
        <f t="shared" si="8"/>
        <v>HOSPITAL ALCAÑIZ#</v>
      </c>
      <c r="G475" s="85">
        <v>18173401.02</v>
      </c>
      <c r="H475" s="85">
        <v>2433228.44</v>
      </c>
      <c r="I475" s="85">
        <v>20606629.460000001</v>
      </c>
      <c r="J475" s="85">
        <v>14212595.859999999</v>
      </c>
      <c r="K475" s="85">
        <v>14212595.859999999</v>
      </c>
      <c r="L475" s="85">
        <v>2705328.86</v>
      </c>
      <c r="M475" s="110">
        <v>13.128439394959599</v>
      </c>
      <c r="N475" s="85">
        <v>2695605.01</v>
      </c>
    </row>
    <row r="476" spans="1:14" s="88" customFormat="1" ht="13.8" x14ac:dyDescent="0.2">
      <c r="A476" s="37" t="s">
        <v>68</v>
      </c>
      <c r="B476" s="16" t="s">
        <v>68</v>
      </c>
      <c r="C476" s="16" t="s">
        <v>2103</v>
      </c>
      <c r="D476" s="16" t="s">
        <v>2104</v>
      </c>
      <c r="E476" s="16" t="s">
        <v>1099</v>
      </c>
      <c r="F476" s="16" t="str">
        <f t="shared" si="8"/>
        <v>PLAN FORMACION CONTINUA (INAP)#</v>
      </c>
      <c r="G476" s="85">
        <v>0</v>
      </c>
      <c r="H476" s="85">
        <v>20000</v>
      </c>
      <c r="I476" s="85">
        <v>20000</v>
      </c>
      <c r="J476" s="85">
        <v>0</v>
      </c>
      <c r="K476" s="85">
        <v>0</v>
      </c>
      <c r="L476" s="85">
        <v>0</v>
      </c>
      <c r="M476" s="110">
        <v>0</v>
      </c>
      <c r="N476" s="85">
        <v>0</v>
      </c>
    </row>
    <row r="477" spans="1:14" s="88" customFormat="1" ht="13.8" x14ac:dyDescent="0.2">
      <c r="A477" s="37" t="s">
        <v>68</v>
      </c>
      <c r="B477" s="16" t="s">
        <v>68</v>
      </c>
      <c r="C477" s="16" t="s">
        <v>2105</v>
      </c>
      <c r="D477" s="16" t="s">
        <v>2106</v>
      </c>
      <c r="E477" s="16" t="s">
        <v>1099</v>
      </c>
      <c r="F477" s="16" t="str">
        <f t="shared" si="8"/>
        <v>HOSPITAL ROYO VILLANOVA (ZARAGOZA)#</v>
      </c>
      <c r="G477" s="85">
        <v>0</v>
      </c>
      <c r="H477" s="85">
        <v>13606.45</v>
      </c>
      <c r="I477" s="85">
        <v>13606.45</v>
      </c>
      <c r="J477" s="85">
        <v>13606.45</v>
      </c>
      <c r="K477" s="85">
        <v>13606.45</v>
      </c>
      <c r="L477" s="85">
        <v>0</v>
      </c>
      <c r="M477" s="110">
        <v>0</v>
      </c>
      <c r="N477" s="85">
        <v>0</v>
      </c>
    </row>
    <row r="478" spans="1:14" s="88" customFormat="1" ht="13.8" x14ac:dyDescent="0.2">
      <c r="A478" s="37" t="s">
        <v>68</v>
      </c>
      <c r="B478" s="16" t="s">
        <v>68</v>
      </c>
      <c r="C478" s="16" t="s">
        <v>2107</v>
      </c>
      <c r="D478" s="16" t="s">
        <v>2108</v>
      </c>
      <c r="E478" s="16" t="s">
        <v>1099</v>
      </c>
      <c r="F478" s="16" t="str">
        <f t="shared" si="8"/>
        <v>C.S. UTEBO (ZARAGOZA)#</v>
      </c>
      <c r="G478" s="85">
        <v>0</v>
      </c>
      <c r="H478" s="85">
        <v>471999.32</v>
      </c>
      <c r="I478" s="85">
        <v>471999.32</v>
      </c>
      <c r="J478" s="85">
        <v>433580.24</v>
      </c>
      <c r="K478" s="85">
        <v>433580.24</v>
      </c>
      <c r="L478" s="85">
        <v>28650.28</v>
      </c>
      <c r="M478" s="110">
        <v>6.0699833211624101</v>
      </c>
      <c r="N478" s="85">
        <v>28650.28</v>
      </c>
    </row>
    <row r="479" spans="1:14" s="88" customFormat="1" ht="13.8" x14ac:dyDescent="0.2">
      <c r="A479" s="37" t="s">
        <v>68</v>
      </c>
      <c r="B479" s="16" t="s">
        <v>68</v>
      </c>
      <c r="C479" s="16" t="s">
        <v>2109</v>
      </c>
      <c r="D479" s="16" t="s">
        <v>2110</v>
      </c>
      <c r="E479" s="16" t="s">
        <v>1099</v>
      </c>
      <c r="F479" s="16" t="str">
        <f t="shared" si="8"/>
        <v>OBRAS CENTRO SALUD BARBASTRO (HUESCA)#</v>
      </c>
      <c r="G479" s="85">
        <v>4724980.96</v>
      </c>
      <c r="H479" s="85">
        <v>185294.1</v>
      </c>
      <c r="I479" s="85">
        <v>4910275.0599999996</v>
      </c>
      <c r="J479" s="85">
        <v>4910275.0599999996</v>
      </c>
      <c r="K479" s="85">
        <v>4910275.0599999996</v>
      </c>
      <c r="L479" s="85">
        <v>4515110.38</v>
      </c>
      <c r="M479" s="110">
        <v>91.952290346846695</v>
      </c>
      <c r="N479" s="85">
        <v>4515110.38</v>
      </c>
    </row>
    <row r="480" spans="1:14" s="88" customFormat="1" ht="13.8" x14ac:dyDescent="0.2">
      <c r="A480" s="37" t="s">
        <v>68</v>
      </c>
      <c r="B480" s="16" t="s">
        <v>68</v>
      </c>
      <c r="C480" s="16" t="s">
        <v>2111</v>
      </c>
      <c r="D480" s="16" t="s">
        <v>2112</v>
      </c>
      <c r="E480" s="16" t="s">
        <v>1099</v>
      </c>
      <c r="F480" s="16" t="str">
        <f t="shared" si="8"/>
        <v>PLAN INVEAT#</v>
      </c>
      <c r="G480" s="85">
        <v>0</v>
      </c>
      <c r="H480" s="85">
        <v>108806.29</v>
      </c>
      <c r="I480" s="85">
        <v>108806.29</v>
      </c>
      <c r="J480" s="85">
        <v>108806.29</v>
      </c>
      <c r="K480" s="85">
        <v>108806.29</v>
      </c>
      <c r="L480" s="85">
        <v>108806.29</v>
      </c>
      <c r="M480" s="110">
        <v>100</v>
      </c>
      <c r="N480" s="85">
        <v>108806.29</v>
      </c>
    </row>
    <row r="481" spans="1:14" s="88" customFormat="1" ht="13.8" x14ac:dyDescent="0.2">
      <c r="A481" s="37" t="s">
        <v>68</v>
      </c>
      <c r="B481" s="16" t="s">
        <v>68</v>
      </c>
      <c r="C481" s="16" t="s">
        <v>2113</v>
      </c>
      <c r="D481" s="16" t="s">
        <v>2114</v>
      </c>
      <c r="E481" s="16" t="s">
        <v>1099</v>
      </c>
      <c r="F481" s="16" t="str">
        <f t="shared" si="8"/>
        <v>PLAN DE NECESIDADES 2022#</v>
      </c>
      <c r="G481" s="85">
        <v>370000</v>
      </c>
      <c r="H481" s="85">
        <v>297156.07</v>
      </c>
      <c r="I481" s="85">
        <v>667156.06999999995</v>
      </c>
      <c r="J481" s="85">
        <v>204371.61</v>
      </c>
      <c r="K481" s="85">
        <v>204371.61</v>
      </c>
      <c r="L481" s="85">
        <v>0</v>
      </c>
      <c r="M481" s="110">
        <v>0</v>
      </c>
      <c r="N481" s="85">
        <v>0</v>
      </c>
    </row>
    <row r="482" spans="1:14" s="88" customFormat="1" ht="13.8" x14ac:dyDescent="0.2">
      <c r="A482" s="37" t="s">
        <v>68</v>
      </c>
      <c r="B482" s="16" t="s">
        <v>68</v>
      </c>
      <c r="C482" s="16" t="s">
        <v>2115</v>
      </c>
      <c r="D482" s="16" t="s">
        <v>2116</v>
      </c>
      <c r="E482" s="16" t="s">
        <v>1099</v>
      </c>
      <c r="F482" s="16" t="str">
        <f t="shared" si="8"/>
        <v>PLAN DE NECESIDADES 2023#</v>
      </c>
      <c r="G482" s="85">
        <v>0</v>
      </c>
      <c r="H482" s="85">
        <v>0</v>
      </c>
      <c r="I482" s="85">
        <v>0</v>
      </c>
      <c r="J482" s="85">
        <v>82899.429999999993</v>
      </c>
      <c r="K482" s="85">
        <v>82899.429999999993</v>
      </c>
      <c r="L482" s="85">
        <v>82899.429999999993</v>
      </c>
      <c r="M482" s="110">
        <v>0</v>
      </c>
      <c r="N482" s="85">
        <v>82899.429999999993</v>
      </c>
    </row>
    <row r="483" spans="1:14" s="88" customFormat="1" ht="13.8" x14ac:dyDescent="0.2">
      <c r="A483" s="37" t="s">
        <v>68</v>
      </c>
      <c r="B483" s="16" t="s">
        <v>68</v>
      </c>
      <c r="C483" s="16" t="s">
        <v>2117</v>
      </c>
      <c r="D483" s="16" t="s">
        <v>2118</v>
      </c>
      <c r="E483" s="16" t="s">
        <v>1099</v>
      </c>
      <c r="F483" s="16" t="str">
        <f t="shared" si="8"/>
        <v>PLAN DE ATENCION PRIMARIA Y COMUNITARIA#</v>
      </c>
      <c r="G483" s="85">
        <v>9386400</v>
      </c>
      <c r="H483" s="85">
        <v>8698671.8200000003</v>
      </c>
      <c r="I483" s="85">
        <v>18085071.82</v>
      </c>
      <c r="J483" s="85">
        <v>4446673.8</v>
      </c>
      <c r="K483" s="85">
        <v>4446673.8</v>
      </c>
      <c r="L483" s="85">
        <v>756606.4</v>
      </c>
      <c r="M483" s="110">
        <v>4.1835963248057499</v>
      </c>
      <c r="N483" s="85">
        <v>756606.4</v>
      </c>
    </row>
    <row r="484" spans="1:14" s="88" customFormat="1" ht="13.8" x14ac:dyDescent="0.2">
      <c r="A484" s="37" t="s">
        <v>68</v>
      </c>
      <c r="B484" s="16" t="s">
        <v>68</v>
      </c>
      <c r="C484" s="16" t="s">
        <v>2119</v>
      </c>
      <c r="D484" s="16" t="s">
        <v>2120</v>
      </c>
      <c r="E484" s="16" t="s">
        <v>1099</v>
      </c>
      <c r="F484" s="16" t="str">
        <f t="shared" si="8"/>
        <v>BOLSA ACTUACIONES ATENCIÓN PRIMARIA#</v>
      </c>
      <c r="G484" s="85">
        <v>800000</v>
      </c>
      <c r="H484" s="85">
        <v>-567247.29</v>
      </c>
      <c r="I484" s="85">
        <v>232752.71</v>
      </c>
      <c r="J484" s="85">
        <v>0</v>
      </c>
      <c r="K484" s="85">
        <v>0</v>
      </c>
      <c r="L484" s="85">
        <v>0</v>
      </c>
      <c r="M484" s="110">
        <v>0</v>
      </c>
      <c r="N484" s="85">
        <v>0</v>
      </c>
    </row>
    <row r="485" spans="1:14" s="88" customFormat="1" ht="13.8" x14ac:dyDescent="0.2">
      <c r="A485" s="37" t="s">
        <v>68</v>
      </c>
      <c r="B485" s="16" t="s">
        <v>68</v>
      </c>
      <c r="C485" s="16" t="s">
        <v>2121</v>
      </c>
      <c r="D485" s="16" t="s">
        <v>2122</v>
      </c>
      <c r="E485" s="16" t="s">
        <v>1099</v>
      </c>
      <c r="F485" s="16" t="str">
        <f t="shared" si="8"/>
        <v>BOLSA ACTUACIONES ATENCIÓN ESPECIALIZADA#</v>
      </c>
      <c r="G485" s="85">
        <v>720000</v>
      </c>
      <c r="H485" s="85">
        <v>-573183.6</v>
      </c>
      <c r="I485" s="85">
        <v>146816.4</v>
      </c>
      <c r="J485" s="85">
        <v>0</v>
      </c>
      <c r="K485" s="85">
        <v>0</v>
      </c>
      <c r="L485" s="85">
        <v>0</v>
      </c>
      <c r="M485" s="110">
        <v>0</v>
      </c>
      <c r="N485" s="85">
        <v>0</v>
      </c>
    </row>
    <row r="486" spans="1:14" s="88" customFormat="1" ht="13.8" x14ac:dyDescent="0.2">
      <c r="A486" s="37" t="s">
        <v>68</v>
      </c>
      <c r="B486" s="16" t="s">
        <v>68</v>
      </c>
      <c r="C486" s="16" t="s">
        <v>2123</v>
      </c>
      <c r="D486" s="16" t="s">
        <v>2124</v>
      </c>
      <c r="E486" s="16" t="s">
        <v>1099</v>
      </c>
      <c r="F486" s="16" t="str">
        <f t="shared" si="8"/>
        <v>PLAN DE NECESIDADES 2024#</v>
      </c>
      <c r="G486" s="85">
        <v>17400000</v>
      </c>
      <c r="H486" s="85">
        <v>7167749.3899999997</v>
      </c>
      <c r="I486" s="85">
        <v>24567749.390000001</v>
      </c>
      <c r="J486" s="85">
        <v>2585334.62</v>
      </c>
      <c r="K486" s="85">
        <v>654334.98</v>
      </c>
      <c r="L486" s="85">
        <v>103443.04</v>
      </c>
      <c r="M486" s="110">
        <v>0.42105216215737001</v>
      </c>
      <c r="N486" s="85">
        <v>67310.37</v>
      </c>
    </row>
    <row r="487" spans="1:14" s="88" customFormat="1" ht="13.8" x14ac:dyDescent="0.2">
      <c r="A487" s="37" t="s">
        <v>68</v>
      </c>
      <c r="B487" s="16" t="s">
        <v>68</v>
      </c>
      <c r="C487" s="16" t="s">
        <v>2125</v>
      </c>
      <c r="D487" s="16" t="s">
        <v>2126</v>
      </c>
      <c r="E487" s="16" t="s">
        <v>1099</v>
      </c>
      <c r="F487" s="16" t="str">
        <f t="shared" si="8"/>
        <v>NUEVAS URGENCIAS HOSPITAL CALATAYUD#</v>
      </c>
      <c r="G487" s="85">
        <v>160000</v>
      </c>
      <c r="H487" s="85">
        <v>-99265.3</v>
      </c>
      <c r="I487" s="85">
        <v>60734.7</v>
      </c>
      <c r="J487" s="85">
        <v>45734.7</v>
      </c>
      <c r="K487" s="85">
        <v>5989.5</v>
      </c>
      <c r="L487" s="85">
        <v>5989.5</v>
      </c>
      <c r="M487" s="110">
        <v>9.8617429574855908</v>
      </c>
      <c r="N487" s="85">
        <v>5989.5</v>
      </c>
    </row>
    <row r="488" spans="1:14" s="88" customFormat="1" ht="13.8" x14ac:dyDescent="0.2">
      <c r="A488" s="37" t="s">
        <v>68</v>
      </c>
      <c r="B488" s="16" t="s">
        <v>68</v>
      </c>
      <c r="C488" s="16" t="s">
        <v>2127</v>
      </c>
      <c r="D488" s="16" t="s">
        <v>2128</v>
      </c>
      <c r="E488" s="16" t="s">
        <v>1099</v>
      </c>
      <c r="F488" s="16" t="str">
        <f t="shared" si="8"/>
        <v>EFICIENCIA ENERGÉTICA / FEDER#</v>
      </c>
      <c r="G488" s="85">
        <v>10285714.289999999</v>
      </c>
      <c r="H488" s="85">
        <v>0</v>
      </c>
      <c r="I488" s="85">
        <v>10285714.289999999</v>
      </c>
      <c r="J488" s="85">
        <v>145200</v>
      </c>
      <c r="K488" s="85">
        <v>0</v>
      </c>
      <c r="L488" s="85">
        <v>0</v>
      </c>
      <c r="M488" s="110">
        <v>0</v>
      </c>
      <c r="N488" s="85">
        <v>0</v>
      </c>
    </row>
    <row r="489" spans="1:14" s="88" customFormat="1" ht="13.8" x14ac:dyDescent="0.2">
      <c r="A489" s="37" t="s">
        <v>68</v>
      </c>
      <c r="B489" s="16" t="s">
        <v>68</v>
      </c>
      <c r="C489" s="16" t="s">
        <v>2129</v>
      </c>
      <c r="D489" s="16" t="s">
        <v>2130</v>
      </c>
      <c r="E489" s="16" t="s">
        <v>1099</v>
      </c>
      <c r="F489" s="16" t="str">
        <f t="shared" si="8"/>
        <v>PLAN DE MEDIA Y ALTA TECNOLOGÍA#</v>
      </c>
      <c r="G489" s="85">
        <v>8835840</v>
      </c>
      <c r="H489" s="85">
        <v>0</v>
      </c>
      <c r="I489" s="85">
        <v>8835840</v>
      </c>
      <c r="J489" s="85">
        <v>0</v>
      </c>
      <c r="K489" s="85">
        <v>0</v>
      </c>
      <c r="L489" s="85">
        <v>0</v>
      </c>
      <c r="M489" s="110">
        <v>0</v>
      </c>
      <c r="N489" s="85">
        <v>0</v>
      </c>
    </row>
    <row r="490" spans="1:14" s="88" customFormat="1" ht="13.8" x14ac:dyDescent="0.2">
      <c r="A490" s="37" t="s">
        <v>68</v>
      </c>
      <c r="B490" s="16" t="s">
        <v>68</v>
      </c>
      <c r="C490" s="16" t="s">
        <v>2131</v>
      </c>
      <c r="D490" s="16" t="s">
        <v>2132</v>
      </c>
      <c r="E490" s="16" t="s">
        <v>1099</v>
      </c>
      <c r="F490" s="16" t="str">
        <f t="shared" si="8"/>
        <v>PLAN CIRUGIA ROBOTICA#</v>
      </c>
      <c r="G490" s="85">
        <v>677600</v>
      </c>
      <c r="H490" s="85">
        <v>0</v>
      </c>
      <c r="I490" s="85">
        <v>677600</v>
      </c>
      <c r="J490" s="85">
        <v>0</v>
      </c>
      <c r="K490" s="85">
        <v>0</v>
      </c>
      <c r="L490" s="85">
        <v>0</v>
      </c>
      <c r="M490" s="110">
        <v>0</v>
      </c>
      <c r="N490" s="85">
        <v>0</v>
      </c>
    </row>
    <row r="491" spans="1:14" s="88" customFormat="1" ht="13.8" x14ac:dyDescent="0.2">
      <c r="A491" s="37" t="s">
        <v>68</v>
      </c>
      <c r="B491" s="16" t="s">
        <v>68</v>
      </c>
      <c r="C491" s="16" t="s">
        <v>2133</v>
      </c>
      <c r="D491" s="16" t="s">
        <v>2134</v>
      </c>
      <c r="E491" s="16" t="s">
        <v>1099</v>
      </c>
      <c r="F491" s="16" t="str">
        <f t="shared" si="8"/>
        <v>NUEVO CENTRO DE SALUD DE CUARTE#</v>
      </c>
      <c r="G491" s="85">
        <v>140000</v>
      </c>
      <c r="H491" s="85">
        <v>-140000</v>
      </c>
      <c r="I491" s="85">
        <v>0</v>
      </c>
      <c r="J491" s="85">
        <v>0</v>
      </c>
      <c r="K491" s="85">
        <v>0</v>
      </c>
      <c r="L491" s="85">
        <v>0</v>
      </c>
      <c r="M491" s="110">
        <v>0</v>
      </c>
      <c r="N491" s="85">
        <v>0</v>
      </c>
    </row>
    <row r="492" spans="1:14" s="88" customFormat="1" ht="13.8" x14ac:dyDescent="0.2">
      <c r="A492" s="37" t="s">
        <v>68</v>
      </c>
      <c r="B492" s="16" t="s">
        <v>68</v>
      </c>
      <c r="C492" s="16" t="s">
        <v>2135</v>
      </c>
      <c r="D492" s="16" t="s">
        <v>2136</v>
      </c>
      <c r="E492" s="16" t="s">
        <v>1099</v>
      </c>
      <c r="F492" s="16" t="str">
        <f t="shared" si="8"/>
        <v>HOSPITAL MATERNO INFANTIL#</v>
      </c>
      <c r="G492" s="85">
        <v>60000</v>
      </c>
      <c r="H492" s="85">
        <v>-60000</v>
      </c>
      <c r="I492" s="85">
        <v>0</v>
      </c>
      <c r="J492" s="85">
        <v>0</v>
      </c>
      <c r="K492" s="85">
        <v>0</v>
      </c>
      <c r="L492" s="85">
        <v>0</v>
      </c>
      <c r="M492" s="110">
        <v>0</v>
      </c>
      <c r="N492" s="85">
        <v>0</v>
      </c>
    </row>
    <row r="493" spans="1:14" s="88" customFormat="1" ht="13.8" x14ac:dyDescent="0.2">
      <c r="A493" s="37" t="s">
        <v>68</v>
      </c>
      <c r="B493" s="16" t="s">
        <v>68</v>
      </c>
      <c r="C493" s="16" t="s">
        <v>2137</v>
      </c>
      <c r="D493" s="16" t="s">
        <v>2138</v>
      </c>
      <c r="E493" s="16" t="s">
        <v>1099</v>
      </c>
      <c r="F493" s="16" t="str">
        <f t="shared" si="8"/>
        <v>NUEVO CENTRO DE SALUD UTEBO#</v>
      </c>
      <c r="G493" s="85">
        <v>60000</v>
      </c>
      <c r="H493" s="85">
        <v>-60000</v>
      </c>
      <c r="I493" s="85">
        <v>0</v>
      </c>
      <c r="J493" s="85">
        <v>0</v>
      </c>
      <c r="K493" s="85">
        <v>0</v>
      </c>
      <c r="L493" s="85">
        <v>0</v>
      </c>
      <c r="M493" s="110">
        <v>0</v>
      </c>
      <c r="N493" s="85">
        <v>0</v>
      </c>
    </row>
    <row r="494" spans="1:14" s="88" customFormat="1" ht="13.8" x14ac:dyDescent="0.2">
      <c r="A494" s="37" t="s">
        <v>68</v>
      </c>
      <c r="B494" s="16" t="s">
        <v>68</v>
      </c>
      <c r="C494" s="16" t="s">
        <v>2139</v>
      </c>
      <c r="D494" s="16" t="s">
        <v>2140</v>
      </c>
      <c r="E494" s="16" t="s">
        <v>1099</v>
      </c>
      <c r="F494" s="16" t="str">
        <f t="shared" ref="F494:F539" si="9">CONCATENATE(D494,E494)</f>
        <v>REVISION PLAN FUNCIONAL NUEVO HOSP TERUEL#</v>
      </c>
      <c r="G494" s="85">
        <v>60000</v>
      </c>
      <c r="H494" s="85">
        <v>-60000</v>
      </c>
      <c r="I494" s="85">
        <v>0</v>
      </c>
      <c r="J494" s="85">
        <v>0</v>
      </c>
      <c r="K494" s="85">
        <v>0</v>
      </c>
      <c r="L494" s="85">
        <v>0</v>
      </c>
      <c r="M494" s="110">
        <v>0</v>
      </c>
      <c r="N494" s="85">
        <v>0</v>
      </c>
    </row>
    <row r="495" spans="1:14" s="88" customFormat="1" ht="13.8" x14ac:dyDescent="0.2">
      <c r="A495" s="37" t="s">
        <v>68</v>
      </c>
      <c r="B495" s="16" t="s">
        <v>68</v>
      </c>
      <c r="C495" s="16" t="s">
        <v>2141</v>
      </c>
      <c r="D495" s="16" t="s">
        <v>2142</v>
      </c>
      <c r="E495" s="16" t="s">
        <v>1099</v>
      </c>
      <c r="F495" s="16" t="str">
        <f t="shared" si="9"/>
        <v>CENTRO SALUD DE LA MUELA#</v>
      </c>
      <c r="G495" s="85">
        <v>140000</v>
      </c>
      <c r="H495" s="85">
        <v>-140000</v>
      </c>
      <c r="I495" s="85">
        <v>0</v>
      </c>
      <c r="J495" s="85">
        <v>0</v>
      </c>
      <c r="K495" s="85">
        <v>0</v>
      </c>
      <c r="L495" s="85">
        <v>0</v>
      </c>
      <c r="M495" s="110">
        <v>0</v>
      </c>
      <c r="N495" s="85">
        <v>0</v>
      </c>
    </row>
    <row r="496" spans="1:14" s="88" customFormat="1" ht="13.8" x14ac:dyDescent="0.2">
      <c r="A496" s="37" t="s">
        <v>68</v>
      </c>
      <c r="B496" s="16" t="s">
        <v>68</v>
      </c>
      <c r="C496" s="16" t="s">
        <v>2143</v>
      </c>
      <c r="D496" s="16" t="s">
        <v>2144</v>
      </c>
      <c r="E496" s="16" t="s">
        <v>1099</v>
      </c>
      <c r="F496" s="16" t="str">
        <f t="shared" si="9"/>
        <v>SERVICIO RADIOTERAPIA EN TERUEL#</v>
      </c>
      <c r="G496" s="85">
        <v>3000000</v>
      </c>
      <c r="H496" s="85">
        <v>-3000000</v>
      </c>
      <c r="I496" s="85">
        <v>0</v>
      </c>
      <c r="J496" s="85">
        <v>0</v>
      </c>
      <c r="K496" s="85">
        <v>0</v>
      </c>
      <c r="L496" s="85">
        <v>0</v>
      </c>
      <c r="M496" s="110">
        <v>0</v>
      </c>
      <c r="N496" s="85">
        <v>0</v>
      </c>
    </row>
    <row r="497" spans="1:14" s="88" customFormat="1" ht="13.8" x14ac:dyDescent="0.2">
      <c r="A497" s="37" t="s">
        <v>68</v>
      </c>
      <c r="B497" s="16" t="s">
        <v>68</v>
      </c>
      <c r="C497" s="16" t="s">
        <v>2145</v>
      </c>
      <c r="D497" s="16" t="s">
        <v>2146</v>
      </c>
      <c r="E497" s="16" t="s">
        <v>1099</v>
      </c>
      <c r="F497" s="16" t="str">
        <f t="shared" si="9"/>
        <v>PROYECTO CIBERAP#</v>
      </c>
      <c r="G497" s="85">
        <v>0</v>
      </c>
      <c r="H497" s="85">
        <v>726000</v>
      </c>
      <c r="I497" s="85">
        <v>726000</v>
      </c>
      <c r="J497" s="85">
        <v>0</v>
      </c>
      <c r="K497" s="85">
        <v>0</v>
      </c>
      <c r="L497" s="85">
        <v>0</v>
      </c>
      <c r="M497" s="110">
        <v>0</v>
      </c>
      <c r="N497" s="85">
        <v>0</v>
      </c>
    </row>
    <row r="498" spans="1:14" s="88" customFormat="1" ht="13.8" x14ac:dyDescent="0.2">
      <c r="A498" s="37" t="s">
        <v>68</v>
      </c>
      <c r="B498" s="16" t="s">
        <v>68</v>
      </c>
      <c r="C498" s="27" t="s">
        <v>125</v>
      </c>
      <c r="D498" s="27" t="s">
        <v>68</v>
      </c>
      <c r="E498" s="27" t="s">
        <v>68</v>
      </c>
      <c r="F498" s="27" t="str">
        <f t="shared" si="9"/>
        <v/>
      </c>
      <c r="G498" s="90">
        <v>100957237.29000001</v>
      </c>
      <c r="H498" s="90">
        <v>12295962.59</v>
      </c>
      <c r="I498" s="90">
        <v>113253199.88</v>
      </c>
      <c r="J498" s="90">
        <v>46488478.159999996</v>
      </c>
      <c r="K498" s="90">
        <v>39663268.210000001</v>
      </c>
      <c r="L498" s="90">
        <v>16315118.49</v>
      </c>
      <c r="M498" s="111">
        <v>14.4058786041251</v>
      </c>
      <c r="N498" s="90">
        <v>15949034.130000001</v>
      </c>
    </row>
    <row r="499" spans="1:14" s="88" customFormat="1" ht="13.8" x14ac:dyDescent="0.2">
      <c r="A499" s="37" t="s">
        <v>454</v>
      </c>
      <c r="B499" s="16" t="s">
        <v>455</v>
      </c>
      <c r="C499" s="16" t="s">
        <v>2147</v>
      </c>
      <c r="D499" s="16" t="s">
        <v>2148</v>
      </c>
      <c r="E499" s="16" t="s">
        <v>1099</v>
      </c>
      <c r="F499" s="16" t="str">
        <f t="shared" si="9"/>
        <v>PEQUEÑAS OBRAS EN CENTROS DE LA PROVINCIA DE HUESCA#</v>
      </c>
      <c r="G499" s="85">
        <v>675483.95</v>
      </c>
      <c r="H499" s="85">
        <v>93831.14</v>
      </c>
      <c r="I499" s="85">
        <v>769315.09</v>
      </c>
      <c r="J499" s="85">
        <v>708137.26</v>
      </c>
      <c r="K499" s="85">
        <v>708137.26</v>
      </c>
      <c r="L499" s="85">
        <v>340092</v>
      </c>
      <c r="M499" s="110">
        <v>44.207114148768298</v>
      </c>
      <c r="N499" s="85">
        <v>312190.44</v>
      </c>
    </row>
    <row r="500" spans="1:14" s="88" customFormat="1" ht="13.8" x14ac:dyDescent="0.2">
      <c r="A500" s="37" t="s">
        <v>68</v>
      </c>
      <c r="B500" s="16" t="s">
        <v>68</v>
      </c>
      <c r="C500" s="16" t="s">
        <v>2149</v>
      </c>
      <c r="D500" s="16" t="s">
        <v>2150</v>
      </c>
      <c r="E500" s="16" t="s">
        <v>1099</v>
      </c>
      <c r="F500" s="16" t="str">
        <f t="shared" si="9"/>
        <v>PEQUEÑAS OBRAS EN CENTROS DE LA PROVINCIA DE TERUEL#</v>
      </c>
      <c r="G500" s="85">
        <v>4648647.59</v>
      </c>
      <c r="H500" s="85">
        <v>868919.72</v>
      </c>
      <c r="I500" s="85">
        <v>5517567.3099999996</v>
      </c>
      <c r="J500" s="85">
        <v>4604050.07</v>
      </c>
      <c r="K500" s="85">
        <v>4604050.07</v>
      </c>
      <c r="L500" s="85">
        <v>252714.41</v>
      </c>
      <c r="M500" s="110">
        <v>4.58017810751456</v>
      </c>
      <c r="N500" s="85">
        <v>252714.41</v>
      </c>
    </row>
    <row r="501" spans="1:14" s="88" customFormat="1" ht="13.8" x14ac:dyDescent="0.2">
      <c r="A501" s="37" t="s">
        <v>68</v>
      </c>
      <c r="B501" s="16" t="s">
        <v>68</v>
      </c>
      <c r="C501" s="16" t="s">
        <v>2151</v>
      </c>
      <c r="D501" s="16" t="s">
        <v>2152</v>
      </c>
      <c r="E501" s="16" t="s">
        <v>1099</v>
      </c>
      <c r="F501" s="16" t="str">
        <f t="shared" si="9"/>
        <v>PEQUEÑAS OBRAS EN CENTROS DE LA PROVINCIA DE ZARAGOZA#</v>
      </c>
      <c r="G501" s="85">
        <v>7180017.0099999998</v>
      </c>
      <c r="H501" s="85">
        <v>3534921.81</v>
      </c>
      <c r="I501" s="85">
        <v>10714938.82</v>
      </c>
      <c r="J501" s="85">
        <v>6175208.5099999998</v>
      </c>
      <c r="K501" s="85">
        <v>6175208.5099999998</v>
      </c>
      <c r="L501" s="85">
        <v>478654.43</v>
      </c>
      <c r="M501" s="110">
        <v>4.4671690435279601</v>
      </c>
      <c r="N501" s="85">
        <v>478654.43</v>
      </c>
    </row>
    <row r="502" spans="1:14" s="88" customFormat="1" ht="13.8" x14ac:dyDescent="0.2">
      <c r="A502" s="37" t="s">
        <v>68</v>
      </c>
      <c r="B502" s="16" t="s">
        <v>68</v>
      </c>
      <c r="C502" s="16" t="s">
        <v>2153</v>
      </c>
      <c r="D502" s="16" t="s">
        <v>2154</v>
      </c>
      <c r="E502" s="16" t="s">
        <v>1099</v>
      </c>
      <c r="F502" s="16" t="str">
        <f t="shared" si="9"/>
        <v>EQUIPAMIENTO EN CENTROS DE LA PROVINCIA DE HUESCA#</v>
      </c>
      <c r="G502" s="85">
        <v>20000</v>
      </c>
      <c r="H502" s="85">
        <v>1864.3</v>
      </c>
      <c r="I502" s="85">
        <v>21864.3</v>
      </c>
      <c r="J502" s="85">
        <v>2860</v>
      </c>
      <c r="K502" s="85">
        <v>2860</v>
      </c>
      <c r="L502" s="85">
        <v>2860</v>
      </c>
      <c r="M502" s="110">
        <v>13.080684037449201</v>
      </c>
      <c r="N502" s="85">
        <v>2860</v>
      </c>
    </row>
    <row r="503" spans="1:14" s="88" customFormat="1" ht="13.8" x14ac:dyDescent="0.2">
      <c r="A503" s="37" t="s">
        <v>68</v>
      </c>
      <c r="B503" s="16" t="s">
        <v>68</v>
      </c>
      <c r="C503" s="16" t="s">
        <v>2155</v>
      </c>
      <c r="D503" s="16" t="s">
        <v>2156</v>
      </c>
      <c r="E503" s="16" t="s">
        <v>1099</v>
      </c>
      <c r="F503" s="16" t="str">
        <f t="shared" si="9"/>
        <v>EQUIPAMIENTO EN CENTROS DE LA PROVINCIA DE TERUEL#</v>
      </c>
      <c r="G503" s="85">
        <v>10000</v>
      </c>
      <c r="H503" s="85">
        <v>32069.51</v>
      </c>
      <c r="I503" s="85">
        <v>42069.51</v>
      </c>
      <c r="J503" s="85">
        <v>0</v>
      </c>
      <c r="K503" s="85">
        <v>0</v>
      </c>
      <c r="L503" s="85">
        <v>0</v>
      </c>
      <c r="M503" s="110">
        <v>0</v>
      </c>
      <c r="N503" s="85">
        <v>0</v>
      </c>
    </row>
    <row r="504" spans="1:14" s="88" customFormat="1" ht="13.8" x14ac:dyDescent="0.2">
      <c r="A504" s="37" t="s">
        <v>68</v>
      </c>
      <c r="B504" s="16" t="s">
        <v>68</v>
      </c>
      <c r="C504" s="16" t="s">
        <v>2157</v>
      </c>
      <c r="D504" s="16" t="s">
        <v>2158</v>
      </c>
      <c r="E504" s="16" t="s">
        <v>1099</v>
      </c>
      <c r="F504" s="16" t="str">
        <f t="shared" si="9"/>
        <v>EQUIPAMIENTO EN CENTROS DE LA PROVINCIA DE ZARAGOZA#</v>
      </c>
      <c r="G504" s="85">
        <v>20000</v>
      </c>
      <c r="H504" s="85">
        <v>64673.760000000002</v>
      </c>
      <c r="I504" s="85">
        <v>84673.76</v>
      </c>
      <c r="J504" s="85">
        <v>37154.269999999997</v>
      </c>
      <c r="K504" s="85">
        <v>37154.269999999997</v>
      </c>
      <c r="L504" s="85">
        <v>37154.269999999997</v>
      </c>
      <c r="M504" s="110">
        <v>43.879319874303398</v>
      </c>
      <c r="N504" s="85">
        <v>37154.269999999997</v>
      </c>
    </row>
    <row r="505" spans="1:14" s="88" customFormat="1" ht="13.8" x14ac:dyDescent="0.2">
      <c r="A505" s="37" t="s">
        <v>68</v>
      </c>
      <c r="B505" s="16" t="s">
        <v>68</v>
      </c>
      <c r="C505" s="16" t="s">
        <v>2159</v>
      </c>
      <c r="D505" s="16" t="s">
        <v>2152</v>
      </c>
      <c r="E505" s="16" t="s">
        <v>1099</v>
      </c>
      <c r="F505" s="16" t="str">
        <f t="shared" si="9"/>
        <v>PEQUEÑAS OBRAS EN CENTROS DE LA PROVINCIA DE ZARAGOZA#</v>
      </c>
      <c r="G505" s="85">
        <v>0</v>
      </c>
      <c r="H505" s="85">
        <v>144944.20000000001</v>
      </c>
      <c r="I505" s="85">
        <v>144944.20000000001</v>
      </c>
      <c r="J505" s="85">
        <v>81348.83</v>
      </c>
      <c r="K505" s="85">
        <v>81348.83</v>
      </c>
      <c r="L505" s="85">
        <v>81348.83</v>
      </c>
      <c r="M505" s="110">
        <v>56.124239534938297</v>
      </c>
      <c r="N505" s="85">
        <v>81348.83</v>
      </c>
    </row>
    <row r="506" spans="1:14" s="88" customFormat="1" ht="13.8" x14ac:dyDescent="0.2">
      <c r="A506" s="37" t="s">
        <v>68</v>
      </c>
      <c r="B506" s="16" t="s">
        <v>68</v>
      </c>
      <c r="C506" s="16" t="s">
        <v>2160</v>
      </c>
      <c r="D506" s="16" t="s">
        <v>2156</v>
      </c>
      <c r="E506" s="16" t="s">
        <v>1099</v>
      </c>
      <c r="F506" s="16" t="str">
        <f t="shared" si="9"/>
        <v>EQUIPAMIENTO EN CENTROS DE LA PROVINCIA DE TERUEL#</v>
      </c>
      <c r="G506" s="85">
        <v>0</v>
      </c>
      <c r="H506" s="85">
        <v>23058.36</v>
      </c>
      <c r="I506" s="85">
        <v>23058.36</v>
      </c>
      <c r="J506" s="85">
        <v>15743.67</v>
      </c>
      <c r="K506" s="85">
        <v>15743.67</v>
      </c>
      <c r="L506" s="85">
        <v>15743.67</v>
      </c>
      <c r="M506" s="110">
        <v>68.277492414898504</v>
      </c>
      <c r="N506" s="85">
        <v>15743.67</v>
      </c>
    </row>
    <row r="507" spans="1:14" s="88" customFormat="1" ht="13.8" x14ac:dyDescent="0.2">
      <c r="A507" s="37" t="s">
        <v>68</v>
      </c>
      <c r="B507" s="16" t="s">
        <v>68</v>
      </c>
      <c r="C507" s="16" t="s">
        <v>2161</v>
      </c>
      <c r="D507" s="16" t="s">
        <v>2162</v>
      </c>
      <c r="E507" s="16" t="s">
        <v>1099</v>
      </c>
      <c r="F507" s="16" t="str">
        <f t="shared" si="9"/>
        <v>EQUIPAMIENTO DE CENTROS DE LA PROVINCIA DE ZARAGOZA#</v>
      </c>
      <c r="G507" s="85">
        <v>0</v>
      </c>
      <c r="H507" s="85">
        <v>19347.900000000001</v>
      </c>
      <c r="I507" s="85">
        <v>19347.900000000001</v>
      </c>
      <c r="J507" s="85">
        <v>15942.08</v>
      </c>
      <c r="K507" s="85">
        <v>15942.08</v>
      </c>
      <c r="L507" s="85">
        <v>15942.08</v>
      </c>
      <c r="M507" s="110">
        <v>82.396952640855105</v>
      </c>
      <c r="N507" s="85">
        <v>15942.08</v>
      </c>
    </row>
    <row r="508" spans="1:14" s="88" customFormat="1" ht="13.8" x14ac:dyDescent="0.2">
      <c r="A508" s="37" t="s">
        <v>68</v>
      </c>
      <c r="B508" s="16" t="s">
        <v>68</v>
      </c>
      <c r="C508" s="16" t="s">
        <v>2163</v>
      </c>
      <c r="D508" s="16" t="s">
        <v>2152</v>
      </c>
      <c r="E508" s="16" t="s">
        <v>1099</v>
      </c>
      <c r="F508" s="16" t="str">
        <f t="shared" si="9"/>
        <v>PEQUEÑAS OBRAS EN CENTROS DE LA PROVINCIA DE ZARAGOZA#</v>
      </c>
      <c r="G508" s="85">
        <v>0</v>
      </c>
      <c r="H508" s="85">
        <v>740490.85</v>
      </c>
      <c r="I508" s="85">
        <v>740490.85</v>
      </c>
      <c r="J508" s="85">
        <v>484907.54</v>
      </c>
      <c r="K508" s="85">
        <v>484907.54</v>
      </c>
      <c r="L508" s="85">
        <v>219831.98</v>
      </c>
      <c r="M508" s="110">
        <v>29.687332395801999</v>
      </c>
      <c r="N508" s="85">
        <v>219831.98</v>
      </c>
    </row>
    <row r="509" spans="1:14" s="88" customFormat="1" ht="13.8" x14ac:dyDescent="0.2">
      <c r="A509" s="37" t="s">
        <v>68</v>
      </c>
      <c r="B509" s="16" t="s">
        <v>68</v>
      </c>
      <c r="C509" s="16" t="s">
        <v>2164</v>
      </c>
      <c r="D509" s="16" t="s">
        <v>2158</v>
      </c>
      <c r="E509" s="16" t="s">
        <v>1099</v>
      </c>
      <c r="F509" s="16" t="str">
        <f t="shared" si="9"/>
        <v>EQUIPAMIENTO EN CENTROS DE LA PROVINCIA DE ZARAGOZA#</v>
      </c>
      <c r="G509" s="85">
        <v>0</v>
      </c>
      <c r="H509" s="85">
        <v>70021.52</v>
      </c>
      <c r="I509" s="85">
        <v>70021.52</v>
      </c>
      <c r="J509" s="85">
        <v>20081.810000000001</v>
      </c>
      <c r="K509" s="85">
        <v>20081.810000000001</v>
      </c>
      <c r="L509" s="85">
        <v>20081.810000000001</v>
      </c>
      <c r="M509" s="110">
        <v>28.679483107479001</v>
      </c>
      <c r="N509" s="85">
        <v>20081.810000000001</v>
      </c>
    </row>
    <row r="510" spans="1:14" s="88" customFormat="1" ht="13.8" x14ac:dyDescent="0.2">
      <c r="A510" s="37" t="s">
        <v>68</v>
      </c>
      <c r="B510" s="16" t="s">
        <v>68</v>
      </c>
      <c r="C510" s="16" t="s">
        <v>2165</v>
      </c>
      <c r="D510" s="16" t="s">
        <v>2148</v>
      </c>
      <c r="E510" s="16" t="s">
        <v>1099</v>
      </c>
      <c r="F510" s="16" t="str">
        <f t="shared" si="9"/>
        <v>PEQUEÑAS OBRAS EN CENTROS DE LA PROVINCIA DE HUESCA#</v>
      </c>
      <c r="G510" s="85">
        <v>0</v>
      </c>
      <c r="H510" s="85">
        <v>370185.63</v>
      </c>
      <c r="I510" s="85">
        <v>370185.63</v>
      </c>
      <c r="J510" s="85">
        <v>4779.5</v>
      </c>
      <c r="K510" s="85">
        <v>4779.5</v>
      </c>
      <c r="L510" s="85">
        <v>4779.5</v>
      </c>
      <c r="M510" s="110">
        <v>1.2911090038800299</v>
      </c>
      <c r="N510" s="85">
        <v>0</v>
      </c>
    </row>
    <row r="511" spans="1:14" s="88" customFormat="1" ht="13.8" x14ac:dyDescent="0.2">
      <c r="A511" s="37" t="s">
        <v>68</v>
      </c>
      <c r="B511" s="16" t="s">
        <v>68</v>
      </c>
      <c r="C511" s="16" t="s">
        <v>2166</v>
      </c>
      <c r="D511" s="16" t="s">
        <v>2150</v>
      </c>
      <c r="E511" s="16" t="s">
        <v>1099</v>
      </c>
      <c r="F511" s="16" t="str">
        <f t="shared" si="9"/>
        <v>PEQUEÑAS OBRAS EN CENTROS DE LA PROVINCIA DE TERUEL#</v>
      </c>
      <c r="G511" s="85">
        <v>75000</v>
      </c>
      <c r="H511" s="85">
        <v>-57067.19</v>
      </c>
      <c r="I511" s="85">
        <v>17932.810000000001</v>
      </c>
      <c r="J511" s="85">
        <v>0</v>
      </c>
      <c r="K511" s="85">
        <v>0</v>
      </c>
      <c r="L511" s="85">
        <v>0</v>
      </c>
      <c r="M511" s="110">
        <v>0</v>
      </c>
      <c r="N511" s="85">
        <v>0</v>
      </c>
    </row>
    <row r="512" spans="1:14" s="88" customFormat="1" ht="13.8" x14ac:dyDescent="0.2">
      <c r="A512" s="37" t="s">
        <v>68</v>
      </c>
      <c r="B512" s="16" t="s">
        <v>68</v>
      </c>
      <c r="C512" s="16" t="s">
        <v>2167</v>
      </c>
      <c r="D512" s="16" t="s">
        <v>2168</v>
      </c>
      <c r="E512" s="16" t="s">
        <v>1099</v>
      </c>
      <c r="F512" s="16" t="str">
        <f t="shared" si="9"/>
        <v>EQUIPAMIENTO DE CENTROS DE LA PROVINCIA DE HUESCA#</v>
      </c>
      <c r="G512" s="85">
        <v>10000</v>
      </c>
      <c r="H512" s="85">
        <v>-8712</v>
      </c>
      <c r="I512" s="85">
        <v>1288</v>
      </c>
      <c r="J512" s="85">
        <v>0</v>
      </c>
      <c r="K512" s="85">
        <v>0</v>
      </c>
      <c r="L512" s="85">
        <v>0</v>
      </c>
      <c r="M512" s="110">
        <v>0</v>
      </c>
      <c r="N512" s="85">
        <v>0</v>
      </c>
    </row>
    <row r="513" spans="1:14" s="88" customFormat="1" ht="13.8" x14ac:dyDescent="0.2">
      <c r="A513" s="37" t="s">
        <v>68</v>
      </c>
      <c r="B513" s="16" t="s">
        <v>68</v>
      </c>
      <c r="C513" s="16" t="s">
        <v>2169</v>
      </c>
      <c r="D513" s="16" t="s">
        <v>2170</v>
      </c>
      <c r="E513" s="16" t="s">
        <v>1099</v>
      </c>
      <c r="F513" s="16" t="str">
        <f t="shared" si="9"/>
        <v>EQUIPAMIENTO DE CENTROS DE LA PROVINCIA DE TERUEL#</v>
      </c>
      <c r="G513" s="85">
        <v>10000</v>
      </c>
      <c r="H513" s="85">
        <v>-10000</v>
      </c>
      <c r="I513" s="85">
        <v>0</v>
      </c>
      <c r="J513" s="85">
        <v>0</v>
      </c>
      <c r="K513" s="85">
        <v>0</v>
      </c>
      <c r="L513" s="85">
        <v>0</v>
      </c>
      <c r="M513" s="110">
        <v>0</v>
      </c>
      <c r="N513" s="85">
        <v>0</v>
      </c>
    </row>
    <row r="514" spans="1:14" s="88" customFormat="1" ht="13.8" x14ac:dyDescent="0.2">
      <c r="A514" s="37" t="s">
        <v>68</v>
      </c>
      <c r="B514" s="16" t="s">
        <v>68</v>
      </c>
      <c r="C514" s="16" t="s">
        <v>2171</v>
      </c>
      <c r="D514" s="16" t="s">
        <v>2162</v>
      </c>
      <c r="E514" s="16" t="s">
        <v>1099</v>
      </c>
      <c r="F514" s="16" t="str">
        <f t="shared" si="9"/>
        <v>EQUIPAMIENTO DE CENTROS DE LA PROVINCIA DE ZARAGOZA#</v>
      </c>
      <c r="G514" s="85">
        <v>40000</v>
      </c>
      <c r="H514" s="85">
        <v>-14972.69</v>
      </c>
      <c r="I514" s="85">
        <v>25027.31</v>
      </c>
      <c r="J514" s="85">
        <v>16189.47</v>
      </c>
      <c r="K514" s="85">
        <v>16189.47</v>
      </c>
      <c r="L514" s="85">
        <v>16189.47</v>
      </c>
      <c r="M514" s="110">
        <v>64.687215685585102</v>
      </c>
      <c r="N514" s="85">
        <v>6932.97</v>
      </c>
    </row>
    <row r="515" spans="1:14" s="88" customFormat="1" ht="13.8" x14ac:dyDescent="0.2">
      <c r="A515" s="37" t="s">
        <v>68</v>
      </c>
      <c r="B515" s="16" t="s">
        <v>68</v>
      </c>
      <c r="C515" s="16" t="s">
        <v>2172</v>
      </c>
      <c r="D515" s="16" t="s">
        <v>2173</v>
      </c>
      <c r="E515" s="16" t="s">
        <v>2174</v>
      </c>
      <c r="F515" s="16" t="str">
        <f t="shared" si="9"/>
        <v>EQUIPAMIENTO DE LOS CENTROS DE DISCAPACITADOS EN LA PROVINCIA DE HUESCA</v>
      </c>
      <c r="G515" s="85">
        <v>0</v>
      </c>
      <c r="H515" s="85">
        <v>8808.7999999999993</v>
      </c>
      <c r="I515" s="85">
        <v>8808.7999999999993</v>
      </c>
      <c r="J515" s="85">
        <v>8808.7999999999993</v>
      </c>
      <c r="K515" s="85">
        <v>8808.7999999999993</v>
      </c>
      <c r="L515" s="85">
        <v>8808.7999999999993</v>
      </c>
      <c r="M515" s="110">
        <v>100</v>
      </c>
      <c r="N515" s="85">
        <v>8808.7999999999993</v>
      </c>
    </row>
    <row r="516" spans="1:14" ht="13.8" x14ac:dyDescent="0.2">
      <c r="A516" s="37" t="s">
        <v>68</v>
      </c>
      <c r="B516" s="16" t="s">
        <v>68</v>
      </c>
      <c r="C516" s="16" t="s">
        <v>2175</v>
      </c>
      <c r="D516" s="16" t="s">
        <v>2176</v>
      </c>
      <c r="E516" s="16" t="s">
        <v>1099</v>
      </c>
      <c r="F516" s="16" t="str">
        <f t="shared" si="9"/>
        <v>PROGRAMA INFORMÁTICO#</v>
      </c>
      <c r="G516" s="85">
        <v>1059926.6000000001</v>
      </c>
      <c r="H516" s="85">
        <v>559934.31999999995</v>
      </c>
      <c r="I516" s="85">
        <v>1619860.92</v>
      </c>
      <c r="J516" s="85">
        <v>729594.7</v>
      </c>
      <c r="K516" s="85">
        <v>729594.7</v>
      </c>
      <c r="L516" s="85">
        <v>597027.41</v>
      </c>
      <c r="M516" s="110">
        <v>36.856708043799202</v>
      </c>
      <c r="N516" s="85">
        <v>597027.41</v>
      </c>
    </row>
    <row r="517" spans="1:14" ht="13.8" x14ac:dyDescent="0.2">
      <c r="A517" s="37" t="s">
        <v>68</v>
      </c>
      <c r="B517" s="16" t="s">
        <v>68</v>
      </c>
      <c r="C517" s="27" t="s">
        <v>125</v>
      </c>
      <c r="D517" s="27" t="s">
        <v>68</v>
      </c>
      <c r="E517" s="27" t="s">
        <v>68</v>
      </c>
      <c r="F517" s="27" t="str">
        <f t="shared" si="9"/>
        <v/>
      </c>
      <c r="G517" s="90">
        <v>13749075.15</v>
      </c>
      <c r="H517" s="90">
        <v>6442319.9400000004</v>
      </c>
      <c r="I517" s="90">
        <v>20191395.09</v>
      </c>
      <c r="J517" s="90">
        <v>12904806.51</v>
      </c>
      <c r="K517" s="90">
        <v>12904806.51</v>
      </c>
      <c r="L517" s="90">
        <v>2091228.66</v>
      </c>
      <c r="M517" s="111">
        <v>10.3570290744085</v>
      </c>
      <c r="N517" s="90">
        <v>2049291.1</v>
      </c>
    </row>
    <row r="518" spans="1:14" ht="13.8" x14ac:dyDescent="0.2">
      <c r="A518" s="37" t="s">
        <v>456</v>
      </c>
      <c r="B518" s="16" t="s">
        <v>457</v>
      </c>
      <c r="C518" s="16" t="s">
        <v>2177</v>
      </c>
      <c r="D518" s="16" t="s">
        <v>2178</v>
      </c>
      <c r="E518" s="16" t="s">
        <v>1099</v>
      </c>
      <c r="F518" s="16" t="str">
        <f t="shared" si="9"/>
        <v>MANTENIMIENTO Y EQUIPAMIENTO DE CENTROS DEPENDIENTES DEL IAM#</v>
      </c>
      <c r="G518" s="85">
        <v>20000</v>
      </c>
      <c r="H518" s="85">
        <v>-14143.46</v>
      </c>
      <c r="I518" s="85">
        <v>5856.54</v>
      </c>
      <c r="J518" s="85">
        <v>1917.85</v>
      </c>
      <c r="K518" s="85">
        <v>1917.85</v>
      </c>
      <c r="L518" s="85">
        <v>1917.85</v>
      </c>
      <c r="M518" s="110">
        <v>32.747151048229803</v>
      </c>
      <c r="N518" s="85">
        <v>1917.85</v>
      </c>
    </row>
    <row r="519" spans="1:14" ht="13.8" x14ac:dyDescent="0.2">
      <c r="A519" s="37" t="s">
        <v>68</v>
      </c>
      <c r="B519" s="16" t="s">
        <v>68</v>
      </c>
      <c r="C519" s="16" t="s">
        <v>2179</v>
      </c>
      <c r="D519" s="16" t="s">
        <v>2180</v>
      </c>
      <c r="E519" s="16" t="s">
        <v>1099</v>
      </c>
      <c r="F519" s="16" t="str">
        <f t="shared" si="9"/>
        <v>PACTO DE ESTADO CONTRA LA VIOLENCIA DE GÉNERO#</v>
      </c>
      <c r="G519" s="85">
        <v>100000</v>
      </c>
      <c r="H519" s="85">
        <v>0</v>
      </c>
      <c r="I519" s="85">
        <v>100000</v>
      </c>
      <c r="J519" s="85">
        <v>28218.93</v>
      </c>
      <c r="K519" s="85">
        <v>28218.93</v>
      </c>
      <c r="L519" s="85">
        <v>28218.93</v>
      </c>
      <c r="M519" s="110">
        <v>28.21893</v>
      </c>
      <c r="N519" s="85">
        <v>28218.93</v>
      </c>
    </row>
    <row r="520" spans="1:14" ht="13.8" x14ac:dyDescent="0.2">
      <c r="A520" s="37" t="s">
        <v>68</v>
      </c>
      <c r="B520" s="16" t="s">
        <v>68</v>
      </c>
      <c r="C520" s="16" t="s">
        <v>2181</v>
      </c>
      <c r="D520" s="16" t="s">
        <v>2182</v>
      </c>
      <c r="E520" s="16" t="s">
        <v>1099</v>
      </c>
      <c r="F520" s="16" t="str">
        <f t="shared" si="9"/>
        <v>PLAN ESPAÑA TE PROTEGE#</v>
      </c>
      <c r="G520" s="85">
        <v>1881716.01</v>
      </c>
      <c r="H520" s="85">
        <v>0</v>
      </c>
      <c r="I520" s="85">
        <v>1881716.01</v>
      </c>
      <c r="J520" s="85">
        <v>1731656.99</v>
      </c>
      <c r="K520" s="85">
        <v>960472.36</v>
      </c>
      <c r="L520" s="85">
        <v>874355.43</v>
      </c>
      <c r="M520" s="110">
        <v>46.465854855536897</v>
      </c>
      <c r="N520" s="85">
        <v>874355.43</v>
      </c>
    </row>
    <row r="521" spans="1:14" ht="13.8" x14ac:dyDescent="0.2">
      <c r="A521" s="37" t="s">
        <v>68</v>
      </c>
      <c r="B521" s="16" t="s">
        <v>68</v>
      </c>
      <c r="C521" s="27" t="s">
        <v>125</v>
      </c>
      <c r="D521" s="27" t="s">
        <v>68</v>
      </c>
      <c r="E521" s="27" t="s">
        <v>68</v>
      </c>
      <c r="F521" s="27" t="str">
        <f t="shared" si="9"/>
        <v/>
      </c>
      <c r="G521" s="90">
        <v>2001716.01</v>
      </c>
      <c r="H521" s="90">
        <v>-14143.46</v>
      </c>
      <c r="I521" s="90">
        <v>1987572.55</v>
      </c>
      <c r="J521" s="90">
        <v>1761793.77</v>
      </c>
      <c r="K521" s="90">
        <v>990609.14</v>
      </c>
      <c r="L521" s="90">
        <v>904492.21</v>
      </c>
      <c r="M521" s="111">
        <v>45.5073808500726</v>
      </c>
      <c r="N521" s="90">
        <v>904492.21</v>
      </c>
    </row>
    <row r="522" spans="1:14" ht="13.8" x14ac:dyDescent="0.2">
      <c r="A522" s="37" t="s">
        <v>458</v>
      </c>
      <c r="B522" s="16" t="s">
        <v>459</v>
      </c>
      <c r="C522" s="16" t="s">
        <v>2183</v>
      </c>
      <c r="D522" s="16" t="s">
        <v>2184</v>
      </c>
      <c r="E522" s="16" t="s">
        <v>1099</v>
      </c>
      <c r="F522" s="16" t="str">
        <f t="shared" si="9"/>
        <v>ACTUACIONES URGENTES EN ALBERGUES Y OTRAS INSTALACIONES#</v>
      </c>
      <c r="G522" s="85">
        <v>200000</v>
      </c>
      <c r="H522" s="85">
        <v>0</v>
      </c>
      <c r="I522" s="85">
        <v>200000</v>
      </c>
      <c r="J522" s="85">
        <v>131402.93</v>
      </c>
      <c r="K522" s="85">
        <v>47046.39</v>
      </c>
      <c r="L522" s="85">
        <v>9597.2999999999993</v>
      </c>
      <c r="M522" s="110">
        <v>4.7986500000000003</v>
      </c>
      <c r="N522" s="85">
        <v>5708.68</v>
      </c>
    </row>
    <row r="523" spans="1:14" ht="13.8" x14ac:dyDescent="0.2">
      <c r="A523" s="37" t="s">
        <v>68</v>
      </c>
      <c r="B523" s="16" t="s">
        <v>68</v>
      </c>
      <c r="C523" s="16" t="s">
        <v>2185</v>
      </c>
      <c r="D523" s="16" t="s">
        <v>2186</v>
      </c>
      <c r="E523" s="16" t="s">
        <v>1099</v>
      </c>
      <c r="F523" s="16" t="str">
        <f t="shared" si="9"/>
        <v>PORTAL WEB IAJ#</v>
      </c>
      <c r="G523" s="85">
        <v>50000</v>
      </c>
      <c r="H523" s="85">
        <v>-3888.65</v>
      </c>
      <c r="I523" s="85">
        <v>46111.35</v>
      </c>
      <c r="J523" s="85">
        <v>0</v>
      </c>
      <c r="K523" s="85">
        <v>0</v>
      </c>
      <c r="L523" s="85">
        <v>0</v>
      </c>
      <c r="M523" s="110">
        <v>0</v>
      </c>
      <c r="N523" s="85">
        <v>0</v>
      </c>
    </row>
    <row r="524" spans="1:14" ht="13.8" x14ac:dyDescent="0.2">
      <c r="A524" s="37" t="s">
        <v>68</v>
      </c>
      <c r="B524" s="16" t="s">
        <v>68</v>
      </c>
      <c r="C524" s="27" t="s">
        <v>125</v>
      </c>
      <c r="D524" s="27" t="s">
        <v>68</v>
      </c>
      <c r="E524" s="27" t="s">
        <v>68</v>
      </c>
      <c r="F524" s="27" t="str">
        <f t="shared" si="9"/>
        <v/>
      </c>
      <c r="G524" s="90">
        <v>250000</v>
      </c>
      <c r="H524" s="90">
        <v>-3888.65</v>
      </c>
      <c r="I524" s="90">
        <v>246111.35</v>
      </c>
      <c r="J524" s="90">
        <v>131402.93</v>
      </c>
      <c r="K524" s="90">
        <v>47046.39</v>
      </c>
      <c r="L524" s="90">
        <v>9597.2999999999993</v>
      </c>
      <c r="M524" s="111">
        <v>3.89957635029835</v>
      </c>
      <c r="N524" s="90">
        <v>5708.68</v>
      </c>
    </row>
    <row r="525" spans="1:14" ht="13.8" x14ac:dyDescent="0.2">
      <c r="A525" s="37" t="s">
        <v>460</v>
      </c>
      <c r="B525" s="16" t="s">
        <v>461</v>
      </c>
      <c r="C525" s="16" t="s">
        <v>2187</v>
      </c>
      <c r="D525" s="16" t="s">
        <v>2188</v>
      </c>
      <c r="E525" s="16" t="s">
        <v>2189</v>
      </c>
      <c r="F525" s="16" t="str">
        <f t="shared" si="9"/>
        <v>EXTENSION SERVICIO RED ARAGONESA DE COMUNICACIONES INSTITUCIONALES</v>
      </c>
      <c r="G525" s="85">
        <v>6712572.7400000002</v>
      </c>
      <c r="H525" s="85">
        <v>148362.79</v>
      </c>
      <c r="I525" s="85">
        <v>6860935.5300000003</v>
      </c>
      <c r="J525" s="85">
        <v>6155986.54</v>
      </c>
      <c r="K525" s="85">
        <v>5831337.2300000004</v>
      </c>
      <c r="L525" s="85">
        <v>1367089.88</v>
      </c>
      <c r="M525" s="110">
        <v>19.925706545736901</v>
      </c>
      <c r="N525" s="85">
        <v>1367089.88</v>
      </c>
    </row>
    <row r="526" spans="1:14" ht="13.8" x14ac:dyDescent="0.2">
      <c r="A526" s="37" t="s">
        <v>68</v>
      </c>
      <c r="B526" s="16" t="s">
        <v>68</v>
      </c>
      <c r="C526" s="16" t="s">
        <v>2190</v>
      </c>
      <c r="D526" s="16" t="s">
        <v>2191</v>
      </c>
      <c r="E526" s="16" t="s">
        <v>2192</v>
      </c>
      <c r="F526" s="16" t="str">
        <f t="shared" si="9"/>
        <v>AMPLIACION Y MEJORA DE LA PLATAFORMA DE SISTEMAS INFORMATICOS</v>
      </c>
      <c r="G526" s="85">
        <v>18500</v>
      </c>
      <c r="H526" s="85">
        <v>543821.89</v>
      </c>
      <c r="I526" s="85">
        <v>562321.89</v>
      </c>
      <c r="J526" s="85">
        <v>357826.43</v>
      </c>
      <c r="K526" s="85">
        <v>357826.43</v>
      </c>
      <c r="L526" s="85">
        <v>0</v>
      </c>
      <c r="M526" s="110">
        <v>0</v>
      </c>
      <c r="N526" s="85">
        <v>0</v>
      </c>
    </row>
    <row r="527" spans="1:14" ht="13.8" x14ac:dyDescent="0.2">
      <c r="A527" s="37" t="s">
        <v>68</v>
      </c>
      <c r="B527" s="16" t="s">
        <v>68</v>
      </c>
      <c r="C527" s="16" t="s">
        <v>2193</v>
      </c>
      <c r="D527" s="16" t="s">
        <v>2194</v>
      </c>
      <c r="E527" s="16" t="s">
        <v>1099</v>
      </c>
      <c r="F527" s="16" t="str">
        <f t="shared" si="9"/>
        <v>CONECTIVIDAD MRR#</v>
      </c>
      <c r="G527" s="85">
        <v>0</v>
      </c>
      <c r="H527" s="85">
        <v>85951.53</v>
      </c>
      <c r="I527" s="85">
        <v>85951.53</v>
      </c>
      <c r="J527" s="85">
        <v>92430.54</v>
      </c>
      <c r="K527" s="85">
        <v>92430.54</v>
      </c>
      <c r="L527" s="85">
        <v>0</v>
      </c>
      <c r="M527" s="110">
        <v>0</v>
      </c>
      <c r="N527" s="85">
        <v>0</v>
      </c>
    </row>
    <row r="528" spans="1:14" ht="13.8" x14ac:dyDescent="0.2">
      <c r="A528" s="37" t="s">
        <v>68</v>
      </c>
      <c r="B528" s="16" t="s">
        <v>68</v>
      </c>
      <c r="C528" s="16" t="s">
        <v>2195</v>
      </c>
      <c r="D528" s="16" t="s">
        <v>2196</v>
      </c>
      <c r="E528" s="16" t="s">
        <v>1099</v>
      </c>
      <c r="F528" s="16" t="str">
        <f t="shared" si="9"/>
        <v>MRR COMP.11-GENERALIZ.NUBE HIBRIDA#</v>
      </c>
      <c r="G528" s="85">
        <v>246700.76</v>
      </c>
      <c r="H528" s="85">
        <v>212609.57</v>
      </c>
      <c r="I528" s="85">
        <v>459310.33</v>
      </c>
      <c r="J528" s="85">
        <v>451560.38</v>
      </c>
      <c r="K528" s="85">
        <v>451560.38</v>
      </c>
      <c r="L528" s="85">
        <v>112890.1</v>
      </c>
      <c r="M528" s="110">
        <v>24.578175718364498</v>
      </c>
      <c r="N528" s="85">
        <v>112890.1</v>
      </c>
    </row>
    <row r="529" spans="1:14" ht="13.8" x14ac:dyDescent="0.2">
      <c r="A529" s="37" t="s">
        <v>68</v>
      </c>
      <c r="B529" s="16" t="s">
        <v>68</v>
      </c>
      <c r="C529" s="16" t="s">
        <v>2197</v>
      </c>
      <c r="D529" s="16" t="s">
        <v>2198</v>
      </c>
      <c r="E529" s="16" t="s">
        <v>1099</v>
      </c>
      <c r="F529" s="16" t="str">
        <f t="shared" si="9"/>
        <v>MRR COMP.11-INCORP ARAGON RED NACIONAL DE SOC#</v>
      </c>
      <c r="G529" s="85">
        <v>823865.12</v>
      </c>
      <c r="H529" s="85">
        <v>10006.5</v>
      </c>
      <c r="I529" s="85">
        <v>833871.62</v>
      </c>
      <c r="J529" s="85">
        <v>0</v>
      </c>
      <c r="K529" s="85">
        <v>0</v>
      </c>
      <c r="L529" s="85">
        <v>0</v>
      </c>
      <c r="M529" s="110">
        <v>0</v>
      </c>
      <c r="N529" s="85">
        <v>0</v>
      </c>
    </row>
    <row r="530" spans="1:14" ht="13.8" x14ac:dyDescent="0.2">
      <c r="A530" s="37" t="s">
        <v>68</v>
      </c>
      <c r="B530" s="16" t="s">
        <v>68</v>
      </c>
      <c r="C530" s="27" t="s">
        <v>125</v>
      </c>
      <c r="D530" s="27" t="s">
        <v>68</v>
      </c>
      <c r="E530" s="27" t="s">
        <v>68</v>
      </c>
      <c r="F530" s="27" t="str">
        <f t="shared" si="9"/>
        <v/>
      </c>
      <c r="G530" s="90">
        <v>7801638.6200000001</v>
      </c>
      <c r="H530" s="90">
        <v>1000752.28</v>
      </c>
      <c r="I530" s="90">
        <v>8802390.9000000004</v>
      </c>
      <c r="J530" s="90">
        <v>7057803.8899999997</v>
      </c>
      <c r="K530" s="90">
        <v>6733154.5800000001</v>
      </c>
      <c r="L530" s="90">
        <v>1479979.98</v>
      </c>
      <c r="M530" s="111">
        <v>16.813386235778299</v>
      </c>
      <c r="N530" s="90">
        <v>1479979.98</v>
      </c>
    </row>
    <row r="531" spans="1:14" ht="13.8" x14ac:dyDescent="0.2">
      <c r="A531" s="37" t="s">
        <v>462</v>
      </c>
      <c r="B531" s="16" t="s">
        <v>463</v>
      </c>
      <c r="C531" s="16" t="s">
        <v>2199</v>
      </c>
      <c r="D531" s="16" t="s">
        <v>2200</v>
      </c>
      <c r="E531" s="16" t="s">
        <v>1099</v>
      </c>
      <c r="F531" s="16" t="str">
        <f t="shared" si="9"/>
        <v>PROGRAMA INFORMATICO SIGEDAR#</v>
      </c>
      <c r="G531" s="85">
        <v>62230.91</v>
      </c>
      <c r="H531" s="85">
        <v>0</v>
      </c>
      <c r="I531" s="85">
        <v>62230.91</v>
      </c>
      <c r="J531" s="85">
        <v>62230.91</v>
      </c>
      <c r="K531" s="85">
        <v>62230.91</v>
      </c>
      <c r="L531" s="85">
        <v>31115.45</v>
      </c>
      <c r="M531" s="110">
        <v>49.999991965407503</v>
      </c>
      <c r="N531" s="85">
        <v>31115.45</v>
      </c>
    </row>
    <row r="532" spans="1:14" ht="13.8" x14ac:dyDescent="0.2">
      <c r="A532" s="37" t="s">
        <v>68</v>
      </c>
      <c r="B532" s="16" t="s">
        <v>68</v>
      </c>
      <c r="C532" s="16" t="s">
        <v>2201</v>
      </c>
      <c r="D532" s="16" t="s">
        <v>2202</v>
      </c>
      <c r="E532" s="16" t="s">
        <v>1099</v>
      </c>
      <c r="F532" s="16" t="str">
        <f t="shared" si="9"/>
        <v>EDAR'S ZONA PIRINEOS P3#</v>
      </c>
      <c r="G532" s="85">
        <v>0</v>
      </c>
      <c r="H532" s="85">
        <v>1432802.77</v>
      </c>
      <c r="I532" s="85">
        <v>1432802.77</v>
      </c>
      <c r="J532" s="85">
        <v>1434089.44</v>
      </c>
      <c r="K532" s="85">
        <v>1434089.44</v>
      </c>
      <c r="L532" s="85">
        <v>1434089.44</v>
      </c>
      <c r="M532" s="110">
        <v>100.089800915167</v>
      </c>
      <c r="N532" s="85">
        <v>1434089.44</v>
      </c>
    </row>
    <row r="533" spans="1:14" ht="13.8" x14ac:dyDescent="0.2">
      <c r="A533" s="37" t="s">
        <v>68</v>
      </c>
      <c r="B533" s="16" t="s">
        <v>68</v>
      </c>
      <c r="C533" s="16" t="s">
        <v>2203</v>
      </c>
      <c r="D533" s="16" t="s">
        <v>2204</v>
      </c>
      <c r="E533" s="16" t="s">
        <v>1099</v>
      </c>
      <c r="F533" s="16" t="str">
        <f t="shared" si="9"/>
        <v>MANTENIMIENTO APLICACIONES INFORMATICAS GAIAA, VICA Y WICA#</v>
      </c>
      <c r="G533" s="85">
        <v>21811.3</v>
      </c>
      <c r="H533" s="85">
        <v>0</v>
      </c>
      <c r="I533" s="85">
        <v>21811.3</v>
      </c>
      <c r="J533" s="85">
        <v>26506.26</v>
      </c>
      <c r="K533" s="85">
        <v>21811.3</v>
      </c>
      <c r="L533" s="85">
        <v>5567.82</v>
      </c>
      <c r="M533" s="110">
        <v>25.527226712758999</v>
      </c>
      <c r="N533" s="85">
        <v>5567.82</v>
      </c>
    </row>
    <row r="534" spans="1:14" ht="13.8" x14ac:dyDescent="0.2">
      <c r="A534" s="37" t="s">
        <v>68</v>
      </c>
      <c r="B534" s="16" t="s">
        <v>68</v>
      </c>
      <c r="C534" s="16" t="s">
        <v>2205</v>
      </c>
      <c r="D534" s="16" t="s">
        <v>2206</v>
      </c>
      <c r="E534" s="16" t="s">
        <v>1099</v>
      </c>
      <c r="F534" s="16" t="str">
        <f t="shared" si="9"/>
        <v>CANTAVIEJA (T) ESTACION DEP. AGUAS RESIDUALES#</v>
      </c>
      <c r="G534" s="85">
        <v>2200</v>
      </c>
      <c r="H534" s="85">
        <v>0</v>
      </c>
      <c r="I534" s="85">
        <v>2200</v>
      </c>
      <c r="J534" s="85">
        <v>2200</v>
      </c>
      <c r="K534" s="85">
        <v>2200</v>
      </c>
      <c r="L534" s="85">
        <v>1466.67</v>
      </c>
      <c r="M534" s="110">
        <v>66.666818181818201</v>
      </c>
      <c r="N534" s="85">
        <v>1466.67</v>
      </c>
    </row>
    <row r="535" spans="1:14" ht="13.8" x14ac:dyDescent="0.2">
      <c r="A535" s="37" t="s">
        <v>68</v>
      </c>
      <c r="B535" s="16" t="s">
        <v>68</v>
      </c>
      <c r="C535" s="16" t="s">
        <v>2207</v>
      </c>
      <c r="D535" s="16" t="s">
        <v>2208</v>
      </c>
      <c r="E535" s="16" t="s">
        <v>1099</v>
      </c>
      <c r="F535" s="16" t="str">
        <f t="shared" si="9"/>
        <v>IGLESUELA DEL CID (T) EST.DEP AGUAS RESIDUALES#</v>
      </c>
      <c r="G535" s="85">
        <v>0</v>
      </c>
      <c r="H535" s="85">
        <v>800000</v>
      </c>
      <c r="I535" s="85">
        <v>800000</v>
      </c>
      <c r="J535" s="85">
        <v>801773.19</v>
      </c>
      <c r="K535" s="85">
        <v>801773.19</v>
      </c>
      <c r="L535" s="85">
        <v>1773.19</v>
      </c>
      <c r="M535" s="110">
        <v>0.22164875000000001</v>
      </c>
      <c r="N535" s="85">
        <v>1773.19</v>
      </c>
    </row>
    <row r="536" spans="1:14" ht="13.8" x14ac:dyDescent="0.2">
      <c r="A536" s="37" t="s">
        <v>68</v>
      </c>
      <c r="B536" s="16" t="s">
        <v>68</v>
      </c>
      <c r="C536" s="16" t="s">
        <v>2209</v>
      </c>
      <c r="D536" s="16" t="s">
        <v>2210</v>
      </c>
      <c r="E536" s="16" t="s">
        <v>1099</v>
      </c>
      <c r="F536" s="16" t="str">
        <f t="shared" si="9"/>
        <v>BENASQUE (H) ESTACION DEPURADORA DE AGUAS RESIDUALES.#</v>
      </c>
      <c r="G536" s="85">
        <v>180646.03</v>
      </c>
      <c r="H536" s="85">
        <v>0</v>
      </c>
      <c r="I536" s="85">
        <v>180646.03</v>
      </c>
      <c r="J536" s="85">
        <v>437174.38</v>
      </c>
      <c r="K536" s="85">
        <v>437174.38</v>
      </c>
      <c r="L536" s="85">
        <v>316743.69</v>
      </c>
      <c r="M536" s="110">
        <v>175.33941376956901</v>
      </c>
      <c r="N536" s="85">
        <v>316743.69</v>
      </c>
    </row>
    <row r="537" spans="1:14" ht="13.8" x14ac:dyDescent="0.2">
      <c r="A537" s="37" t="s">
        <v>68</v>
      </c>
      <c r="B537" s="16" t="s">
        <v>68</v>
      </c>
      <c r="C537" s="16" t="s">
        <v>2211</v>
      </c>
      <c r="D537" s="16" t="s">
        <v>2212</v>
      </c>
      <c r="E537" s="16" t="s">
        <v>2213</v>
      </c>
      <c r="F537" s="16" t="str">
        <f t="shared" si="9"/>
        <v>SARIÑENA REDACCION PROYECTO NUEVA CAPTACION PARA MEJORA ABASTECIMIENTO AGUA</v>
      </c>
      <c r="G537" s="85">
        <v>0</v>
      </c>
      <c r="H537" s="85">
        <v>0</v>
      </c>
      <c r="I537" s="85">
        <v>0</v>
      </c>
      <c r="J537" s="85">
        <v>4235</v>
      </c>
      <c r="K537" s="85">
        <v>4235</v>
      </c>
      <c r="L537" s="85">
        <v>4235</v>
      </c>
      <c r="M537" s="110">
        <v>0</v>
      </c>
      <c r="N537" s="85">
        <v>4235</v>
      </c>
    </row>
    <row r="538" spans="1:14" ht="13.8" x14ac:dyDescent="0.2">
      <c r="A538" s="37" t="s">
        <v>68</v>
      </c>
      <c r="B538" s="16" t="s">
        <v>68</v>
      </c>
      <c r="C538" s="16" t="s">
        <v>2214</v>
      </c>
      <c r="D538" s="16" t="s">
        <v>2215</v>
      </c>
      <c r="E538" s="16" t="s">
        <v>1099</v>
      </c>
      <c r="F538" s="16" t="str">
        <f t="shared" si="9"/>
        <v>APLICACION GESTION DOCUMENTAL Y DE EXPEDIENTES#</v>
      </c>
      <c r="G538" s="85">
        <v>42500</v>
      </c>
      <c r="H538" s="85">
        <v>0</v>
      </c>
      <c r="I538" s="85">
        <v>42500</v>
      </c>
      <c r="J538" s="85">
        <v>0</v>
      </c>
      <c r="K538" s="85">
        <v>0</v>
      </c>
      <c r="L538" s="85">
        <v>0</v>
      </c>
      <c r="M538" s="110">
        <v>0</v>
      </c>
      <c r="N538" s="85">
        <v>0</v>
      </c>
    </row>
    <row r="539" spans="1:14" ht="13.8" x14ac:dyDescent="0.2">
      <c r="A539" s="37" t="s">
        <v>68</v>
      </c>
      <c r="B539" s="16" t="s">
        <v>68</v>
      </c>
      <c r="C539" s="16" t="s">
        <v>2216</v>
      </c>
      <c r="D539" s="16" t="s">
        <v>2217</v>
      </c>
      <c r="E539" s="16" t="s">
        <v>2218</v>
      </c>
      <c r="F539" s="16" t="str">
        <f t="shared" si="9"/>
        <v>CONSTRUCCION Y FUNCIONAMIENTO INICIAL DE LA EDAR DE FORMIGAL-SALLENT DE GALLEGO (HUESCA)</v>
      </c>
      <c r="G539" s="85">
        <v>60189.25</v>
      </c>
      <c r="H539" s="85">
        <v>0</v>
      </c>
      <c r="I539" s="85">
        <v>60189.25</v>
      </c>
      <c r="J539" s="85">
        <v>60189.25</v>
      </c>
      <c r="K539" s="85">
        <v>60189.25</v>
      </c>
      <c r="L539" s="85">
        <v>30124.26</v>
      </c>
      <c r="M539" s="110">
        <v>50.0492363669592</v>
      </c>
      <c r="N539" s="85">
        <v>30124.26</v>
      </c>
    </row>
    <row r="540" spans="1:14" ht="13.8" x14ac:dyDescent="0.2">
      <c r="A540" s="37" t="s">
        <v>68</v>
      </c>
      <c r="B540" s="16" t="s">
        <v>68</v>
      </c>
      <c r="C540" s="16" t="s">
        <v>2219</v>
      </c>
      <c r="D540" s="16" t="s">
        <v>2220</v>
      </c>
      <c r="E540" s="16" t="s">
        <v>1099</v>
      </c>
      <c r="F540" s="16" t="str">
        <f t="shared" ref="F540:F558" si="10">CONCATENATE(D540,E540)</f>
        <v>CONSTRUCC FUNCIONAMIENTO INICIAL EDA DE ANSO (H)#</v>
      </c>
      <c r="G540" s="85">
        <v>80000.039999999994</v>
      </c>
      <c r="H540" s="85">
        <v>0</v>
      </c>
      <c r="I540" s="85">
        <v>80000.039999999994</v>
      </c>
      <c r="J540" s="85">
        <v>80000.039999999994</v>
      </c>
      <c r="K540" s="85">
        <v>80000.039999999994</v>
      </c>
      <c r="L540" s="85">
        <v>17600.04</v>
      </c>
      <c r="M540" s="110">
        <v>22.0000389999805</v>
      </c>
      <c r="N540" s="85">
        <v>17600.04</v>
      </c>
    </row>
    <row r="541" spans="1:14" s="88" customFormat="1" ht="13.8" x14ac:dyDescent="0.2">
      <c r="A541" s="37" t="s">
        <v>68</v>
      </c>
      <c r="B541" s="16" t="s">
        <v>68</v>
      </c>
      <c r="C541" s="16" t="s">
        <v>2221</v>
      </c>
      <c r="D541" s="16" t="s">
        <v>2222</v>
      </c>
      <c r="E541" s="16" t="s">
        <v>2223</v>
      </c>
      <c r="F541" s="16" t="str">
        <f t="shared" si="10"/>
        <v>CONSTRUCCION Y FUNCIONAMIENTO INICIAL DE LA EDAR DE HECHO-SIRESA (HUESCA)</v>
      </c>
      <c r="G541" s="85">
        <v>600000</v>
      </c>
      <c r="H541" s="85">
        <v>-42128.13</v>
      </c>
      <c r="I541" s="85">
        <v>557871.87</v>
      </c>
      <c r="J541" s="85">
        <v>7973.19</v>
      </c>
      <c r="K541" s="85">
        <v>7973.19</v>
      </c>
      <c r="L541" s="85">
        <v>7973.19</v>
      </c>
      <c r="M541" s="110">
        <v>1.42921527841151</v>
      </c>
      <c r="N541" s="85">
        <v>7973.19</v>
      </c>
    </row>
    <row r="542" spans="1:14" s="88" customFormat="1" ht="13.8" x14ac:dyDescent="0.2">
      <c r="A542" s="37" t="s">
        <v>68</v>
      </c>
      <c r="B542" s="16" t="s">
        <v>68</v>
      </c>
      <c r="C542" s="16" t="s">
        <v>2224</v>
      </c>
      <c r="D542" s="16" t="s">
        <v>2225</v>
      </c>
      <c r="E542" s="16" t="s">
        <v>1099</v>
      </c>
      <c r="F542" s="16" t="str">
        <f t="shared" si="10"/>
        <v>EXPROPIACIONES TERRENOS EDAR#</v>
      </c>
      <c r="G542" s="85">
        <v>300000</v>
      </c>
      <c r="H542" s="85">
        <v>0</v>
      </c>
      <c r="I542" s="85">
        <v>300000</v>
      </c>
      <c r="J542" s="85">
        <v>0</v>
      </c>
      <c r="K542" s="85">
        <v>0</v>
      </c>
      <c r="L542" s="85">
        <v>0</v>
      </c>
      <c r="M542" s="110">
        <v>0</v>
      </c>
      <c r="N542" s="85">
        <v>0</v>
      </c>
    </row>
    <row r="543" spans="1:14" s="88" customFormat="1" ht="13.8" x14ac:dyDescent="0.2">
      <c r="A543" s="37" t="s">
        <v>68</v>
      </c>
      <c r="B543" s="16" t="s">
        <v>68</v>
      </c>
      <c r="C543" s="16" t="s">
        <v>2226</v>
      </c>
      <c r="D543" s="16" t="s">
        <v>2227</v>
      </c>
      <c r="E543" s="16" t="s">
        <v>1099</v>
      </c>
      <c r="F543" s="16" t="str">
        <f t="shared" si="10"/>
        <v>AT EXPROPIACIONES ZONA 10#</v>
      </c>
      <c r="G543" s="85">
        <v>346000</v>
      </c>
      <c r="H543" s="85">
        <v>0</v>
      </c>
      <c r="I543" s="85">
        <v>346000</v>
      </c>
      <c r="J543" s="85">
        <v>329555.65999999997</v>
      </c>
      <c r="K543" s="85">
        <v>329555.65999999997</v>
      </c>
      <c r="L543" s="85">
        <v>128364.73</v>
      </c>
      <c r="M543" s="110">
        <v>37.0996329479769</v>
      </c>
      <c r="N543" s="85">
        <v>128364.73</v>
      </c>
    </row>
    <row r="544" spans="1:14" s="88" customFormat="1" ht="13.8" x14ac:dyDescent="0.2">
      <c r="A544" s="37" t="s">
        <v>68</v>
      </c>
      <c r="B544" s="16" t="s">
        <v>68</v>
      </c>
      <c r="C544" s="16" t="s">
        <v>2228</v>
      </c>
      <c r="D544" s="16" t="s">
        <v>2229</v>
      </c>
      <c r="E544" s="16" t="s">
        <v>1099</v>
      </c>
      <c r="F544" s="16" t="str">
        <f t="shared" si="10"/>
        <v>AT REDACCION PROYECTOS ESTUDIOS,PLANES Y OTRAS ACTUACIONES#</v>
      </c>
      <c r="G544" s="85">
        <v>450000</v>
      </c>
      <c r="H544" s="85">
        <v>-37398.17</v>
      </c>
      <c r="I544" s="85">
        <v>412601.83</v>
      </c>
      <c r="J544" s="85">
        <v>0</v>
      </c>
      <c r="K544" s="85">
        <v>0</v>
      </c>
      <c r="L544" s="85">
        <v>0</v>
      </c>
      <c r="M544" s="110">
        <v>0</v>
      </c>
      <c r="N544" s="85">
        <v>0</v>
      </c>
    </row>
    <row r="545" spans="1:14" s="88" customFormat="1" ht="13.8" x14ac:dyDescent="0.2">
      <c r="A545" s="37" t="s">
        <v>68</v>
      </c>
      <c r="B545" s="16" t="s">
        <v>68</v>
      </c>
      <c r="C545" s="16" t="s">
        <v>2230</v>
      </c>
      <c r="D545" s="16" t="s">
        <v>2231</v>
      </c>
      <c r="E545" s="16" t="s">
        <v>1099</v>
      </c>
      <c r="F545" s="16" t="str">
        <f t="shared" si="10"/>
        <v>EDAR DE VILLANUA (HUESCA)#</v>
      </c>
      <c r="G545" s="85">
        <v>100000</v>
      </c>
      <c r="H545" s="85">
        <v>0</v>
      </c>
      <c r="I545" s="85">
        <v>100000</v>
      </c>
      <c r="J545" s="85">
        <v>106258.95</v>
      </c>
      <c r="K545" s="85">
        <v>106258.95</v>
      </c>
      <c r="L545" s="85">
        <v>6258.95</v>
      </c>
      <c r="M545" s="110">
        <v>6.2589499999999996</v>
      </c>
      <c r="N545" s="85">
        <v>6258.95</v>
      </c>
    </row>
    <row r="546" spans="1:14" s="88" customFormat="1" ht="13.8" x14ac:dyDescent="0.2">
      <c r="A546" s="37" t="s">
        <v>68</v>
      </c>
      <c r="B546" s="16" t="s">
        <v>68</v>
      </c>
      <c r="C546" s="16" t="s">
        <v>2232</v>
      </c>
      <c r="D546" s="16" t="s">
        <v>2233</v>
      </c>
      <c r="E546" s="16" t="s">
        <v>1099</v>
      </c>
      <c r="F546" s="16" t="str">
        <f t="shared" si="10"/>
        <v>EDAR DE TORLA (H)#</v>
      </c>
      <c r="G546" s="85">
        <v>65817.23</v>
      </c>
      <c r="H546" s="85">
        <v>0</v>
      </c>
      <c r="I546" s="85">
        <v>65817.23</v>
      </c>
      <c r="J546" s="85">
        <v>43878.16</v>
      </c>
      <c r="K546" s="85">
        <v>43878.16</v>
      </c>
      <c r="L546" s="85">
        <v>0</v>
      </c>
      <c r="M546" s="110">
        <v>0</v>
      </c>
      <c r="N546" s="85">
        <v>0</v>
      </c>
    </row>
    <row r="547" spans="1:14" s="88" customFormat="1" ht="13.8" x14ac:dyDescent="0.2">
      <c r="A547" s="37" t="s">
        <v>68</v>
      </c>
      <c r="B547" s="16" t="s">
        <v>68</v>
      </c>
      <c r="C547" s="16" t="s">
        <v>2234</v>
      </c>
      <c r="D547" s="16" t="s">
        <v>2235</v>
      </c>
      <c r="E547" s="16" t="s">
        <v>1099</v>
      </c>
      <c r="F547" s="16" t="str">
        <f t="shared" si="10"/>
        <v>EDAR DE BOLTAÑA-MARGUDGUED (H)#</v>
      </c>
      <c r="G547" s="85">
        <v>250000</v>
      </c>
      <c r="H547" s="85">
        <v>0</v>
      </c>
      <c r="I547" s="85">
        <v>250000</v>
      </c>
      <c r="J547" s="85">
        <v>253459.84</v>
      </c>
      <c r="K547" s="85">
        <v>253459.84</v>
      </c>
      <c r="L547" s="85">
        <v>3459.84</v>
      </c>
      <c r="M547" s="110">
        <v>1.3839360000000001</v>
      </c>
      <c r="N547" s="85">
        <v>3459.84</v>
      </c>
    </row>
    <row r="548" spans="1:14" s="88" customFormat="1" ht="13.8" x14ac:dyDescent="0.2">
      <c r="A548" s="37" t="s">
        <v>68</v>
      </c>
      <c r="B548" s="16" t="s">
        <v>68</v>
      </c>
      <c r="C548" s="16" t="s">
        <v>2236</v>
      </c>
      <c r="D548" s="16" t="s">
        <v>2237</v>
      </c>
      <c r="E548" s="16" t="s">
        <v>1099</v>
      </c>
      <c r="F548" s="16" t="str">
        <f t="shared" si="10"/>
        <v>EDAR DE AINSA  (H)#</v>
      </c>
      <c r="G548" s="85">
        <v>250000</v>
      </c>
      <c r="H548" s="85">
        <v>0</v>
      </c>
      <c r="I548" s="85">
        <v>250000</v>
      </c>
      <c r="J548" s="85">
        <v>272001.46000000002</v>
      </c>
      <c r="K548" s="85">
        <v>272001.46000000002</v>
      </c>
      <c r="L548" s="85">
        <v>22001.46</v>
      </c>
      <c r="M548" s="110">
        <v>8.8005840000000006</v>
      </c>
      <c r="N548" s="85">
        <v>22001.46</v>
      </c>
    </row>
    <row r="549" spans="1:14" s="88" customFormat="1" ht="13.8" x14ac:dyDescent="0.2">
      <c r="A549" s="37" t="s">
        <v>68</v>
      </c>
      <c r="B549" s="16" t="s">
        <v>68</v>
      </c>
      <c r="C549" s="16" t="s">
        <v>2238</v>
      </c>
      <c r="D549" s="16" t="s">
        <v>2239</v>
      </c>
      <c r="E549" s="16" t="s">
        <v>1099</v>
      </c>
      <c r="F549" s="16" t="str">
        <f t="shared" si="10"/>
        <v>EDAR DE CANFRANC -ESTACION (H)#</v>
      </c>
      <c r="G549" s="85">
        <v>209995.75</v>
      </c>
      <c r="H549" s="85">
        <v>42128.13</v>
      </c>
      <c r="I549" s="85">
        <v>252123.88</v>
      </c>
      <c r="J549" s="85">
        <v>357585.85</v>
      </c>
      <c r="K549" s="85">
        <v>0</v>
      </c>
      <c r="L549" s="85">
        <v>0</v>
      </c>
      <c r="M549" s="110">
        <v>0</v>
      </c>
      <c r="N549" s="85">
        <v>0</v>
      </c>
    </row>
    <row r="550" spans="1:14" s="88" customFormat="1" ht="13.8" x14ac:dyDescent="0.2">
      <c r="A550" s="37" t="s">
        <v>68</v>
      </c>
      <c r="B550" s="16" t="s">
        <v>68</v>
      </c>
      <c r="C550" s="16" t="s">
        <v>2240</v>
      </c>
      <c r="D550" s="16" t="s">
        <v>2241</v>
      </c>
      <c r="E550" s="16" t="s">
        <v>1099</v>
      </c>
      <c r="F550" s="16" t="str">
        <f t="shared" si="10"/>
        <v>EDAR DE PANTICOSA (H)#</v>
      </c>
      <c r="G550" s="85">
        <v>3138800</v>
      </c>
      <c r="H550" s="85">
        <v>0</v>
      </c>
      <c r="I550" s="85">
        <v>3138800</v>
      </c>
      <c r="J550" s="85">
        <v>3150197.13</v>
      </c>
      <c r="K550" s="85">
        <v>3150197.13</v>
      </c>
      <c r="L550" s="85">
        <v>889071.56</v>
      </c>
      <c r="M550" s="110">
        <v>28.325205811138002</v>
      </c>
      <c r="N550" s="85">
        <v>889071.56</v>
      </c>
    </row>
    <row r="551" spans="1:14" s="88" customFormat="1" ht="13.8" x14ac:dyDescent="0.2">
      <c r="A551" s="37" t="s">
        <v>68</v>
      </c>
      <c r="B551" s="16" t="s">
        <v>68</v>
      </c>
      <c r="C551" s="16" t="s">
        <v>2242</v>
      </c>
      <c r="D551" s="16" t="s">
        <v>2243</v>
      </c>
      <c r="E551" s="16" t="s">
        <v>1099</v>
      </c>
      <c r="F551" s="16" t="str">
        <f t="shared" si="10"/>
        <v>EDAR DE BIELSA (H)#</v>
      </c>
      <c r="G551" s="85">
        <v>10000</v>
      </c>
      <c r="H551" s="85">
        <v>0</v>
      </c>
      <c r="I551" s="85">
        <v>10000</v>
      </c>
      <c r="J551" s="85">
        <v>0</v>
      </c>
      <c r="K551" s="85">
        <v>0</v>
      </c>
      <c r="L551" s="85">
        <v>0</v>
      </c>
      <c r="M551" s="110">
        <v>0</v>
      </c>
      <c r="N551" s="85">
        <v>0</v>
      </c>
    </row>
    <row r="552" spans="1:14" s="88" customFormat="1" ht="13.8" x14ac:dyDescent="0.2">
      <c r="A552" s="37" t="s">
        <v>68</v>
      </c>
      <c r="B552" s="16" t="s">
        <v>68</v>
      </c>
      <c r="C552" s="16" t="s">
        <v>2244</v>
      </c>
      <c r="D552" s="16" t="s">
        <v>2245</v>
      </c>
      <c r="E552" s="16" t="s">
        <v>1099</v>
      </c>
      <c r="F552" s="16" t="str">
        <f t="shared" si="10"/>
        <v>PROYECTO Y CONSTRUCCION EDAR DE CERLER#</v>
      </c>
      <c r="G552" s="85">
        <v>3200000</v>
      </c>
      <c r="H552" s="85">
        <v>0</v>
      </c>
      <c r="I552" s="85">
        <v>3200000</v>
      </c>
      <c r="J552" s="85">
        <v>3200000</v>
      </c>
      <c r="K552" s="85">
        <v>3200000</v>
      </c>
      <c r="L552" s="85">
        <v>0</v>
      </c>
      <c r="M552" s="110">
        <v>0</v>
      </c>
      <c r="N552" s="85">
        <v>0</v>
      </c>
    </row>
    <row r="553" spans="1:14" s="88" customFormat="1" ht="13.8" x14ac:dyDescent="0.2">
      <c r="A553" s="37" t="s">
        <v>68</v>
      </c>
      <c r="B553" s="16" t="s">
        <v>68</v>
      </c>
      <c r="C553" s="16" t="s">
        <v>2246</v>
      </c>
      <c r="D553" s="16" t="s">
        <v>2247</v>
      </c>
      <c r="E553" s="16" t="s">
        <v>1099</v>
      </c>
      <c r="F553" s="16" t="str">
        <f t="shared" si="10"/>
        <v>EDAR DE CANDANCHU#</v>
      </c>
      <c r="G553" s="85">
        <v>2898171.8</v>
      </c>
      <c r="H553" s="85">
        <v>-1432802.77</v>
      </c>
      <c r="I553" s="85">
        <v>1465369.03</v>
      </c>
      <c r="J553" s="85">
        <v>1348171.8</v>
      </c>
      <c r="K553" s="85">
        <v>1348171.8</v>
      </c>
      <c r="L553" s="85">
        <v>11086.82</v>
      </c>
      <c r="M553" s="110">
        <v>0.75658893923806003</v>
      </c>
      <c r="N553" s="85">
        <v>11086.82</v>
      </c>
    </row>
    <row r="554" spans="1:14" s="88" customFormat="1" ht="13.8" x14ac:dyDescent="0.2">
      <c r="A554" s="37" t="s">
        <v>68</v>
      </c>
      <c r="B554" s="16" t="s">
        <v>68</v>
      </c>
      <c r="C554" s="16" t="s">
        <v>2248</v>
      </c>
      <c r="D554" s="16" t="s">
        <v>2249</v>
      </c>
      <c r="E554" s="16" t="s">
        <v>1099</v>
      </c>
      <c r="F554" s="16" t="str">
        <f t="shared" si="10"/>
        <v>EDAR DE AGUAVIVA CONSTRUCCIÓN Y FUNCIONAMIENTO#</v>
      </c>
      <c r="G554" s="85">
        <v>0</v>
      </c>
      <c r="H554" s="85">
        <v>234000</v>
      </c>
      <c r="I554" s="85">
        <v>234000</v>
      </c>
      <c r="J554" s="85">
        <v>214996.3</v>
      </c>
      <c r="K554" s="85">
        <v>214996.3</v>
      </c>
      <c r="L554" s="85">
        <v>0</v>
      </c>
      <c r="M554" s="110">
        <v>0</v>
      </c>
      <c r="N554" s="85">
        <v>0</v>
      </c>
    </row>
    <row r="555" spans="1:14" s="88" customFormat="1" ht="13.8" x14ac:dyDescent="0.2">
      <c r="A555" s="37" t="s">
        <v>68</v>
      </c>
      <c r="B555" s="16" t="s">
        <v>68</v>
      </c>
      <c r="C555" s="16" t="s">
        <v>2250</v>
      </c>
      <c r="D555" s="16" t="s">
        <v>2251</v>
      </c>
      <c r="E555" s="16" t="s">
        <v>1099</v>
      </c>
      <c r="F555" s="16" t="str">
        <f t="shared" si="10"/>
        <v>EDAR BROTO-OTO#</v>
      </c>
      <c r="G555" s="85">
        <v>10000</v>
      </c>
      <c r="H555" s="85">
        <v>0</v>
      </c>
      <c r="I555" s="85">
        <v>10000</v>
      </c>
      <c r="J555" s="85">
        <v>0</v>
      </c>
      <c r="K555" s="85">
        <v>0</v>
      </c>
      <c r="L555" s="85">
        <v>0</v>
      </c>
      <c r="M555" s="110">
        <v>0</v>
      </c>
      <c r="N555" s="85">
        <v>0</v>
      </c>
    </row>
    <row r="556" spans="1:14" s="88" customFormat="1" ht="13.8" x14ac:dyDescent="0.2">
      <c r="A556" s="37" t="s">
        <v>68</v>
      </c>
      <c r="B556" s="16" t="s">
        <v>68</v>
      </c>
      <c r="C556" s="16" t="s">
        <v>2252</v>
      </c>
      <c r="D556" s="16" t="s">
        <v>2253</v>
      </c>
      <c r="E556" s="16" t="s">
        <v>1099</v>
      </c>
      <c r="F556" s="16" t="str">
        <f t="shared" si="10"/>
        <v>RD AYUDAS DIRECTAS EBRO RESILIENCE -MRR#</v>
      </c>
      <c r="G556" s="85">
        <v>2692982.37</v>
      </c>
      <c r="H556" s="85">
        <v>0</v>
      </c>
      <c r="I556" s="85">
        <v>2692982.37</v>
      </c>
      <c r="J556" s="85">
        <v>2669091.5699999998</v>
      </c>
      <c r="K556" s="85">
        <v>2669091.5699999998</v>
      </c>
      <c r="L556" s="85">
        <v>22798.79</v>
      </c>
      <c r="M556" s="110">
        <v>0.84660004662414001</v>
      </c>
      <c r="N556" s="85">
        <v>22798.79</v>
      </c>
    </row>
    <row r="557" spans="1:14" s="88" customFormat="1" ht="13.8" x14ac:dyDescent="0.2">
      <c r="A557" s="37" t="s">
        <v>68</v>
      </c>
      <c r="B557" s="16" t="s">
        <v>68</v>
      </c>
      <c r="C557" s="16" t="s">
        <v>2254</v>
      </c>
      <c r="D557" s="16" t="s">
        <v>2255</v>
      </c>
      <c r="E557" s="16" t="s">
        <v>2256</v>
      </c>
      <c r="F557" s="16" t="str">
        <f t="shared" si="10"/>
        <v>CONVOCATORIA PROTOCOLOS PARA ASEGURAR ABASTEC AGUA EELL FRENTE A INCENDIOS</v>
      </c>
      <c r="G557" s="85">
        <v>100000</v>
      </c>
      <c r="H557" s="85">
        <v>0</v>
      </c>
      <c r="I557" s="85">
        <v>100000</v>
      </c>
      <c r="J557" s="85">
        <v>17499.89</v>
      </c>
      <c r="K557" s="85">
        <v>17499.89</v>
      </c>
      <c r="L557" s="85">
        <v>17168.740000000002</v>
      </c>
      <c r="M557" s="110">
        <v>17.16874</v>
      </c>
      <c r="N557" s="85">
        <v>17168.740000000002</v>
      </c>
    </row>
    <row r="558" spans="1:14" s="88" customFormat="1" ht="13.8" x14ac:dyDescent="0.2">
      <c r="A558" s="37" t="s">
        <v>68</v>
      </c>
      <c r="B558" s="16" t="s">
        <v>68</v>
      </c>
      <c r="C558" s="16" t="s">
        <v>2257</v>
      </c>
      <c r="D558" s="16" t="s">
        <v>2258</v>
      </c>
      <c r="E558" s="16" t="s">
        <v>1099</v>
      </c>
      <c r="F558" s="16" t="str">
        <f t="shared" si="10"/>
        <v>RESTAURACION FLUVIAL TR-7 EBRO RESILIENCE#</v>
      </c>
      <c r="G558" s="85">
        <v>1608924.97</v>
      </c>
      <c r="H558" s="85">
        <v>0</v>
      </c>
      <c r="I558" s="85">
        <v>1608924.97</v>
      </c>
      <c r="J558" s="85">
        <v>1600445.76</v>
      </c>
      <c r="K558" s="85">
        <v>1600445.76</v>
      </c>
      <c r="L558" s="85">
        <v>22798.79</v>
      </c>
      <c r="M558" s="110">
        <v>1.41702008639968</v>
      </c>
      <c r="N558" s="85">
        <v>22798.79</v>
      </c>
    </row>
    <row r="559" spans="1:14" s="88" customFormat="1" ht="13.8" x14ac:dyDescent="0.2">
      <c r="A559" s="37" t="s">
        <v>68</v>
      </c>
      <c r="B559" s="16" t="s">
        <v>68</v>
      </c>
      <c r="C559" s="16" t="s">
        <v>2259</v>
      </c>
      <c r="D559" s="16" t="s">
        <v>2260</v>
      </c>
      <c r="E559" s="16" t="s">
        <v>1099</v>
      </c>
      <c r="F559" s="16" t="str">
        <f t="shared" ref="F559:F574" si="11">CONCATENATE(D559,E559)</f>
        <v>PERTE MP AT DIGITALIZACION IAA AGUA#</v>
      </c>
      <c r="G559" s="85">
        <v>57000</v>
      </c>
      <c r="H559" s="85">
        <v>61006.05</v>
      </c>
      <c r="I559" s="85">
        <v>118006.05</v>
      </c>
      <c r="J559" s="85">
        <v>118006.05</v>
      </c>
      <c r="K559" s="85">
        <v>118006.05</v>
      </c>
      <c r="L559" s="85">
        <v>0</v>
      </c>
      <c r="M559" s="110">
        <v>0</v>
      </c>
      <c r="N559" s="85">
        <v>0</v>
      </c>
    </row>
    <row r="560" spans="1:14" s="88" customFormat="1" ht="13.8" x14ac:dyDescent="0.2">
      <c r="A560" s="37" t="s">
        <v>68</v>
      </c>
      <c r="B560" s="16" t="s">
        <v>68</v>
      </c>
      <c r="C560" s="16" t="s">
        <v>2261</v>
      </c>
      <c r="D560" s="16" t="s">
        <v>2262</v>
      </c>
      <c r="E560" s="16" t="s">
        <v>1099</v>
      </c>
      <c r="F560" s="16" t="str">
        <f t="shared" si="11"/>
        <v>DIGITALIZACION IAA PERTE AGUA#</v>
      </c>
      <c r="G560" s="85">
        <v>277036.81</v>
      </c>
      <c r="H560" s="85">
        <v>-24110.02</v>
      </c>
      <c r="I560" s="85">
        <v>252926.79</v>
      </c>
      <c r="J560" s="85">
        <v>252926.79</v>
      </c>
      <c r="K560" s="85">
        <v>252926.79</v>
      </c>
      <c r="L560" s="85">
        <v>0</v>
      </c>
      <c r="M560" s="110">
        <v>0</v>
      </c>
      <c r="N560" s="85">
        <v>0</v>
      </c>
    </row>
    <row r="561" spans="1:14" s="88" customFormat="1" ht="13.8" x14ac:dyDescent="0.2">
      <c r="A561" s="37" t="s">
        <v>68</v>
      </c>
      <c r="B561" s="16" t="s">
        <v>68</v>
      </c>
      <c r="C561" s="16" t="s">
        <v>2263</v>
      </c>
      <c r="D561" s="16" t="s">
        <v>2264</v>
      </c>
      <c r="E561" s="16" t="s">
        <v>1099</v>
      </c>
      <c r="F561" s="16" t="str">
        <f t="shared" si="11"/>
        <v>EDAR DE ASTUN#</v>
      </c>
      <c r="G561" s="85">
        <v>10000</v>
      </c>
      <c r="H561" s="85">
        <v>0</v>
      </c>
      <c r="I561" s="85">
        <v>10000</v>
      </c>
      <c r="J561" s="85">
        <v>14513.95</v>
      </c>
      <c r="K561" s="85">
        <v>14513.95</v>
      </c>
      <c r="L561" s="85">
        <v>14513.95</v>
      </c>
      <c r="M561" s="110">
        <v>145.1395</v>
      </c>
      <c r="N561" s="85">
        <v>0</v>
      </c>
    </row>
    <row r="562" spans="1:14" s="88" customFormat="1" ht="13.8" x14ac:dyDescent="0.2">
      <c r="A562" s="37" t="s">
        <v>68</v>
      </c>
      <c r="B562" s="16" t="s">
        <v>68</v>
      </c>
      <c r="C562" s="16" t="s">
        <v>2265</v>
      </c>
      <c r="D562" s="16" t="s">
        <v>2266</v>
      </c>
      <c r="E562" s="16" t="s">
        <v>1099</v>
      </c>
      <c r="F562" s="16" t="str">
        <f t="shared" si="11"/>
        <v>PARQUE MOVIL GASTOS CENTRALIZADOS#</v>
      </c>
      <c r="G562" s="85">
        <v>261.27999999999997</v>
      </c>
      <c r="H562" s="85">
        <v>-261.27999999999997</v>
      </c>
      <c r="I562" s="85">
        <v>0</v>
      </c>
      <c r="J562" s="85">
        <v>0</v>
      </c>
      <c r="K562" s="85">
        <v>0</v>
      </c>
      <c r="L562" s="85">
        <v>0</v>
      </c>
      <c r="M562" s="110">
        <v>0</v>
      </c>
      <c r="N562" s="85">
        <v>0</v>
      </c>
    </row>
    <row r="563" spans="1:14" s="88" customFormat="1" ht="13.8" x14ac:dyDescent="0.2">
      <c r="A563" s="37" t="s">
        <v>68</v>
      </c>
      <c r="B563" s="16" t="s">
        <v>68</v>
      </c>
      <c r="C563" s="16" t="s">
        <v>2267</v>
      </c>
      <c r="D563" s="16" t="s">
        <v>2268</v>
      </c>
      <c r="E563" s="16" t="s">
        <v>1099</v>
      </c>
      <c r="F563" s="16" t="str">
        <f t="shared" si="11"/>
        <v>EDAR DE FISCAL#</v>
      </c>
      <c r="G563" s="85">
        <v>10000</v>
      </c>
      <c r="H563" s="85">
        <v>0</v>
      </c>
      <c r="I563" s="85">
        <v>10000</v>
      </c>
      <c r="J563" s="85">
        <v>17787</v>
      </c>
      <c r="K563" s="85">
        <v>17787</v>
      </c>
      <c r="L563" s="85">
        <v>0</v>
      </c>
      <c r="M563" s="110">
        <v>0</v>
      </c>
      <c r="N563" s="85">
        <v>0</v>
      </c>
    </row>
    <row r="564" spans="1:14" s="88" customFormat="1" ht="13.8" x14ac:dyDescent="0.2">
      <c r="A564" s="37" t="s">
        <v>68</v>
      </c>
      <c r="B564" s="16" t="s">
        <v>68</v>
      </c>
      <c r="C564" s="16" t="s">
        <v>2269</v>
      </c>
      <c r="D564" s="16" t="s">
        <v>2270</v>
      </c>
      <c r="E564" s="16" t="s">
        <v>1099</v>
      </c>
      <c r="F564" s="16" t="str">
        <f t="shared" si="11"/>
        <v>PLAN RESTITUCION YESA#</v>
      </c>
      <c r="G564" s="85">
        <v>60000</v>
      </c>
      <c r="H564" s="85">
        <v>0</v>
      </c>
      <c r="I564" s="85">
        <v>60000</v>
      </c>
      <c r="J564" s="85">
        <v>0</v>
      </c>
      <c r="K564" s="85">
        <v>0</v>
      </c>
      <c r="L564" s="85">
        <v>0</v>
      </c>
      <c r="M564" s="110">
        <v>0</v>
      </c>
      <c r="N564" s="85">
        <v>0</v>
      </c>
    </row>
    <row r="565" spans="1:14" s="88" customFormat="1" ht="13.8" x14ac:dyDescent="0.2">
      <c r="A565" s="37" t="s">
        <v>68</v>
      </c>
      <c r="B565" s="16" t="s">
        <v>68</v>
      </c>
      <c r="C565" s="16" t="s">
        <v>2271</v>
      </c>
      <c r="D565" s="16" t="s">
        <v>2272</v>
      </c>
      <c r="E565" s="16" t="s">
        <v>1099</v>
      </c>
      <c r="F565" s="16" t="str">
        <f t="shared" si="11"/>
        <v>APLICACIONES INFORMATICAS PERTE DIGITALIZACION#</v>
      </c>
      <c r="G565" s="85">
        <v>808400</v>
      </c>
      <c r="H565" s="85">
        <v>-36896.03</v>
      </c>
      <c r="I565" s="85">
        <v>771503.97</v>
      </c>
      <c r="J565" s="85">
        <v>0</v>
      </c>
      <c r="K565" s="85">
        <v>0</v>
      </c>
      <c r="L565" s="85">
        <v>0</v>
      </c>
      <c r="M565" s="110">
        <v>0</v>
      </c>
      <c r="N565" s="85">
        <v>0</v>
      </c>
    </row>
    <row r="566" spans="1:14" s="88" customFormat="1" ht="13.8" x14ac:dyDescent="0.2">
      <c r="A566" s="37" t="s">
        <v>68</v>
      </c>
      <c r="B566" s="16" t="s">
        <v>68</v>
      </c>
      <c r="C566" s="16" t="s">
        <v>2273</v>
      </c>
      <c r="D566" s="16" t="s">
        <v>2274</v>
      </c>
      <c r="E566" s="16" t="s">
        <v>1099</v>
      </c>
      <c r="F566" s="16" t="str">
        <f t="shared" si="11"/>
        <v>EQUIPAMIENTO DEL INSTITUTO#</v>
      </c>
      <c r="G566" s="85">
        <v>10000</v>
      </c>
      <c r="H566" s="85">
        <v>0</v>
      </c>
      <c r="I566" s="85">
        <v>10000</v>
      </c>
      <c r="J566" s="85">
        <v>729.58</v>
      </c>
      <c r="K566" s="85">
        <v>729.58</v>
      </c>
      <c r="L566" s="85">
        <v>729.58</v>
      </c>
      <c r="M566" s="110">
        <v>7.2957999999999998</v>
      </c>
      <c r="N566" s="85">
        <v>729.58</v>
      </c>
    </row>
    <row r="567" spans="1:14" s="88" customFormat="1" ht="13.8" x14ac:dyDescent="0.2">
      <c r="A567" s="37" t="s">
        <v>68</v>
      </c>
      <c r="B567" s="16" t="s">
        <v>68</v>
      </c>
      <c r="C567" s="16" t="s">
        <v>2275</v>
      </c>
      <c r="D567" s="16" t="s">
        <v>2276</v>
      </c>
      <c r="E567" s="16" t="s">
        <v>1099</v>
      </c>
      <c r="F567" s="16" t="str">
        <f t="shared" si="11"/>
        <v>EDAR DE PIEDRAFITA DE JACA (HUESCA)#</v>
      </c>
      <c r="G567" s="85">
        <v>0</v>
      </c>
      <c r="H567" s="85">
        <v>0</v>
      </c>
      <c r="I567" s="85">
        <v>0</v>
      </c>
      <c r="J567" s="85">
        <v>17666</v>
      </c>
      <c r="K567" s="85">
        <v>17666</v>
      </c>
      <c r="L567" s="85">
        <v>17666</v>
      </c>
      <c r="M567" s="110">
        <v>0</v>
      </c>
      <c r="N567" s="85">
        <v>17666</v>
      </c>
    </row>
    <row r="568" spans="1:14" s="88" customFormat="1" ht="13.8" x14ac:dyDescent="0.2">
      <c r="A568" s="37" t="s">
        <v>68</v>
      </c>
      <c r="B568" s="16" t="s">
        <v>68</v>
      </c>
      <c r="C568" s="16" t="s">
        <v>2277</v>
      </c>
      <c r="D568" s="16" t="s">
        <v>2278</v>
      </c>
      <c r="E568" s="16" t="s">
        <v>1099</v>
      </c>
      <c r="F568" s="16" t="str">
        <f t="shared" si="11"/>
        <v>ESTACION DEPURADORA DE AGUAS RESIDUALES DE NAVARDUN Y URRIES#</v>
      </c>
      <c r="G568" s="85">
        <v>0</v>
      </c>
      <c r="H568" s="85">
        <v>0</v>
      </c>
      <c r="I568" s="85">
        <v>0</v>
      </c>
      <c r="J568" s="85">
        <v>28451.77</v>
      </c>
      <c r="K568" s="85">
        <v>28451.77</v>
      </c>
      <c r="L568" s="85">
        <v>0</v>
      </c>
      <c r="M568" s="110">
        <v>0</v>
      </c>
      <c r="N568" s="85">
        <v>0</v>
      </c>
    </row>
    <row r="569" spans="1:14" s="88" customFormat="1" ht="13.8" x14ac:dyDescent="0.2">
      <c r="A569" s="37" t="s">
        <v>68</v>
      </c>
      <c r="B569" s="16" t="s">
        <v>68</v>
      </c>
      <c r="C569" s="16" t="s">
        <v>2279</v>
      </c>
      <c r="D569" s="16" t="s">
        <v>2280</v>
      </c>
      <c r="E569" s="16" t="s">
        <v>1099</v>
      </c>
      <c r="F569" s="16" t="str">
        <f t="shared" si="11"/>
        <v>ABASTECIMIENTO DE AGUA POTABLE DE NAVARDUN Y URRIES#</v>
      </c>
      <c r="G569" s="85">
        <v>0</v>
      </c>
      <c r="H569" s="85">
        <v>37398.17</v>
      </c>
      <c r="I569" s="85">
        <v>37398.17</v>
      </c>
      <c r="J569" s="85">
        <v>37398.17</v>
      </c>
      <c r="K569" s="85">
        <v>37398.17</v>
      </c>
      <c r="L569" s="85">
        <v>0</v>
      </c>
      <c r="M569" s="110">
        <v>0</v>
      </c>
      <c r="N569" s="85">
        <v>0</v>
      </c>
    </row>
    <row r="570" spans="1:14" s="88" customFormat="1" ht="13.8" x14ac:dyDescent="0.2">
      <c r="A570" s="37" t="s">
        <v>68</v>
      </c>
      <c r="B570" s="16" t="s">
        <v>68</v>
      </c>
      <c r="C570" s="16" t="s">
        <v>2281</v>
      </c>
      <c r="D570" s="16" t="s">
        <v>2282</v>
      </c>
      <c r="E570" s="16" t="s">
        <v>2283</v>
      </c>
      <c r="F570" s="16" t="str">
        <f t="shared" si="11"/>
        <v>ALCALA SELVA REVISION PROYCTO OBRAS MEJORA RED SANEAMIENTO Y ABASTECIMIENTO</v>
      </c>
      <c r="G570" s="85">
        <v>0</v>
      </c>
      <c r="H570" s="85">
        <v>230000</v>
      </c>
      <c r="I570" s="85">
        <v>230000</v>
      </c>
      <c r="J570" s="85">
        <v>14605.89</v>
      </c>
      <c r="K570" s="85">
        <v>14605.89</v>
      </c>
      <c r="L570" s="85">
        <v>14605.89</v>
      </c>
      <c r="M570" s="110">
        <v>6.3503869565217403</v>
      </c>
      <c r="N570" s="85">
        <v>0</v>
      </c>
    </row>
    <row r="571" spans="1:14" s="88" customFormat="1" ht="13.8" x14ac:dyDescent="0.2">
      <c r="A571" s="37" t="s">
        <v>68</v>
      </c>
      <c r="B571" s="16" t="s">
        <v>68</v>
      </c>
      <c r="C571" s="16" t="s">
        <v>2284</v>
      </c>
      <c r="D571" s="16" t="s">
        <v>2285</v>
      </c>
      <c r="E571" s="16" t="s">
        <v>2286</v>
      </c>
      <c r="F571" s="16" t="str">
        <f t="shared" si="11"/>
        <v>PROYECTO MODIFIC RED MUNICIPAL SANEAMIENTO PI LA PLANA PARACONEXION EDAR</v>
      </c>
      <c r="G571" s="85">
        <v>0</v>
      </c>
      <c r="H571" s="85">
        <v>0</v>
      </c>
      <c r="I571" s="85">
        <v>0</v>
      </c>
      <c r="J571" s="85">
        <v>14513.95</v>
      </c>
      <c r="K571" s="85">
        <v>14513.95</v>
      </c>
      <c r="L571" s="85">
        <v>0</v>
      </c>
      <c r="M571" s="110">
        <v>0</v>
      </c>
      <c r="N571" s="85">
        <v>0</v>
      </c>
    </row>
    <row r="572" spans="1:14" s="88" customFormat="1" ht="13.8" x14ac:dyDescent="0.2">
      <c r="A572" s="37" t="s">
        <v>68</v>
      </c>
      <c r="B572" s="16" t="s">
        <v>68</v>
      </c>
      <c r="C572" s="27" t="s">
        <v>125</v>
      </c>
      <c r="D572" s="27" t="s">
        <v>68</v>
      </c>
      <c r="E572" s="27" t="s">
        <v>68</v>
      </c>
      <c r="F572" s="27" t="str">
        <f t="shared" si="11"/>
        <v/>
      </c>
      <c r="G572" s="90">
        <v>17912967.739999998</v>
      </c>
      <c r="H572" s="90">
        <v>1263738.72</v>
      </c>
      <c r="I572" s="90">
        <v>19176706.460000001</v>
      </c>
      <c r="J572" s="90">
        <v>16996113.18</v>
      </c>
      <c r="K572" s="90">
        <v>16633832.369999999</v>
      </c>
      <c r="L572" s="90">
        <v>3021213.85</v>
      </c>
      <c r="M572" s="111">
        <v>15.754602367731099</v>
      </c>
      <c r="N572" s="90">
        <v>2992094.01</v>
      </c>
    </row>
    <row r="573" spans="1:14" s="88" customFormat="1" ht="13.8" x14ac:dyDescent="0.2">
      <c r="A573" s="37" t="s">
        <v>464</v>
      </c>
      <c r="B573" s="16" t="s">
        <v>465</v>
      </c>
      <c r="C573" s="16" t="s">
        <v>2287</v>
      </c>
      <c r="D573" s="16" t="s">
        <v>2288</v>
      </c>
      <c r="E573" s="16" t="s">
        <v>2289</v>
      </c>
      <c r="F573" s="16" t="str">
        <f t="shared" si="11"/>
        <v>INVERSIONES DE LOS PROYECTOS DE INVESTIGACION (EXC. MED. REGENERATIVA)</v>
      </c>
      <c r="G573" s="85">
        <v>2100000</v>
      </c>
      <c r="H573" s="85">
        <v>0</v>
      </c>
      <c r="I573" s="85">
        <v>2100000</v>
      </c>
      <c r="J573" s="85">
        <v>0</v>
      </c>
      <c r="K573" s="85">
        <v>0</v>
      </c>
      <c r="L573" s="85">
        <v>0</v>
      </c>
      <c r="M573" s="110">
        <v>0</v>
      </c>
      <c r="N573" s="85">
        <v>0</v>
      </c>
    </row>
    <row r="574" spans="1:14" s="88" customFormat="1" ht="13.8" x14ac:dyDescent="0.2">
      <c r="A574" s="37" t="s">
        <v>68</v>
      </c>
      <c r="B574" s="16" t="s">
        <v>68</v>
      </c>
      <c r="C574" s="16" t="s">
        <v>2290</v>
      </c>
      <c r="D574" s="16" t="s">
        <v>2291</v>
      </c>
      <c r="E574" s="16" t="s">
        <v>1099</v>
      </c>
      <c r="F574" s="16" t="str">
        <f t="shared" si="11"/>
        <v>INVERSIONES PROYECTOS GESTION Y TRANSFERENCIA INSTITUTO#</v>
      </c>
      <c r="G574" s="85">
        <v>1781351</v>
      </c>
      <c r="H574" s="85">
        <v>0</v>
      </c>
      <c r="I574" s="85">
        <v>1781351</v>
      </c>
      <c r="J574" s="85">
        <v>376258.05</v>
      </c>
      <c r="K574" s="85">
        <v>376258.05</v>
      </c>
      <c r="L574" s="85">
        <v>376258.05</v>
      </c>
      <c r="M574" s="110">
        <v>21.122061289437099</v>
      </c>
      <c r="N574" s="85">
        <v>376258.05</v>
      </c>
    </row>
    <row r="575" spans="1:14" s="88" customFormat="1" ht="13.8" x14ac:dyDescent="0.2">
      <c r="A575" s="37" t="s">
        <v>68</v>
      </c>
      <c r="B575" s="16" t="s">
        <v>68</v>
      </c>
      <c r="C575" s="27" t="s">
        <v>125</v>
      </c>
      <c r="D575" s="27" t="s">
        <v>68</v>
      </c>
      <c r="E575" s="27" t="s">
        <v>68</v>
      </c>
      <c r="F575" s="27" t="str">
        <f t="shared" ref="F575:F596" si="12">CONCATENATE(D575,E575)</f>
        <v/>
      </c>
      <c r="G575" s="90">
        <v>3881351</v>
      </c>
      <c r="H575" s="90">
        <v>0</v>
      </c>
      <c r="I575" s="90">
        <v>3881351</v>
      </c>
      <c r="J575" s="90">
        <v>376258.05</v>
      </c>
      <c r="K575" s="90">
        <v>376258.05</v>
      </c>
      <c r="L575" s="90">
        <v>376258.05</v>
      </c>
      <c r="M575" s="111">
        <v>9.6939970128957693</v>
      </c>
      <c r="N575" s="90">
        <v>376258.05</v>
      </c>
    </row>
    <row r="576" spans="1:14" s="88" customFormat="1" ht="13.8" x14ac:dyDescent="0.2">
      <c r="A576" s="37" t="s">
        <v>466</v>
      </c>
      <c r="B576" s="16" t="s">
        <v>467</v>
      </c>
      <c r="C576" s="16" t="s">
        <v>2292</v>
      </c>
      <c r="D576" s="16" t="s">
        <v>2293</v>
      </c>
      <c r="E576" s="16" t="s">
        <v>1099</v>
      </c>
      <c r="F576" s="16" t="str">
        <f t="shared" si="12"/>
        <v>PROYECTOS ESTRATÉGICOS D.G.A.#</v>
      </c>
      <c r="G576" s="85">
        <v>290761</v>
      </c>
      <c r="H576" s="85">
        <v>0</v>
      </c>
      <c r="I576" s="85">
        <v>290761</v>
      </c>
      <c r="J576" s="85">
        <v>31544.720000000001</v>
      </c>
      <c r="K576" s="85">
        <v>31544.720000000001</v>
      </c>
      <c r="L576" s="85">
        <v>31544.720000000001</v>
      </c>
      <c r="M576" s="110">
        <v>10.849020329411401</v>
      </c>
      <c r="N576" s="85">
        <v>31544.720000000001</v>
      </c>
    </row>
    <row r="577" spans="1:14" s="88" customFormat="1" ht="13.8" x14ac:dyDescent="0.2">
      <c r="A577" s="37" t="s">
        <v>68</v>
      </c>
      <c r="B577" s="16" t="s">
        <v>68</v>
      </c>
      <c r="C577" s="16" t="s">
        <v>2294</v>
      </c>
      <c r="D577" s="16" t="s">
        <v>2295</v>
      </c>
      <c r="E577" s="16" t="s">
        <v>1099</v>
      </c>
      <c r="F577" s="16" t="str">
        <f t="shared" si="12"/>
        <v>INCORPORACION DOCTORES#</v>
      </c>
      <c r="G577" s="85">
        <v>110000</v>
      </c>
      <c r="H577" s="85">
        <v>0</v>
      </c>
      <c r="I577" s="85">
        <v>110000</v>
      </c>
      <c r="J577" s="85">
        <v>18299.77</v>
      </c>
      <c r="K577" s="85">
        <v>18299.77</v>
      </c>
      <c r="L577" s="85">
        <v>18299.77</v>
      </c>
      <c r="M577" s="110">
        <v>16.636154545454499</v>
      </c>
      <c r="N577" s="85">
        <v>18299.77</v>
      </c>
    </row>
    <row r="578" spans="1:14" s="88" customFormat="1" ht="13.8" x14ac:dyDescent="0.2">
      <c r="A578" s="37" t="s">
        <v>68</v>
      </c>
      <c r="B578" s="16" t="s">
        <v>68</v>
      </c>
      <c r="C578" s="16" t="s">
        <v>2296</v>
      </c>
      <c r="D578" s="16" t="s">
        <v>2297</v>
      </c>
      <c r="E578" s="16" t="s">
        <v>1099</v>
      </c>
      <c r="F578" s="16" t="str">
        <f t="shared" si="12"/>
        <v>CONSERVACION Y MEJORA INSTALACIONES DEL CITA#</v>
      </c>
      <c r="G578" s="85">
        <v>0</v>
      </c>
      <c r="H578" s="85">
        <v>0</v>
      </c>
      <c r="I578" s="85">
        <v>0</v>
      </c>
      <c r="J578" s="85">
        <v>712960.66</v>
      </c>
      <c r="K578" s="85">
        <v>712960.66</v>
      </c>
      <c r="L578" s="85">
        <v>639654.28</v>
      </c>
      <c r="M578" s="110">
        <v>0</v>
      </c>
      <c r="N578" s="85">
        <v>639654.28</v>
      </c>
    </row>
    <row r="579" spans="1:14" s="88" customFormat="1" ht="13.8" x14ac:dyDescent="0.2">
      <c r="A579" s="37" t="s">
        <v>68</v>
      </c>
      <c r="B579" s="16" t="s">
        <v>68</v>
      </c>
      <c r="C579" s="16" t="s">
        <v>2298</v>
      </c>
      <c r="D579" s="16" t="s">
        <v>2299</v>
      </c>
      <c r="E579" s="16" t="s">
        <v>1099</v>
      </c>
      <c r="F579" s="16" t="str">
        <f t="shared" si="12"/>
        <v>PERSONAL INVESTIGADOR EN FORMACIÓN#</v>
      </c>
      <c r="G579" s="85">
        <v>306904.3</v>
      </c>
      <c r="H579" s="85">
        <v>0</v>
      </c>
      <c r="I579" s="85">
        <v>306904.3</v>
      </c>
      <c r="J579" s="85">
        <v>158394.73000000001</v>
      </c>
      <c r="K579" s="85">
        <v>158394.73000000001</v>
      </c>
      <c r="L579" s="85">
        <v>158394.73000000001</v>
      </c>
      <c r="M579" s="110">
        <v>51.610462935840303</v>
      </c>
      <c r="N579" s="85">
        <v>158394.73000000001</v>
      </c>
    </row>
    <row r="580" spans="1:14" s="88" customFormat="1" ht="13.8" x14ac:dyDescent="0.2">
      <c r="A580" s="37" t="s">
        <v>68</v>
      </c>
      <c r="B580" s="16" t="s">
        <v>68</v>
      </c>
      <c r="C580" s="16" t="s">
        <v>2300</v>
      </c>
      <c r="D580" s="16" t="s">
        <v>2301</v>
      </c>
      <c r="E580" s="16" t="s">
        <v>1099</v>
      </c>
      <c r="F580" s="16" t="str">
        <f t="shared" si="12"/>
        <v>PROYECTOS DE INVESTIGACIÓN DESARROLLADOS EN EL C.I.T.A.#</v>
      </c>
      <c r="G580" s="85">
        <v>6123813.04</v>
      </c>
      <c r="H580" s="85">
        <v>0</v>
      </c>
      <c r="I580" s="85">
        <v>6123813.04</v>
      </c>
      <c r="J580" s="85">
        <v>2435896.46</v>
      </c>
      <c r="K580" s="85">
        <v>2435896.46</v>
      </c>
      <c r="L580" s="85">
        <v>2001031.92</v>
      </c>
      <c r="M580" s="110">
        <v>32.676241206736798</v>
      </c>
      <c r="N580" s="85">
        <v>2001031.92</v>
      </c>
    </row>
    <row r="581" spans="1:14" s="88" customFormat="1" ht="13.8" x14ac:dyDescent="0.2">
      <c r="A581" s="37" t="s">
        <v>68</v>
      </c>
      <c r="B581" s="16" t="s">
        <v>68</v>
      </c>
      <c r="C581" s="16" t="s">
        <v>2302</v>
      </c>
      <c r="D581" s="16" t="s">
        <v>2303</v>
      </c>
      <c r="E581" s="16" t="s">
        <v>1099</v>
      </c>
      <c r="F581" s="16" t="str">
        <f t="shared" si="12"/>
        <v>MANTENIMIENTO CENTRO SEGURIDAD ALIMENTARIA I+D#</v>
      </c>
      <c r="G581" s="85">
        <v>0</v>
      </c>
      <c r="H581" s="85">
        <v>0</v>
      </c>
      <c r="I581" s="85">
        <v>0</v>
      </c>
      <c r="J581" s="85">
        <v>310</v>
      </c>
      <c r="K581" s="85">
        <v>310</v>
      </c>
      <c r="L581" s="85">
        <v>310</v>
      </c>
      <c r="M581" s="110">
        <v>0</v>
      </c>
      <c r="N581" s="85">
        <v>310</v>
      </c>
    </row>
    <row r="582" spans="1:14" s="88" customFormat="1" ht="13.8" x14ac:dyDescent="0.2">
      <c r="A582" s="37" t="s">
        <v>68</v>
      </c>
      <c r="B582" s="16" t="s">
        <v>68</v>
      </c>
      <c r="C582" s="16" t="s">
        <v>2304</v>
      </c>
      <c r="D582" s="16" t="s">
        <v>2305</v>
      </c>
      <c r="E582" s="16" t="s">
        <v>2306</v>
      </c>
      <c r="F582" s="16" t="str">
        <f t="shared" si="12"/>
        <v>MANTENIMIENTO DEL CENTRO DE INVESTIGACION EN CULTIVOS AGROENERGETICOS DE TERUEL</v>
      </c>
      <c r="G582" s="85">
        <v>0</v>
      </c>
      <c r="H582" s="85">
        <v>716000</v>
      </c>
      <c r="I582" s="85">
        <v>716000</v>
      </c>
      <c r="J582" s="85">
        <v>248399.89</v>
      </c>
      <c r="K582" s="85">
        <v>226285.78</v>
      </c>
      <c r="L582" s="85">
        <v>108340.74</v>
      </c>
      <c r="M582" s="110">
        <v>15.1313882681564</v>
      </c>
      <c r="N582" s="85">
        <v>108340.74</v>
      </c>
    </row>
    <row r="583" spans="1:14" s="88" customFormat="1" ht="13.8" x14ac:dyDescent="0.2">
      <c r="A583" s="37" t="s">
        <v>68</v>
      </c>
      <c r="B583" s="16" t="s">
        <v>68</v>
      </c>
      <c r="C583" s="27" t="s">
        <v>125</v>
      </c>
      <c r="D583" s="27" t="s">
        <v>68</v>
      </c>
      <c r="E583" s="27" t="s">
        <v>68</v>
      </c>
      <c r="F583" s="27" t="str">
        <f t="shared" si="12"/>
        <v/>
      </c>
      <c r="G583" s="90">
        <v>6831478.3399999999</v>
      </c>
      <c r="H583" s="90">
        <v>716000</v>
      </c>
      <c r="I583" s="90">
        <v>7547478.3399999999</v>
      </c>
      <c r="J583" s="90">
        <v>3605806.23</v>
      </c>
      <c r="K583" s="90">
        <v>3583692.12</v>
      </c>
      <c r="L583" s="90">
        <v>2957576.16</v>
      </c>
      <c r="M583" s="111">
        <v>39.186282182825103</v>
      </c>
      <c r="N583" s="90">
        <v>2957576.16</v>
      </c>
    </row>
    <row r="584" spans="1:14" s="88" customFormat="1" ht="13.8" x14ac:dyDescent="0.2">
      <c r="A584" s="37" t="s">
        <v>468</v>
      </c>
      <c r="B584" s="16" t="s">
        <v>469</v>
      </c>
      <c r="C584" s="16" t="s">
        <v>2307</v>
      </c>
      <c r="D584" s="16" t="s">
        <v>2308</v>
      </c>
      <c r="E584" s="16" t="s">
        <v>1099</v>
      </c>
      <c r="F584" s="16" t="str">
        <f t="shared" si="12"/>
        <v>PROYECTO BOLSA PARA EQUIPAMIENTO DE OFICINAS EJERCICIO 2024#</v>
      </c>
      <c r="G584" s="85">
        <v>14400</v>
      </c>
      <c r="H584" s="85">
        <v>0</v>
      </c>
      <c r="I584" s="85">
        <v>14400</v>
      </c>
      <c r="J584" s="85">
        <v>0</v>
      </c>
      <c r="K584" s="85">
        <v>0</v>
      </c>
      <c r="L584" s="85">
        <v>0</v>
      </c>
      <c r="M584" s="110">
        <v>0</v>
      </c>
      <c r="N584" s="85">
        <v>0</v>
      </c>
    </row>
    <row r="585" spans="1:14" s="88" customFormat="1" ht="13.8" x14ac:dyDescent="0.2">
      <c r="A585" s="37" t="s">
        <v>68</v>
      </c>
      <c r="B585" s="16" t="s">
        <v>68</v>
      </c>
      <c r="C585" s="27" t="s">
        <v>125</v>
      </c>
      <c r="D585" s="27" t="s">
        <v>68</v>
      </c>
      <c r="E585" s="27" t="s">
        <v>68</v>
      </c>
      <c r="F585" s="27" t="str">
        <f t="shared" si="12"/>
        <v/>
      </c>
      <c r="G585" s="90">
        <v>14400</v>
      </c>
      <c r="H585" s="90">
        <v>0</v>
      </c>
      <c r="I585" s="90">
        <v>14400</v>
      </c>
      <c r="J585" s="90">
        <v>0</v>
      </c>
      <c r="K585" s="90">
        <v>0</v>
      </c>
      <c r="L585" s="90">
        <v>0</v>
      </c>
      <c r="M585" s="111">
        <v>0</v>
      </c>
      <c r="N585" s="90">
        <v>0</v>
      </c>
    </row>
    <row r="586" spans="1:14" s="88" customFormat="1" ht="13.8" x14ac:dyDescent="0.2">
      <c r="A586" s="37" t="s">
        <v>470</v>
      </c>
      <c r="B586" s="16" t="s">
        <v>471</v>
      </c>
      <c r="C586" s="16" t="s">
        <v>2309</v>
      </c>
      <c r="D586" s="16" t="s">
        <v>2310</v>
      </c>
      <c r="E586" s="16" t="s">
        <v>2311</v>
      </c>
      <c r="F586" s="16" t="str">
        <f t="shared" si="12"/>
        <v>EQUIPAMIENTO DE LA ENTIDAD PÚBLICA ARAGONESA DEL BANCO DE SANGRE Y TEJIDOS</v>
      </c>
      <c r="G586" s="85">
        <v>69500</v>
      </c>
      <c r="H586" s="85">
        <v>0</v>
      </c>
      <c r="I586" s="85">
        <v>69500</v>
      </c>
      <c r="J586" s="85">
        <v>28684.03</v>
      </c>
      <c r="K586" s="85">
        <v>28684.03</v>
      </c>
      <c r="L586" s="85">
        <v>28684.03</v>
      </c>
      <c r="M586" s="110">
        <v>41.2719856115108</v>
      </c>
      <c r="N586" s="85">
        <v>11607.53</v>
      </c>
    </row>
    <row r="587" spans="1:14" s="88" customFormat="1" ht="13.8" x14ac:dyDescent="0.2">
      <c r="A587" s="37" t="s">
        <v>68</v>
      </c>
      <c r="B587" s="16" t="s">
        <v>68</v>
      </c>
      <c r="C587" s="27" t="s">
        <v>125</v>
      </c>
      <c r="D587" s="27" t="s">
        <v>68</v>
      </c>
      <c r="E587" s="27" t="s">
        <v>68</v>
      </c>
      <c r="F587" s="27" t="str">
        <f t="shared" si="12"/>
        <v/>
      </c>
      <c r="G587" s="90">
        <v>69500</v>
      </c>
      <c r="H587" s="90">
        <v>0</v>
      </c>
      <c r="I587" s="90">
        <v>69500</v>
      </c>
      <c r="J587" s="90">
        <v>28684.03</v>
      </c>
      <c r="K587" s="90">
        <v>28684.03</v>
      </c>
      <c r="L587" s="90">
        <v>28684.03</v>
      </c>
      <c r="M587" s="111">
        <v>41.2719856115108</v>
      </c>
      <c r="N587" s="90">
        <v>11607.53</v>
      </c>
    </row>
    <row r="588" spans="1:14" s="88" customFormat="1" ht="13.8" x14ac:dyDescent="0.2">
      <c r="A588" s="37" t="s">
        <v>472</v>
      </c>
      <c r="B588" s="16" t="s">
        <v>473</v>
      </c>
      <c r="C588" s="16" t="s">
        <v>2312</v>
      </c>
      <c r="D588" s="16" t="s">
        <v>2313</v>
      </c>
      <c r="E588" s="16" t="s">
        <v>1099</v>
      </c>
      <c r="F588" s="16" t="str">
        <f t="shared" si="12"/>
        <v>INFRAESTRUCTURA Y EQUIPAMIENTO DE LA AGENCIA#</v>
      </c>
      <c r="G588" s="85">
        <v>2000</v>
      </c>
      <c r="H588" s="85">
        <v>0</v>
      </c>
      <c r="I588" s="85">
        <v>2000</v>
      </c>
      <c r="J588" s="85">
        <v>0</v>
      </c>
      <c r="K588" s="85">
        <v>0</v>
      </c>
      <c r="L588" s="85">
        <v>0</v>
      </c>
      <c r="M588" s="110">
        <v>0</v>
      </c>
      <c r="N588" s="85">
        <v>0</v>
      </c>
    </row>
    <row r="589" spans="1:14" s="88" customFormat="1" ht="13.8" x14ac:dyDescent="0.2">
      <c r="A589" s="37" t="s">
        <v>68</v>
      </c>
      <c r="B589" s="16" t="s">
        <v>68</v>
      </c>
      <c r="C589" s="27" t="s">
        <v>125</v>
      </c>
      <c r="D589" s="27" t="s">
        <v>68</v>
      </c>
      <c r="E589" s="27" t="s">
        <v>68</v>
      </c>
      <c r="F589" s="27" t="str">
        <f t="shared" si="12"/>
        <v/>
      </c>
      <c r="G589" s="90">
        <v>2000</v>
      </c>
      <c r="H589" s="90">
        <v>0</v>
      </c>
      <c r="I589" s="90">
        <v>2000</v>
      </c>
      <c r="J589" s="90">
        <v>0</v>
      </c>
      <c r="K589" s="90">
        <v>0</v>
      </c>
      <c r="L589" s="90">
        <v>0</v>
      </c>
      <c r="M589" s="111">
        <v>0</v>
      </c>
      <c r="N589" s="90">
        <v>0</v>
      </c>
    </row>
    <row r="590" spans="1:14" s="88" customFormat="1" ht="13.8" x14ac:dyDescent="0.2">
      <c r="A590" s="37" t="s">
        <v>474</v>
      </c>
      <c r="B590" s="16" t="s">
        <v>475</v>
      </c>
      <c r="C590" s="16" t="s">
        <v>2314</v>
      </c>
      <c r="D590" s="16" t="s">
        <v>2315</v>
      </c>
      <c r="E590" s="16" t="s">
        <v>1099</v>
      </c>
      <c r="F590" s="16" t="str">
        <f t="shared" si="12"/>
        <v>INVERSIONES#</v>
      </c>
      <c r="G590" s="85">
        <v>423538.76</v>
      </c>
      <c r="H590" s="85">
        <v>-5587.49</v>
      </c>
      <c r="I590" s="85">
        <v>417951.27</v>
      </c>
      <c r="J590" s="85">
        <v>302213.51</v>
      </c>
      <c r="K590" s="85">
        <v>102213.51</v>
      </c>
      <c r="L590" s="85">
        <v>28720.42</v>
      </c>
      <c r="M590" s="110">
        <v>6.8717149728962399</v>
      </c>
      <c r="N590" s="85">
        <v>20553.419999999998</v>
      </c>
    </row>
    <row r="591" spans="1:14" s="88" customFormat="1" ht="13.8" x14ac:dyDescent="0.2">
      <c r="A591" s="37" t="s">
        <v>68</v>
      </c>
      <c r="B591" s="16" t="s">
        <v>68</v>
      </c>
      <c r="C591" s="16" t="s">
        <v>2316</v>
      </c>
      <c r="D591" s="16" t="s">
        <v>2317</v>
      </c>
      <c r="E591" s="16" t="s">
        <v>1099</v>
      </c>
      <c r="F591" s="16" t="str">
        <f t="shared" si="12"/>
        <v>I.4 DINOPOLIS#</v>
      </c>
      <c r="G591" s="85">
        <v>0</v>
      </c>
      <c r="H591" s="85">
        <v>2000000</v>
      </c>
      <c r="I591" s="85">
        <v>2000000</v>
      </c>
      <c r="J591" s="85">
        <v>921231.77</v>
      </c>
      <c r="K591" s="85">
        <v>29662.7</v>
      </c>
      <c r="L591" s="85">
        <v>4724.63</v>
      </c>
      <c r="M591" s="110">
        <v>0.23623150000000001</v>
      </c>
      <c r="N591" s="85">
        <v>4724.63</v>
      </c>
    </row>
    <row r="592" spans="1:14" s="88" customFormat="1" ht="13.8" x14ac:dyDescent="0.2">
      <c r="A592" s="37" t="s">
        <v>68</v>
      </c>
      <c r="B592" s="16" t="s">
        <v>68</v>
      </c>
      <c r="C592" s="16" t="s">
        <v>2318</v>
      </c>
      <c r="D592" s="16" t="s">
        <v>2319</v>
      </c>
      <c r="E592" s="16" t="s">
        <v>1099</v>
      </c>
      <c r="F592" s="16" t="str">
        <f t="shared" si="12"/>
        <v>DESAFIO XXI EMPRENDIMIENTO JUVENIL. PROGRAMA FSE +#</v>
      </c>
      <c r="G592" s="85">
        <v>20894.169999999998</v>
      </c>
      <c r="H592" s="85">
        <v>-3000</v>
      </c>
      <c r="I592" s="85">
        <v>17894.169999999998</v>
      </c>
      <c r="J592" s="85">
        <v>13455.47</v>
      </c>
      <c r="K592" s="85">
        <v>13455.47</v>
      </c>
      <c r="L592" s="85">
        <v>0</v>
      </c>
      <c r="M592" s="110">
        <v>0</v>
      </c>
      <c r="N592" s="85">
        <v>0</v>
      </c>
    </row>
    <row r="593" spans="1:14" s="88" customFormat="1" ht="13.8" x14ac:dyDescent="0.2">
      <c r="A593" s="37" t="s">
        <v>68</v>
      </c>
      <c r="B593" s="16" t="s">
        <v>68</v>
      </c>
      <c r="C593" s="16" t="s">
        <v>2320</v>
      </c>
      <c r="D593" s="16" t="s">
        <v>2321</v>
      </c>
      <c r="E593" s="16" t="s">
        <v>1099</v>
      </c>
      <c r="F593" s="16" t="str">
        <f t="shared" si="12"/>
        <v>HY2MARKET#</v>
      </c>
      <c r="G593" s="85">
        <v>56438.8</v>
      </c>
      <c r="H593" s="85">
        <v>0</v>
      </c>
      <c r="I593" s="85">
        <v>56438.8</v>
      </c>
      <c r="J593" s="85">
        <v>0</v>
      </c>
      <c r="K593" s="85">
        <v>0</v>
      </c>
      <c r="L593" s="85">
        <v>0</v>
      </c>
      <c r="M593" s="110">
        <v>0</v>
      </c>
      <c r="N593" s="85">
        <v>0</v>
      </c>
    </row>
    <row r="594" spans="1:14" s="88" customFormat="1" ht="13.8" x14ac:dyDescent="0.2">
      <c r="A594" s="37" t="s">
        <v>68</v>
      </c>
      <c r="B594" s="16" t="s">
        <v>68</v>
      </c>
      <c r="C594" s="16" t="s">
        <v>2322</v>
      </c>
      <c r="D594" s="16" t="s">
        <v>2323</v>
      </c>
      <c r="E594" s="16" t="s">
        <v>1099</v>
      </c>
      <c r="F594" s="16" t="str">
        <f t="shared" si="12"/>
        <v>ACADEMIA RURAL DIGITAL#</v>
      </c>
      <c r="G594" s="85">
        <v>300000</v>
      </c>
      <c r="H594" s="85">
        <v>0</v>
      </c>
      <c r="I594" s="85">
        <v>300000</v>
      </c>
      <c r="J594" s="85">
        <v>0</v>
      </c>
      <c r="K594" s="85">
        <v>0</v>
      </c>
      <c r="L594" s="85">
        <v>0</v>
      </c>
      <c r="M594" s="110">
        <v>0</v>
      </c>
      <c r="N594" s="85">
        <v>0</v>
      </c>
    </row>
    <row r="595" spans="1:14" s="88" customFormat="1" ht="13.8" x14ac:dyDescent="0.2">
      <c r="A595" s="37" t="s">
        <v>68</v>
      </c>
      <c r="B595" s="16" t="s">
        <v>68</v>
      </c>
      <c r="C595" s="27" t="s">
        <v>125</v>
      </c>
      <c r="D595" s="27" t="s">
        <v>68</v>
      </c>
      <c r="E595" s="27" t="s">
        <v>68</v>
      </c>
      <c r="F595" s="27" t="str">
        <f t="shared" si="12"/>
        <v/>
      </c>
      <c r="G595" s="90">
        <v>800871.73</v>
      </c>
      <c r="H595" s="90">
        <v>1991412.51</v>
      </c>
      <c r="I595" s="90">
        <v>2792284.24</v>
      </c>
      <c r="J595" s="90">
        <v>1236900.75</v>
      </c>
      <c r="K595" s="90">
        <v>145331.68</v>
      </c>
      <c r="L595" s="90">
        <v>33445.050000000003</v>
      </c>
      <c r="M595" s="111">
        <v>1.19776667149044</v>
      </c>
      <c r="N595" s="90">
        <v>25278.05</v>
      </c>
    </row>
    <row r="596" spans="1:14" s="88" customFormat="1" ht="13.8" x14ac:dyDescent="0.2">
      <c r="A596" s="129" t="s">
        <v>262</v>
      </c>
      <c r="B596" s="130" t="s">
        <v>68</v>
      </c>
      <c r="C596" s="99" t="s">
        <v>68</v>
      </c>
      <c r="D596" s="99" t="s">
        <v>68</v>
      </c>
      <c r="E596" s="99" t="s">
        <v>68</v>
      </c>
      <c r="F596" s="70" t="str">
        <f t="shared" si="12"/>
        <v/>
      </c>
      <c r="G596" s="86">
        <v>414141532.61000001</v>
      </c>
      <c r="H596" s="86">
        <v>70205604.650000006</v>
      </c>
      <c r="I596" s="86">
        <v>484347137.25999999</v>
      </c>
      <c r="J596" s="86">
        <v>253661165.21000001</v>
      </c>
      <c r="K596" s="86">
        <v>228103932.44</v>
      </c>
      <c r="L596" s="86">
        <v>62173559.789999999</v>
      </c>
      <c r="M596" s="100">
        <v>12.8365700975796</v>
      </c>
      <c r="N596" s="86">
        <v>58875276.170000002</v>
      </c>
    </row>
    <row r="597" spans="1:14" s="88" customFormat="1" ht="13.8" x14ac:dyDescent="0.3">
      <c r="A597" s="39" t="s">
        <v>61</v>
      </c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101"/>
      <c r="N597" s="39"/>
    </row>
  </sheetData>
  <mergeCells count="4">
    <mergeCell ref="A5:B6"/>
    <mergeCell ref="C5:F6"/>
    <mergeCell ref="A1:N1"/>
    <mergeCell ref="A596:B596"/>
  </mergeCells>
  <printOptions horizontalCentered="1"/>
  <pageMargins left="0.70866141732283472" right="0.70866141732283472" top="1.5748031496062993" bottom="0.4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A5" sqref="A5:B6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963973234.58000004</v>
      </c>
      <c r="G7" s="19">
        <f>IF(E7=0,0,F7*100/E7)</f>
        <v>41.022850216574838</v>
      </c>
      <c r="H7" s="17">
        <v>957052558.14999998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1103698664.9400001</v>
      </c>
      <c r="G8" s="19">
        <f t="shared" ref="G8:G18" si="0">IF(E8=0,0,F8*100/E8)</f>
        <v>48.38129975165274</v>
      </c>
      <c r="H8" s="17">
        <v>1076206162.3399999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388274.94</v>
      </c>
      <c r="E9" s="17">
        <v>111313578.22</v>
      </c>
      <c r="F9" s="17">
        <v>53115354</v>
      </c>
      <c r="G9" s="19">
        <f t="shared" si="0"/>
        <v>47.716868731883622</v>
      </c>
      <c r="H9" s="17">
        <v>36884992.909999996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16055090.970000001</v>
      </c>
      <c r="E10" s="17">
        <v>1843681387.75</v>
      </c>
      <c r="F10" s="17">
        <v>479545151.95999998</v>
      </c>
      <c r="G10" s="19">
        <f t="shared" si="0"/>
        <v>26.010196509345327</v>
      </c>
      <c r="H10" s="17">
        <v>387947804.95999998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11730479.27</v>
      </c>
      <c r="G11" s="19">
        <f t="shared" si="0"/>
        <v>61.612392042764178</v>
      </c>
      <c r="H11" s="17">
        <v>10821543.560000001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23628093.93</v>
      </c>
      <c r="G12" s="19">
        <f t="shared" si="0"/>
        <v>87.511459000000002</v>
      </c>
      <c r="H12" s="17">
        <v>9333.93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-26423967.530000001</v>
      </c>
      <c r="E13" s="17">
        <v>531269616.94999999</v>
      </c>
      <c r="F13" s="17">
        <v>86503666.459999993</v>
      </c>
      <c r="G13" s="19">
        <f t="shared" si="0"/>
        <v>16.282441852521981</v>
      </c>
      <c r="H13" s="17">
        <v>82252213.650000006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-9980601.620000001</v>
      </c>
      <c r="E14" s="20">
        <f t="shared" si="1"/>
        <v>7163398894.7999992</v>
      </c>
      <c r="F14" s="20">
        <f t="shared" si="1"/>
        <v>2722194645.1399999</v>
      </c>
      <c r="G14" s="31">
        <f t="shared" si="0"/>
        <v>38.00143877393279</v>
      </c>
      <c r="H14" s="20">
        <f t="shared" si="1"/>
        <v>2551174609.4999995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243820323.37</v>
      </c>
      <c r="E15" s="17">
        <v>257621299.50999999</v>
      </c>
      <c r="F15" s="17">
        <v>875193.55</v>
      </c>
      <c r="G15" s="19">
        <f t="shared" si="0"/>
        <v>0.33972095927806928</v>
      </c>
      <c r="H15" s="17">
        <v>432752.58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70000000</v>
      </c>
      <c r="E16" s="17">
        <v>1429120448.8699999</v>
      </c>
      <c r="F16" s="17">
        <v>829075236.84000003</v>
      </c>
      <c r="G16" s="19">
        <f t="shared" ref="G16" si="2">IF(E16=0,0,F16*100/E16)</f>
        <v>58.012971369596357</v>
      </c>
      <c r="H16" s="17">
        <v>829057806.66999996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313820323.37</v>
      </c>
      <c r="E17" s="20">
        <f t="shared" si="3"/>
        <v>1686741748.3799999</v>
      </c>
      <c r="F17" s="20">
        <f t="shared" si="3"/>
        <v>829950430.38999999</v>
      </c>
      <c r="G17" s="31">
        <f t="shared" si="0"/>
        <v>49.204356931765673</v>
      </c>
      <c r="H17" s="20">
        <f t="shared" si="3"/>
        <v>829490559.25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303839721.75</v>
      </c>
      <c r="E18" s="21">
        <f t="shared" si="4"/>
        <v>8850140643.1799984</v>
      </c>
      <c r="F18" s="21">
        <f t="shared" si="4"/>
        <v>3552145075.5299997</v>
      </c>
      <c r="G18" s="32">
        <f t="shared" si="0"/>
        <v>40.136594645728216</v>
      </c>
      <c r="H18" s="21">
        <f t="shared" si="4"/>
        <v>3380665168.7499995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4042662.66</v>
      </c>
      <c r="I7" s="38">
        <v>4042662.66</v>
      </c>
      <c r="J7" s="38">
        <v>2275600.2599999998</v>
      </c>
      <c r="K7" s="35">
        <v>50.997965025448998</v>
      </c>
      <c r="L7" s="38">
        <v>508537.74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0</v>
      </c>
      <c r="G8" s="38">
        <v>6051622.6699999999</v>
      </c>
      <c r="H8" s="38">
        <v>3048407.04</v>
      </c>
      <c r="I8" s="38">
        <v>3048407.04</v>
      </c>
      <c r="J8" s="38">
        <v>3048407.04</v>
      </c>
      <c r="K8" s="35">
        <v>50.373382582361202</v>
      </c>
      <c r="L8" s="38">
        <v>3048407.04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3189772.59</v>
      </c>
      <c r="I9" s="38">
        <v>3189772.59</v>
      </c>
      <c r="J9" s="38">
        <v>2656624.0499999998</v>
      </c>
      <c r="K9" s="35">
        <v>46.046427572446902</v>
      </c>
      <c r="L9" s="38">
        <v>2123475.4900000002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2967718.88</v>
      </c>
      <c r="G10" s="38">
        <v>179889538.81999999</v>
      </c>
      <c r="H10" s="38">
        <v>77321696.519999996</v>
      </c>
      <c r="I10" s="38">
        <v>77321696.519999996</v>
      </c>
      <c r="J10" s="38">
        <v>74689070.620000005</v>
      </c>
      <c r="K10" s="35">
        <v>41.519407470789602</v>
      </c>
      <c r="L10" s="38">
        <v>72056444.659999996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261061.58</v>
      </c>
      <c r="G11" s="38">
        <v>162644900.96000001</v>
      </c>
      <c r="H11" s="38">
        <v>80827224.939999998</v>
      </c>
      <c r="I11" s="38">
        <v>80827224.939999998</v>
      </c>
      <c r="J11" s="38">
        <v>79387317.670000002</v>
      </c>
      <c r="K11" s="35">
        <v>48.810209973643197</v>
      </c>
      <c r="L11" s="38">
        <v>77947410.370000005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68942.62</v>
      </c>
      <c r="K12" s="35">
        <v>50.000007252408899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6090316.5</v>
      </c>
      <c r="G13" s="38">
        <v>336209866.14999998</v>
      </c>
      <c r="H13" s="38">
        <v>179759401.09</v>
      </c>
      <c r="I13" s="38">
        <v>179759401.09</v>
      </c>
      <c r="J13" s="38">
        <v>179759401.09</v>
      </c>
      <c r="K13" s="35">
        <v>53.4664265354427</v>
      </c>
      <c r="L13" s="38">
        <v>179759401.09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167188</v>
      </c>
      <c r="G14" s="38">
        <v>346061974.20999998</v>
      </c>
      <c r="H14" s="38">
        <v>177977007.49000001</v>
      </c>
      <c r="I14" s="38">
        <v>177977007.49000001</v>
      </c>
      <c r="J14" s="38">
        <v>177977007.49000001</v>
      </c>
      <c r="K14" s="35">
        <v>51.4292296621988</v>
      </c>
      <c r="L14" s="38">
        <v>177977007.49000001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13820929.49</v>
      </c>
      <c r="I15" s="38">
        <v>13820929.49</v>
      </c>
      <c r="J15" s="38">
        <v>13820929.49</v>
      </c>
      <c r="K15" s="35">
        <v>47.740999821644102</v>
      </c>
      <c r="L15" s="38">
        <v>13820929.49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8490804.0700000003</v>
      </c>
      <c r="I16" s="38">
        <v>8490804.0700000003</v>
      </c>
      <c r="J16" s="38">
        <v>8490804.0700000003</v>
      </c>
      <c r="K16" s="35">
        <v>46.268388848279301</v>
      </c>
      <c r="L16" s="38">
        <v>8490804.0700000003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1058828.21</v>
      </c>
      <c r="G17" s="38">
        <v>107476217</v>
      </c>
      <c r="H17" s="38">
        <v>52899370.549999997</v>
      </c>
      <c r="I17" s="38">
        <v>52899370.549999997</v>
      </c>
      <c r="J17" s="38">
        <v>52739223.829999998</v>
      </c>
      <c r="K17" s="35">
        <v>49.070599340131203</v>
      </c>
      <c r="L17" s="38">
        <v>50951350.979999997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160115.75</v>
      </c>
      <c r="G18" s="38">
        <v>6759440.79</v>
      </c>
      <c r="H18" s="38">
        <v>1977340</v>
      </c>
      <c r="I18" s="38">
        <v>1977340</v>
      </c>
      <c r="J18" s="38">
        <v>1977340</v>
      </c>
      <c r="K18" s="35">
        <v>29.2530116237619</v>
      </c>
      <c r="L18" s="38">
        <v>1080052.43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1556512.47</v>
      </c>
      <c r="I19" s="38">
        <v>1556512.47</v>
      </c>
      <c r="J19" s="38">
        <v>1556512.47</v>
      </c>
      <c r="K19" s="35">
        <v>47.767929782804501</v>
      </c>
      <c r="L19" s="38">
        <v>1556512.47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170250.94</v>
      </c>
      <c r="I20" s="38">
        <v>170250.94</v>
      </c>
      <c r="J20" s="38">
        <v>86163.5</v>
      </c>
      <c r="K20" s="35">
        <v>50.094289250444099</v>
      </c>
      <c r="L20" s="38">
        <v>2076.06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6058</v>
      </c>
      <c r="G21" s="38">
        <v>859927.2</v>
      </c>
      <c r="H21" s="38">
        <v>180998.83</v>
      </c>
      <c r="I21" s="38">
        <v>180998.83</v>
      </c>
      <c r="J21" s="38">
        <v>171968.39</v>
      </c>
      <c r="K21" s="35">
        <v>19.998017274020398</v>
      </c>
      <c r="L21" s="38">
        <v>162937.95000000001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2984985.71</v>
      </c>
      <c r="G22" s="38">
        <v>257200681.13</v>
      </c>
      <c r="H22" s="38">
        <v>95680779</v>
      </c>
      <c r="I22" s="38">
        <v>95680779</v>
      </c>
      <c r="J22" s="38">
        <v>94196262.290000007</v>
      </c>
      <c r="K22" s="35">
        <v>36.623644181715498</v>
      </c>
      <c r="L22" s="38">
        <v>79069045.790000007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376514.68</v>
      </c>
      <c r="I23" s="38">
        <v>376514.68</v>
      </c>
      <c r="J23" s="38">
        <v>346611.89</v>
      </c>
      <c r="K23" s="35">
        <v>44.352392004574497</v>
      </c>
      <c r="L23" s="38">
        <v>316709.05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50857.89</v>
      </c>
      <c r="I24" s="38">
        <v>50857.89</v>
      </c>
      <c r="J24" s="38">
        <v>50357.89</v>
      </c>
      <c r="K24" s="35">
        <v>16.3874937747043</v>
      </c>
      <c r="L24" s="38">
        <v>47867.89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-23000</v>
      </c>
      <c r="G25" s="38">
        <v>4301927.43</v>
      </c>
      <c r="H25" s="38">
        <v>219675.29</v>
      </c>
      <c r="I25" s="38">
        <v>219675.29</v>
      </c>
      <c r="J25" s="38">
        <v>117023.7</v>
      </c>
      <c r="K25" s="35">
        <v>2.7202620663454602</v>
      </c>
      <c r="L25" s="38">
        <v>12972.1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14723.48</v>
      </c>
      <c r="I26" s="38">
        <v>14723.48</v>
      </c>
      <c r="J26" s="38">
        <v>14723.48</v>
      </c>
      <c r="K26" s="35">
        <v>5.2187652214930802</v>
      </c>
      <c r="L26" s="38">
        <v>14723.48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-6362447.3499999996</v>
      </c>
      <c r="G27" s="38">
        <v>139914700.59999999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323343157.36000001</v>
      </c>
      <c r="I29" s="38">
        <v>323343157.36000001</v>
      </c>
      <c r="J29" s="38">
        <v>321130861.72000003</v>
      </c>
      <c r="K29" s="35">
        <v>46.747855538053201</v>
      </c>
      <c r="L29" s="38">
        <v>321130861.72000003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91083809.069999993</v>
      </c>
      <c r="I30" s="38">
        <v>91083809.069999993</v>
      </c>
      <c r="J30" s="38">
        <v>91083809.069999993</v>
      </c>
      <c r="K30" s="35">
        <v>76.101582872661595</v>
      </c>
      <c r="L30" s="38">
        <v>91083809.069999993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3207284.28</v>
      </c>
      <c r="I31" s="38">
        <v>3207284.28</v>
      </c>
      <c r="J31" s="38">
        <v>3207284.28</v>
      </c>
      <c r="K31" s="35">
        <v>58.589807286980502</v>
      </c>
      <c r="L31" s="38">
        <v>3207284.28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878405.28</v>
      </c>
      <c r="I32" s="38">
        <v>878405.28</v>
      </c>
      <c r="J32" s="38">
        <v>878405.28</v>
      </c>
      <c r="K32" s="35">
        <v>68.466566855524903</v>
      </c>
      <c r="L32" s="38">
        <v>878405.28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640633.78</v>
      </c>
      <c r="G33" s="38">
        <v>197450176.74000001</v>
      </c>
      <c r="H33" s="38">
        <v>106183751.09999999</v>
      </c>
      <c r="I33" s="38">
        <v>106183751.09999999</v>
      </c>
      <c r="J33" s="38">
        <v>106183751.09999999</v>
      </c>
      <c r="K33" s="35">
        <v>53.777491037560097</v>
      </c>
      <c r="L33" s="38">
        <v>106183095.51000001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129053276.78</v>
      </c>
      <c r="I34" s="38">
        <v>129053276.78</v>
      </c>
      <c r="J34" s="38">
        <v>129053276.78</v>
      </c>
      <c r="K34" s="35">
        <v>45.7063976115736</v>
      </c>
      <c r="L34" s="38">
        <v>108476210.01000001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23833022.719999999</v>
      </c>
      <c r="I35" s="38">
        <v>23833022.719999999</v>
      </c>
      <c r="J35" s="38">
        <v>23833022.719999999</v>
      </c>
      <c r="K35" s="35">
        <v>61.896693284287601</v>
      </c>
      <c r="L35" s="38">
        <v>23833022.719999999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5672472.1799999997</v>
      </c>
      <c r="G36" s="28">
        <v>2942980697.1199999</v>
      </c>
      <c r="H36" s="28">
        <v>1379325520.8299999</v>
      </c>
      <c r="I36" s="28">
        <v>1379325520.8299999</v>
      </c>
      <c r="J36" s="28">
        <v>1368800702.79</v>
      </c>
      <c r="K36" s="29">
        <v>46.510692514208699</v>
      </c>
      <c r="L36" s="28">
        <v>1323739354.23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841708.65</v>
      </c>
      <c r="G38" s="38">
        <v>14147731.67</v>
      </c>
      <c r="H38" s="38">
        <v>11428640.84</v>
      </c>
      <c r="I38" s="38">
        <v>11409008</v>
      </c>
      <c r="J38" s="38">
        <v>6384743.2000000002</v>
      </c>
      <c r="K38" s="35">
        <v>45.129094535618897</v>
      </c>
      <c r="L38" s="38">
        <v>1226343.6200000001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3698543.44</v>
      </c>
      <c r="G39" s="38">
        <v>13357784.77</v>
      </c>
      <c r="H39" s="38">
        <v>8673265.0800000001</v>
      </c>
      <c r="I39" s="38">
        <v>8450679.4199999999</v>
      </c>
      <c r="J39" s="38">
        <v>5781636.79</v>
      </c>
      <c r="K39" s="35">
        <v>43.282901241116498</v>
      </c>
      <c r="L39" s="38">
        <v>5761291.6299999999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2267016.4300000002</v>
      </c>
      <c r="I40" s="38">
        <v>2267016.4300000002</v>
      </c>
      <c r="J40" s="38">
        <v>2025862.39</v>
      </c>
      <c r="K40" s="35">
        <v>39.681041436328101</v>
      </c>
      <c r="L40" s="38">
        <v>1420405.34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0</v>
      </c>
      <c r="G41" s="38">
        <v>1628381.4</v>
      </c>
      <c r="H41" s="38">
        <v>1041651.51</v>
      </c>
      <c r="I41" s="38">
        <v>1012609.58</v>
      </c>
      <c r="J41" s="38">
        <v>689403.8</v>
      </c>
      <c r="K41" s="35">
        <v>42.336752311221403</v>
      </c>
      <c r="L41" s="38">
        <v>651942.65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-643627.59</v>
      </c>
      <c r="G42" s="38">
        <v>752933.16</v>
      </c>
      <c r="H42" s="38">
        <v>267064.02</v>
      </c>
      <c r="I42" s="38">
        <v>250497.66</v>
      </c>
      <c r="J42" s="38">
        <v>139341.04</v>
      </c>
      <c r="K42" s="35">
        <v>18.5064289106353</v>
      </c>
      <c r="L42" s="38">
        <v>34950.620000000003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5061.4399999999996</v>
      </c>
      <c r="K43" s="35">
        <v>4.6064599506721198</v>
      </c>
      <c r="L43" s="38">
        <v>5061.4399999999996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354817.25</v>
      </c>
      <c r="I44" s="38">
        <v>348817.25</v>
      </c>
      <c r="J44" s="38">
        <v>42799.01</v>
      </c>
      <c r="K44" s="35">
        <v>29.572440335530601</v>
      </c>
      <c r="L44" s="38">
        <v>41723.57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-1504983.3</v>
      </c>
      <c r="G45" s="38">
        <v>9498719.5</v>
      </c>
      <c r="H45" s="38">
        <v>4096018.07</v>
      </c>
      <c r="I45" s="38">
        <v>3779480.24</v>
      </c>
      <c r="J45" s="38">
        <v>3011049.9</v>
      </c>
      <c r="K45" s="35">
        <v>31.6995348688842</v>
      </c>
      <c r="L45" s="38">
        <v>2860495.91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7817407.8899999997</v>
      </c>
      <c r="I46" s="38">
        <v>6980830.0300000003</v>
      </c>
      <c r="J46" s="38">
        <v>4114142.1</v>
      </c>
      <c r="K46" s="35">
        <v>46.0856212995429</v>
      </c>
      <c r="L46" s="38">
        <v>3993985.94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900356.03</v>
      </c>
      <c r="I47" s="38">
        <v>900356.03</v>
      </c>
      <c r="J47" s="38">
        <v>646190.65</v>
      </c>
      <c r="K47" s="35">
        <v>34.876510270007103</v>
      </c>
      <c r="L47" s="38">
        <v>569937.87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451454.11</v>
      </c>
      <c r="I48" s="38">
        <v>451454.11</v>
      </c>
      <c r="J48" s="38">
        <v>403449.94</v>
      </c>
      <c r="K48" s="35">
        <v>43.571600418654597</v>
      </c>
      <c r="L48" s="38">
        <v>394709.3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13342068.59</v>
      </c>
      <c r="G49" s="38">
        <v>20059503.129999999</v>
      </c>
      <c r="H49" s="38">
        <v>11891381.01</v>
      </c>
      <c r="I49" s="38">
        <v>11673493.93</v>
      </c>
      <c r="J49" s="38">
        <v>5332761.53</v>
      </c>
      <c r="K49" s="35">
        <v>26.584713965445101</v>
      </c>
      <c r="L49" s="38">
        <v>5240740.9400000004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8674001.5600000005</v>
      </c>
      <c r="G50" s="38">
        <v>17414406.120000001</v>
      </c>
      <c r="H50" s="38">
        <v>14823379.130000001</v>
      </c>
      <c r="I50" s="38">
        <v>14109813.02</v>
      </c>
      <c r="J50" s="38">
        <v>7072647.0899999999</v>
      </c>
      <c r="K50" s="35">
        <v>40.613771387111797</v>
      </c>
      <c r="L50" s="38">
        <v>7072647.0899999999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-1147365.71</v>
      </c>
      <c r="G51" s="38">
        <v>4578190.17</v>
      </c>
      <c r="H51" s="38">
        <v>2716939.2</v>
      </c>
      <c r="I51" s="38">
        <v>2709018.86</v>
      </c>
      <c r="J51" s="38">
        <v>2254761.0499999998</v>
      </c>
      <c r="K51" s="35">
        <v>49.250052231884503</v>
      </c>
      <c r="L51" s="38">
        <v>2080462.22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56551184.969999999</v>
      </c>
      <c r="G52" s="38">
        <v>631172689.70000005</v>
      </c>
      <c r="H52" s="38">
        <v>458397792.47000003</v>
      </c>
      <c r="I52" s="38">
        <v>446708405.77999997</v>
      </c>
      <c r="J52" s="38">
        <v>379330828.31</v>
      </c>
      <c r="K52" s="35">
        <v>60.0993728816591</v>
      </c>
      <c r="L52" s="38">
        <v>375898951.56999999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3855070.18</v>
      </c>
      <c r="G53" s="38">
        <v>11985802.529999999</v>
      </c>
      <c r="H53" s="38">
        <v>9199207.3599999994</v>
      </c>
      <c r="I53" s="38">
        <v>8975869.5500000007</v>
      </c>
      <c r="J53" s="38">
        <v>3560651.55</v>
      </c>
      <c r="K53" s="35">
        <v>29.7072435582668</v>
      </c>
      <c r="L53" s="38">
        <v>3319194.97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-762415.26</v>
      </c>
      <c r="G54" s="38">
        <v>25230268.43</v>
      </c>
      <c r="H54" s="38">
        <v>15427354.51</v>
      </c>
      <c r="I54" s="38">
        <v>14881550.859999999</v>
      </c>
      <c r="J54" s="38">
        <v>11842497.560000001</v>
      </c>
      <c r="K54" s="35">
        <v>46.937659790883203</v>
      </c>
      <c r="L54" s="38">
        <v>11604034.92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6629118.9100000001</v>
      </c>
      <c r="I55" s="38">
        <v>6507478.7199999997</v>
      </c>
      <c r="J55" s="38">
        <v>4466046.7300000004</v>
      </c>
      <c r="K55" s="35">
        <v>64.930963899988896</v>
      </c>
      <c r="L55" s="38">
        <v>3960302.28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255435.08</v>
      </c>
      <c r="G56" s="38">
        <v>7810072.8700000001</v>
      </c>
      <c r="H56" s="38">
        <v>6299962.8300000001</v>
      </c>
      <c r="I56" s="38">
        <v>6299962.8300000001</v>
      </c>
      <c r="J56" s="38">
        <v>6135583.0899999999</v>
      </c>
      <c r="K56" s="35">
        <v>78.559869954196699</v>
      </c>
      <c r="L56" s="38">
        <v>6126120.5300000003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1846334.24</v>
      </c>
      <c r="G57" s="38">
        <v>29120131</v>
      </c>
      <c r="H57" s="38">
        <v>13270235.17</v>
      </c>
      <c r="I57" s="38">
        <v>12884211.210000001</v>
      </c>
      <c r="J57" s="38">
        <v>9288994.0299999993</v>
      </c>
      <c r="K57" s="35">
        <v>31.898874459046901</v>
      </c>
      <c r="L57" s="38">
        <v>8687131.0999999996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4016092.04</v>
      </c>
      <c r="G58" s="38">
        <v>303970645.01999998</v>
      </c>
      <c r="H58" s="38">
        <v>227640891.30000001</v>
      </c>
      <c r="I58" s="38">
        <v>213513804.11000001</v>
      </c>
      <c r="J58" s="38">
        <v>87879989.299999997</v>
      </c>
      <c r="K58" s="35">
        <v>28.910682903021101</v>
      </c>
      <c r="L58" s="38">
        <v>79239275.969999999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4464389.9400000004</v>
      </c>
      <c r="G59" s="38">
        <v>70976654.719999999</v>
      </c>
      <c r="H59" s="38">
        <v>47237263.369999997</v>
      </c>
      <c r="I59" s="38">
        <v>34458094.509999998</v>
      </c>
      <c r="J59" s="38">
        <v>30158717.649999999</v>
      </c>
      <c r="K59" s="35">
        <v>42.491038453382899</v>
      </c>
      <c r="L59" s="38">
        <v>15191700.060000001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-230709.63</v>
      </c>
      <c r="G60" s="38">
        <v>2137094.98</v>
      </c>
      <c r="H60" s="38">
        <v>841807.39</v>
      </c>
      <c r="I60" s="38">
        <v>841807.39</v>
      </c>
      <c r="J60" s="38">
        <v>585397.68999999994</v>
      </c>
      <c r="K60" s="35">
        <v>27.392216793284501</v>
      </c>
      <c r="L60" s="38">
        <v>327264.98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13415.75</v>
      </c>
      <c r="G61" s="38">
        <v>2313922.16</v>
      </c>
      <c r="H61" s="38">
        <v>1740526.81</v>
      </c>
      <c r="I61" s="38">
        <v>1740526.81</v>
      </c>
      <c r="J61" s="38">
        <v>1449059.33</v>
      </c>
      <c r="K61" s="35">
        <v>62.6235123656882</v>
      </c>
      <c r="L61" s="38">
        <v>1178347.21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219048.94</v>
      </c>
      <c r="I63" s="38">
        <v>216348.94</v>
      </c>
      <c r="J63" s="38">
        <v>186812.18</v>
      </c>
      <c r="K63" s="35">
        <v>31.582678280625299</v>
      </c>
      <c r="L63" s="38">
        <v>181314.05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-696.52</v>
      </c>
      <c r="G64" s="38">
        <v>1361999.66</v>
      </c>
      <c r="H64" s="38">
        <v>517003.85</v>
      </c>
      <c r="I64" s="38">
        <v>517003.85</v>
      </c>
      <c r="J64" s="38">
        <v>489503.85</v>
      </c>
      <c r="K64" s="35">
        <v>35.940086064338701</v>
      </c>
      <c r="L64" s="38">
        <v>459442.6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1349343.8</v>
      </c>
      <c r="F66" s="38">
        <v>0</v>
      </c>
      <c r="G66" s="38">
        <v>1349343.8</v>
      </c>
      <c r="H66" s="38">
        <v>771688.6</v>
      </c>
      <c r="I66" s="38">
        <v>771688.6</v>
      </c>
      <c r="J66" s="38">
        <v>718586.38</v>
      </c>
      <c r="K66" s="35">
        <v>53.254506375617503</v>
      </c>
      <c r="L66" s="38">
        <v>709092.57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8501099.1600000001</v>
      </c>
      <c r="F67" s="38">
        <v>1691008.94</v>
      </c>
      <c r="G67" s="38">
        <v>10192108.1</v>
      </c>
      <c r="H67" s="38">
        <v>3002477.67</v>
      </c>
      <c r="I67" s="38">
        <v>2679120.9</v>
      </c>
      <c r="J67" s="38">
        <v>1328818.82</v>
      </c>
      <c r="K67" s="35">
        <v>13.037722980979799</v>
      </c>
      <c r="L67" s="38">
        <v>1229971.7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114765677.62</v>
      </c>
      <c r="F68" s="38">
        <v>0</v>
      </c>
      <c r="G68" s="38">
        <v>114765677.62</v>
      </c>
      <c r="H68" s="38">
        <v>87300855.400000006</v>
      </c>
      <c r="I68" s="38">
        <v>81938404.159999996</v>
      </c>
      <c r="J68" s="38">
        <v>44014124.549999997</v>
      </c>
      <c r="K68" s="35">
        <v>38.351295842764898</v>
      </c>
      <c r="L68" s="38">
        <v>39488920.810000002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2340100.46</v>
      </c>
      <c r="F69" s="38">
        <v>0</v>
      </c>
      <c r="G69" s="38">
        <v>2340100.46</v>
      </c>
      <c r="H69" s="38">
        <v>596363.02</v>
      </c>
      <c r="I69" s="38">
        <v>596363.02</v>
      </c>
      <c r="J69" s="38">
        <v>596363.02</v>
      </c>
      <c r="K69" s="35">
        <v>25.484505054112098</v>
      </c>
      <c r="L69" s="38">
        <v>596363.02</v>
      </c>
    </row>
    <row r="70" spans="1:12" ht="13.8" x14ac:dyDescent="0.2">
      <c r="A70" s="37" t="s">
        <v>68</v>
      </c>
      <c r="B70" s="16" t="s">
        <v>68</v>
      </c>
      <c r="C70" s="104" t="s">
        <v>192</v>
      </c>
      <c r="D70" s="16" t="s">
        <v>193</v>
      </c>
      <c r="E70" s="38">
        <v>115538768</v>
      </c>
      <c r="F70" s="38">
        <v>0</v>
      </c>
      <c r="G70" s="38">
        <v>115538768</v>
      </c>
      <c r="H70" s="38">
        <v>114433986.81999999</v>
      </c>
      <c r="I70" s="38">
        <v>104908042.36</v>
      </c>
      <c r="J70" s="38">
        <v>41262058.210000001</v>
      </c>
      <c r="K70" s="35">
        <v>35.712738610818498</v>
      </c>
      <c r="L70" s="38">
        <v>38587251.82</v>
      </c>
    </row>
    <row r="71" spans="1:12" ht="13.8" x14ac:dyDescent="0.2">
      <c r="A71" s="37" t="s">
        <v>68</v>
      </c>
      <c r="B71" s="16" t="s">
        <v>68</v>
      </c>
      <c r="C71" s="105" t="s">
        <v>125</v>
      </c>
      <c r="D71" s="27" t="s">
        <v>68</v>
      </c>
      <c r="E71" s="28">
        <v>1341021946.4200001</v>
      </c>
      <c r="F71" s="28">
        <v>95250769.859999999</v>
      </c>
      <c r="G71" s="28">
        <v>1436272716.28</v>
      </c>
      <c r="H71" s="28">
        <v>1060284790.38</v>
      </c>
      <c r="I71" s="28">
        <v>1002811573.55</v>
      </c>
      <c r="J71" s="28">
        <v>661197986.85000002</v>
      </c>
      <c r="K71" s="29">
        <v>46.035685239675601</v>
      </c>
      <c r="L71" s="28">
        <v>618139482.97000003</v>
      </c>
    </row>
    <row r="72" spans="1:12" ht="13.8" x14ac:dyDescent="0.2">
      <c r="A72" s="37" t="s">
        <v>15</v>
      </c>
      <c r="B72" s="16" t="s">
        <v>16</v>
      </c>
      <c r="C72" s="104" t="s">
        <v>194</v>
      </c>
      <c r="D72" s="16" t="s">
        <v>195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42139832</v>
      </c>
      <c r="K72" s="35">
        <v>87.415667830499103</v>
      </c>
      <c r="L72" s="38">
        <v>41070192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154877430.03999999</v>
      </c>
      <c r="F74" s="38">
        <v>-11338772.6</v>
      </c>
      <c r="G74" s="38">
        <v>143538657.44</v>
      </c>
      <c r="H74" s="38">
        <v>108876151.94</v>
      </c>
      <c r="I74" s="38">
        <v>108876151.94</v>
      </c>
      <c r="J74" s="38">
        <v>28264337.84</v>
      </c>
      <c r="K74" s="35">
        <v>19.691098094472999</v>
      </c>
      <c r="L74" s="38">
        <v>27673503.620000001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525000</v>
      </c>
      <c r="F75" s="38">
        <v>0</v>
      </c>
      <c r="G75" s="38">
        <v>525000</v>
      </c>
      <c r="H75" s="38">
        <v>79869.960000000006</v>
      </c>
      <c r="I75" s="38">
        <v>79869.960000000006</v>
      </c>
      <c r="J75" s="38">
        <v>79869.960000000006</v>
      </c>
      <c r="K75" s="35">
        <v>15.2133257142857</v>
      </c>
      <c r="L75" s="38">
        <v>79869.960000000006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13000148.529999999</v>
      </c>
      <c r="F76" s="38">
        <v>0</v>
      </c>
      <c r="G76" s="38">
        <v>13000148.529999999</v>
      </c>
      <c r="H76" s="38">
        <v>12964665.470000001</v>
      </c>
      <c r="I76" s="38">
        <v>12964665.470000001</v>
      </c>
      <c r="J76" s="38">
        <v>8147688.4199999999</v>
      </c>
      <c r="K76" s="35">
        <v>62.673810235305098</v>
      </c>
      <c r="L76" s="38">
        <v>8147688.4199999999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7153350</v>
      </c>
      <c r="F78" s="38">
        <v>30000</v>
      </c>
      <c r="G78" s="38">
        <v>7183350</v>
      </c>
      <c r="H78" s="38">
        <v>1002654.85</v>
      </c>
      <c r="I78" s="38">
        <v>1002654.85</v>
      </c>
      <c r="J78" s="38">
        <v>1002654.85</v>
      </c>
      <c r="K78" s="35">
        <v>13.958039772529499</v>
      </c>
      <c r="L78" s="38">
        <v>991741.18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43401.15</v>
      </c>
      <c r="F79" s="38">
        <v>0.6</v>
      </c>
      <c r="G79" s="38">
        <v>43401.75</v>
      </c>
      <c r="H79" s="38">
        <v>43401.75</v>
      </c>
      <c r="I79" s="38">
        <v>43401.15</v>
      </c>
      <c r="J79" s="38">
        <v>23459.25</v>
      </c>
      <c r="K79" s="35">
        <v>54.051391936961103</v>
      </c>
      <c r="L79" s="38">
        <v>23459.25</v>
      </c>
    </row>
    <row r="80" spans="1:12" ht="13.8" x14ac:dyDescent="0.2">
      <c r="A80" s="37" t="s">
        <v>68</v>
      </c>
      <c r="B80" s="16" t="s">
        <v>68</v>
      </c>
      <c r="C80" s="104" t="s">
        <v>210</v>
      </c>
      <c r="D80" s="16" t="s">
        <v>211</v>
      </c>
      <c r="E80" s="38">
        <v>106900</v>
      </c>
      <c r="F80" s="38">
        <v>0</v>
      </c>
      <c r="G80" s="38">
        <v>106900</v>
      </c>
      <c r="H80" s="38">
        <v>1320</v>
      </c>
      <c r="I80" s="38">
        <v>1320</v>
      </c>
      <c r="J80" s="38">
        <v>720</v>
      </c>
      <c r="K80" s="35">
        <v>0.67352666043030995</v>
      </c>
      <c r="L80" s="38">
        <v>120</v>
      </c>
    </row>
    <row r="81" spans="1:12" ht="13.8" x14ac:dyDescent="0.2">
      <c r="A81" s="37" t="s">
        <v>68</v>
      </c>
      <c r="B81" s="16" t="s">
        <v>68</v>
      </c>
      <c r="C81" s="105" t="s">
        <v>125</v>
      </c>
      <c r="D81" s="27" t="s">
        <v>68</v>
      </c>
      <c r="E81" s="28">
        <v>223976290.41</v>
      </c>
      <c r="F81" s="28">
        <v>-11308772</v>
      </c>
      <c r="G81" s="28">
        <v>212667518.41</v>
      </c>
      <c r="H81" s="28">
        <v>171159286.63999999</v>
      </c>
      <c r="I81" s="28">
        <v>171159286.03999999</v>
      </c>
      <c r="J81" s="28">
        <v>79665588.319999993</v>
      </c>
      <c r="K81" s="29">
        <v>37.460157957179597</v>
      </c>
      <c r="L81" s="28">
        <v>77993600.430000007</v>
      </c>
    </row>
    <row r="82" spans="1:12" ht="13.8" x14ac:dyDescent="0.2">
      <c r="A82" s="37" t="s">
        <v>7</v>
      </c>
      <c r="B82" s="16" t="s">
        <v>8</v>
      </c>
      <c r="C82" s="104" t="s">
        <v>212</v>
      </c>
      <c r="D82" s="16" t="s">
        <v>213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185647.34</v>
      </c>
      <c r="K82" s="35">
        <v>38.336179764051003</v>
      </c>
      <c r="L82" s="38">
        <v>29211.21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1557582.03</v>
      </c>
      <c r="F83" s="38">
        <v>0</v>
      </c>
      <c r="G83" s="38">
        <v>1557582.03</v>
      </c>
      <c r="H83" s="38">
        <v>1397579.95</v>
      </c>
      <c r="I83" s="38">
        <v>1397579.95</v>
      </c>
      <c r="J83" s="38">
        <v>1277579.95</v>
      </c>
      <c r="K83" s="35">
        <v>82.023285155645993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589000</v>
      </c>
      <c r="F84" s="38">
        <v>126000</v>
      </c>
      <c r="G84" s="38">
        <v>715000</v>
      </c>
      <c r="H84" s="38">
        <v>590007.71</v>
      </c>
      <c r="I84" s="38">
        <v>151525.99</v>
      </c>
      <c r="J84" s="38">
        <v>126000</v>
      </c>
      <c r="K84" s="35">
        <v>17.622377622377599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318970724.66000003</v>
      </c>
      <c r="F85" s="38">
        <v>1535392.76</v>
      </c>
      <c r="G85" s="38">
        <v>320506117.42000002</v>
      </c>
      <c r="H85" s="38">
        <v>305193079.43000001</v>
      </c>
      <c r="I85" s="38">
        <v>302909408.98000002</v>
      </c>
      <c r="J85" s="38">
        <v>158952976.19999999</v>
      </c>
      <c r="K85" s="35">
        <v>49.594365773587903</v>
      </c>
      <c r="L85" s="38">
        <v>147208745.25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216261124.05000001</v>
      </c>
      <c r="F86" s="38">
        <v>-6863867.9299999997</v>
      </c>
      <c r="G86" s="38">
        <v>209397256.12</v>
      </c>
      <c r="H86" s="38">
        <v>181899352.25</v>
      </c>
      <c r="I86" s="38">
        <v>160933725.99000001</v>
      </c>
      <c r="J86" s="38">
        <v>84424562.640000001</v>
      </c>
      <c r="K86" s="35">
        <v>40.317893464477201</v>
      </c>
      <c r="L86" s="38">
        <v>63349091.359999999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510656181.38</v>
      </c>
      <c r="F87" s="38">
        <v>2099416.15</v>
      </c>
      <c r="G87" s="38">
        <v>512755597.52999997</v>
      </c>
      <c r="H87" s="38">
        <v>142322383.34999999</v>
      </c>
      <c r="I87" s="38">
        <v>126368671.56</v>
      </c>
      <c r="J87" s="38">
        <v>117979220.27</v>
      </c>
      <c r="K87" s="35">
        <v>23.008860525037399</v>
      </c>
      <c r="L87" s="38">
        <v>117405833.91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878908405.04999995</v>
      </c>
      <c r="F88" s="38">
        <v>7915795.0999999996</v>
      </c>
      <c r="G88" s="38">
        <v>886824200.14999998</v>
      </c>
      <c r="H88" s="38">
        <v>519554067.98000002</v>
      </c>
      <c r="I88" s="38">
        <v>483635144.37</v>
      </c>
      <c r="J88" s="38">
        <v>388360660.83999997</v>
      </c>
      <c r="K88" s="35">
        <v>43.792293982765898</v>
      </c>
      <c r="L88" s="38">
        <v>380061885.85000002</v>
      </c>
    </row>
    <row r="89" spans="1:12" s="88" customFormat="1" ht="13.8" x14ac:dyDescent="0.2">
      <c r="A89" s="37" t="s">
        <v>68</v>
      </c>
      <c r="B89" s="16" t="s">
        <v>68</v>
      </c>
      <c r="C89" s="104" t="s">
        <v>226</v>
      </c>
      <c r="D89" s="16" t="s">
        <v>227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5" t="s">
        <v>125</v>
      </c>
      <c r="D90" s="27" t="s">
        <v>68</v>
      </c>
      <c r="E90" s="28">
        <v>1927424067.4100001</v>
      </c>
      <c r="F90" s="28">
        <v>4841947.29</v>
      </c>
      <c r="G90" s="28">
        <v>1932266014.7</v>
      </c>
      <c r="H90" s="28">
        <v>1151403924.1800001</v>
      </c>
      <c r="I90" s="28">
        <v>1075843510.3499999</v>
      </c>
      <c r="J90" s="28">
        <v>751306647.24000001</v>
      </c>
      <c r="K90" s="29">
        <v>38.882153985234098</v>
      </c>
      <c r="L90" s="28">
        <v>709332347.52999997</v>
      </c>
    </row>
    <row r="91" spans="1:12" s="88" customFormat="1" ht="13.8" x14ac:dyDescent="0.2">
      <c r="A91" s="37" t="s">
        <v>17</v>
      </c>
      <c r="B91" s="16" t="s">
        <v>18</v>
      </c>
      <c r="C91" s="104" t="s">
        <v>228</v>
      </c>
      <c r="D91" s="16" t="s">
        <v>18</v>
      </c>
      <c r="E91" s="38">
        <v>40000000</v>
      </c>
      <c r="F91" s="38">
        <v>-1914427.82</v>
      </c>
      <c r="G91" s="38">
        <v>38085572.18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5" t="s">
        <v>125</v>
      </c>
      <c r="D92" s="27" t="s">
        <v>68</v>
      </c>
      <c r="E92" s="28">
        <v>40000000</v>
      </c>
      <c r="F92" s="28">
        <v>-1914427.82</v>
      </c>
      <c r="G92" s="28">
        <v>38085572.18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4" t="s">
        <v>229</v>
      </c>
      <c r="D93" s="16" t="s">
        <v>230</v>
      </c>
      <c r="E93" s="38">
        <v>9128437.3200000003</v>
      </c>
      <c r="F93" s="38">
        <v>0</v>
      </c>
      <c r="G93" s="38">
        <v>9128437.3200000003</v>
      </c>
      <c r="H93" s="38">
        <v>3990507.05</v>
      </c>
      <c r="I93" s="38">
        <v>3990507.05</v>
      </c>
      <c r="J93" s="38">
        <v>1700924.76</v>
      </c>
      <c r="K93" s="35">
        <v>18.633252334146501</v>
      </c>
      <c r="L93" s="38">
        <v>1682807.24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166114049.97</v>
      </c>
      <c r="F94" s="38">
        <v>42468309.909999996</v>
      </c>
      <c r="G94" s="38">
        <v>208582359.88</v>
      </c>
      <c r="H94" s="38">
        <v>108604920.55</v>
      </c>
      <c r="I94" s="38">
        <v>96490277.890000001</v>
      </c>
      <c r="J94" s="38">
        <v>33326353.149999999</v>
      </c>
      <c r="K94" s="35">
        <v>15.9775511069935</v>
      </c>
      <c r="L94" s="38">
        <v>31311371.600000001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39348196.890000001</v>
      </c>
      <c r="F95" s="38">
        <v>1009405.19</v>
      </c>
      <c r="G95" s="38">
        <v>40357602.079999998</v>
      </c>
      <c r="H95" s="38">
        <v>11387251.08</v>
      </c>
      <c r="I95" s="38">
        <v>8393796.3499999996</v>
      </c>
      <c r="J95" s="38">
        <v>2293839.62</v>
      </c>
      <c r="K95" s="35">
        <v>5.6837857101940097</v>
      </c>
      <c r="L95" s="38">
        <v>2195524.11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8348676.5499999998</v>
      </c>
      <c r="F96" s="38">
        <v>224237.59</v>
      </c>
      <c r="G96" s="38">
        <v>8572914.1400000006</v>
      </c>
      <c r="H96" s="38">
        <v>6764414.3399999999</v>
      </c>
      <c r="I96" s="38">
        <v>6764414.3399999999</v>
      </c>
      <c r="J96" s="38">
        <v>1138562.99</v>
      </c>
      <c r="K96" s="35">
        <v>13.2809330807085</v>
      </c>
      <c r="L96" s="38">
        <v>824643.28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2141193.8199999998</v>
      </c>
      <c r="F97" s="38">
        <v>1053994.3999999999</v>
      </c>
      <c r="G97" s="38">
        <v>3195188.22</v>
      </c>
      <c r="H97" s="38">
        <v>752755.05</v>
      </c>
      <c r="I97" s="38">
        <v>698628.12</v>
      </c>
      <c r="J97" s="38">
        <v>385309.45</v>
      </c>
      <c r="K97" s="35">
        <v>12.0590532848171</v>
      </c>
      <c r="L97" s="38">
        <v>307886.55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29658502.719999999</v>
      </c>
      <c r="F98" s="38">
        <v>6278115.5599999996</v>
      </c>
      <c r="G98" s="38">
        <v>35936618.280000001</v>
      </c>
      <c r="H98" s="38">
        <v>15345533.550000001</v>
      </c>
      <c r="I98" s="38">
        <v>10589366.85</v>
      </c>
      <c r="J98" s="38">
        <v>826675.23</v>
      </c>
      <c r="K98" s="35">
        <v>2.30037012263915</v>
      </c>
      <c r="L98" s="38">
        <v>812037.98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87700149.890000001</v>
      </c>
      <c r="F99" s="38">
        <v>13237566.93</v>
      </c>
      <c r="G99" s="38">
        <v>100937716.81999999</v>
      </c>
      <c r="H99" s="38">
        <v>63591310.789999999</v>
      </c>
      <c r="I99" s="38">
        <v>58684618.600000001</v>
      </c>
      <c r="J99" s="38">
        <v>11282991.380000001</v>
      </c>
      <c r="K99" s="35">
        <v>11.178171783022099</v>
      </c>
      <c r="L99" s="38">
        <v>11193624.970000001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17256178.120000001</v>
      </c>
      <c r="F100" s="38">
        <v>128584.75</v>
      </c>
      <c r="G100" s="38">
        <v>17384762.870000001</v>
      </c>
      <c r="H100" s="38">
        <v>17961059.109999999</v>
      </c>
      <c r="I100" s="38">
        <v>17961059.109999999</v>
      </c>
      <c r="J100" s="38">
        <v>5903126.3399999999</v>
      </c>
      <c r="K100" s="35">
        <v>33.955748399575398</v>
      </c>
      <c r="L100" s="38">
        <v>5370749.8099999996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54396147.329999998</v>
      </c>
      <c r="F101" s="38">
        <v>5805390.3200000003</v>
      </c>
      <c r="G101" s="38">
        <v>60201537.649999999</v>
      </c>
      <c r="H101" s="38">
        <v>25263413.690000001</v>
      </c>
      <c r="I101" s="38">
        <v>24531264.129999999</v>
      </c>
      <c r="J101" s="38">
        <v>5315776.87</v>
      </c>
      <c r="K101" s="35">
        <v>8.8299685979864702</v>
      </c>
      <c r="L101" s="38">
        <v>5176630.63</v>
      </c>
    </row>
    <row r="102" spans="1:12" s="88" customFormat="1" ht="13.8" x14ac:dyDescent="0.2">
      <c r="A102" s="37" t="s">
        <v>68</v>
      </c>
      <c r="B102" s="16" t="s">
        <v>68</v>
      </c>
      <c r="C102" s="104" t="s">
        <v>247</v>
      </c>
      <c r="D102" s="16" t="s">
        <v>248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5" t="s">
        <v>125</v>
      </c>
      <c r="D103" s="27" t="s">
        <v>68</v>
      </c>
      <c r="E103" s="28">
        <v>414141532.61000001</v>
      </c>
      <c r="F103" s="28">
        <v>70205604.650000006</v>
      </c>
      <c r="G103" s="28">
        <v>484347137.25999999</v>
      </c>
      <c r="H103" s="28">
        <v>253661165.21000001</v>
      </c>
      <c r="I103" s="28">
        <v>228103932.44</v>
      </c>
      <c r="J103" s="28">
        <v>62173559.789999999</v>
      </c>
      <c r="K103" s="29">
        <v>12.8365700975796</v>
      </c>
      <c r="L103" s="28">
        <v>58875276.170000002</v>
      </c>
    </row>
    <row r="104" spans="1:12" s="88" customFormat="1" ht="13.8" x14ac:dyDescent="0.2">
      <c r="A104" s="37" t="s">
        <v>11</v>
      </c>
      <c r="B104" s="16" t="s">
        <v>12</v>
      </c>
      <c r="C104" s="104" t="s">
        <v>249</v>
      </c>
      <c r="D104" s="16" t="s">
        <v>213</v>
      </c>
      <c r="E104" s="38">
        <v>40000</v>
      </c>
      <c r="F104" s="38">
        <v>0</v>
      </c>
      <c r="G104" s="38">
        <v>40000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250</v>
      </c>
      <c r="D105" s="16" t="s">
        <v>219</v>
      </c>
      <c r="E105" s="38">
        <v>140641510.88999999</v>
      </c>
      <c r="F105" s="38">
        <v>-34907408.189999998</v>
      </c>
      <c r="G105" s="38">
        <v>105734102.7</v>
      </c>
      <c r="H105" s="38">
        <v>83561531.859999999</v>
      </c>
      <c r="I105" s="38">
        <v>79722205.409999996</v>
      </c>
      <c r="J105" s="38">
        <v>29959400.07</v>
      </c>
      <c r="K105" s="35">
        <v>28.334661480983101</v>
      </c>
      <c r="L105" s="38">
        <v>11973211.189999999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251</v>
      </c>
      <c r="D106" s="16" t="s">
        <v>221</v>
      </c>
      <c r="E106" s="38">
        <v>102831862.58</v>
      </c>
      <c r="F106" s="38">
        <v>42936898.479999997</v>
      </c>
      <c r="G106" s="38">
        <v>145768761.06</v>
      </c>
      <c r="H106" s="38">
        <v>94505759.469999999</v>
      </c>
      <c r="I106" s="38">
        <v>85731680.939999998</v>
      </c>
      <c r="J106" s="38">
        <v>61565726.210000001</v>
      </c>
      <c r="K106" s="35">
        <v>42.235198928979599</v>
      </c>
      <c r="L106" s="38">
        <v>60489678.140000001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252</v>
      </c>
      <c r="D107" s="16" t="s">
        <v>223</v>
      </c>
      <c r="E107" s="38">
        <v>333840791.76999998</v>
      </c>
      <c r="F107" s="38">
        <v>15887732.68</v>
      </c>
      <c r="G107" s="38">
        <v>349728524.44999999</v>
      </c>
      <c r="H107" s="38">
        <v>194181401.52000001</v>
      </c>
      <c r="I107" s="38">
        <v>135088780.50999999</v>
      </c>
      <c r="J107" s="38">
        <v>40678846.640000001</v>
      </c>
      <c r="K107" s="35">
        <v>11.6315495580389</v>
      </c>
      <c r="L107" s="38">
        <v>38918917.460000001</v>
      </c>
    </row>
    <row r="108" spans="1:12" s="88" customFormat="1" ht="13.8" x14ac:dyDescent="0.2">
      <c r="A108" s="37" t="s">
        <v>68</v>
      </c>
      <c r="B108" s="16" t="s">
        <v>68</v>
      </c>
      <c r="C108" s="104" t="s">
        <v>253</v>
      </c>
      <c r="D108" s="16" t="s">
        <v>225</v>
      </c>
      <c r="E108" s="38">
        <v>62312977.390000001</v>
      </c>
      <c r="F108" s="38">
        <v>101544623.26000001</v>
      </c>
      <c r="G108" s="38">
        <v>163857600.65000001</v>
      </c>
      <c r="H108" s="38">
        <v>57243453.700000003</v>
      </c>
      <c r="I108" s="38">
        <v>40966165.240000002</v>
      </c>
      <c r="J108" s="38">
        <v>4223827.46</v>
      </c>
      <c r="K108" s="35">
        <v>2.5777427737527399</v>
      </c>
      <c r="L108" s="38">
        <v>4133827.46</v>
      </c>
    </row>
    <row r="109" spans="1:12" s="88" customFormat="1" ht="13.8" x14ac:dyDescent="0.2">
      <c r="A109" s="37" t="s">
        <v>68</v>
      </c>
      <c r="B109" s="16" t="s">
        <v>68</v>
      </c>
      <c r="C109" s="105" t="s">
        <v>125</v>
      </c>
      <c r="D109" s="27" t="s">
        <v>68</v>
      </c>
      <c r="E109" s="28">
        <v>639667142.63</v>
      </c>
      <c r="F109" s="28">
        <v>125461846.23</v>
      </c>
      <c r="G109" s="28">
        <v>765128988.86000001</v>
      </c>
      <c r="H109" s="28">
        <v>429492146.55000001</v>
      </c>
      <c r="I109" s="28">
        <v>341508832.10000002</v>
      </c>
      <c r="J109" s="28">
        <v>136427800.38</v>
      </c>
      <c r="K109" s="29">
        <v>17.830692911435701</v>
      </c>
      <c r="L109" s="28">
        <v>115515634.25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254</v>
      </c>
      <c r="D110" s="16" t="s">
        <v>255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68</v>
      </c>
      <c r="B111" s="16" t="s">
        <v>68</v>
      </c>
      <c r="C111" s="105" t="s">
        <v>125</v>
      </c>
      <c r="D111" s="27" t="s">
        <v>68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256</v>
      </c>
      <c r="D112" s="16" t="s">
        <v>257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508721886.77999997</v>
      </c>
      <c r="K113" s="35">
        <v>59.665141343560599</v>
      </c>
      <c r="L113" s="38">
        <v>508721886.77999997</v>
      </c>
    </row>
    <row r="114" spans="1:12" s="88" customFormat="1" ht="13.8" x14ac:dyDescent="0.2">
      <c r="A114" s="37" t="s">
        <v>68</v>
      </c>
      <c r="B114" s="16" t="s">
        <v>68</v>
      </c>
      <c r="C114" s="104" t="s">
        <v>260</v>
      </c>
      <c r="D114" s="16" t="s">
        <v>261</v>
      </c>
      <c r="E114" s="38">
        <v>167444406.19999999</v>
      </c>
      <c r="F114" s="38">
        <v>0</v>
      </c>
      <c r="G114" s="38">
        <v>167444406.19999999</v>
      </c>
      <c r="H114" s="38">
        <v>167444406.19999999</v>
      </c>
      <c r="I114" s="38">
        <v>167444406.19999999</v>
      </c>
      <c r="J114" s="38">
        <v>127604203.52</v>
      </c>
      <c r="K114" s="35">
        <v>76.206907364577006</v>
      </c>
      <c r="L114" s="38">
        <v>127604203.52</v>
      </c>
    </row>
    <row r="115" spans="1:12" s="88" customFormat="1" ht="13.8" x14ac:dyDescent="0.2">
      <c r="A115" s="37" t="s">
        <v>68</v>
      </c>
      <c r="B115" s="16" t="s">
        <v>68</v>
      </c>
      <c r="C115" s="105" t="s">
        <v>125</v>
      </c>
      <c r="D115" s="27" t="s">
        <v>68</v>
      </c>
      <c r="E115" s="28">
        <v>1020511717.01</v>
      </c>
      <c r="F115" s="28">
        <v>0</v>
      </c>
      <c r="G115" s="28">
        <v>1020511717.01</v>
      </c>
      <c r="H115" s="28">
        <v>1020511270.47</v>
      </c>
      <c r="I115" s="28">
        <v>1020511270.47</v>
      </c>
      <c r="J115" s="28">
        <v>636326090.29999995</v>
      </c>
      <c r="K115" s="29">
        <v>62.353629036653601</v>
      </c>
      <c r="L115" s="28">
        <v>636326090.29999995</v>
      </c>
    </row>
    <row r="116" spans="1:12" s="88" customFormat="1" ht="13.8" x14ac:dyDescent="0.2">
      <c r="A116" s="129" t="s">
        <v>262</v>
      </c>
      <c r="B116" s="130" t="s">
        <v>68</v>
      </c>
      <c r="C116" s="106" t="s">
        <v>68</v>
      </c>
      <c r="D116" s="65" t="s">
        <v>68</v>
      </c>
      <c r="E116" s="66">
        <v>8546300921.4300003</v>
      </c>
      <c r="F116" s="66">
        <v>288209440.38999999</v>
      </c>
      <c r="G116" s="66">
        <v>8834510361.8199997</v>
      </c>
      <c r="H116" s="66">
        <v>5468088104.2600002</v>
      </c>
      <c r="I116" s="66">
        <v>5221513925.7799997</v>
      </c>
      <c r="J116" s="66">
        <v>3695898375.6700001</v>
      </c>
      <c r="K116" s="71">
        <v>41.8347845472288</v>
      </c>
      <c r="L116" s="66">
        <v>3539921785.8800001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263</v>
      </c>
      <c r="E7" s="38">
        <v>2160344609.75</v>
      </c>
      <c r="F7" s="38">
        <v>0</v>
      </c>
      <c r="G7" s="38">
        <v>2160344609.75</v>
      </c>
      <c r="H7" s="38">
        <v>894497544.96000004</v>
      </c>
      <c r="I7" s="35">
        <f t="shared" ref="I7:I38" si="0">IF(G7=0,0,H7*100/G7)</f>
        <v>41.40531750920578</v>
      </c>
      <c r="J7" s="38">
        <v>894497544.96000004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264</v>
      </c>
      <c r="E8" s="38">
        <v>135000000</v>
      </c>
      <c r="F8" s="38">
        <v>0</v>
      </c>
      <c r="G8" s="38">
        <v>135000000</v>
      </c>
      <c r="H8" s="38">
        <v>66724996.609999999</v>
      </c>
      <c r="I8" s="35">
        <f t="shared" si="0"/>
        <v>49.425923414814818</v>
      </c>
      <c r="J8" s="38">
        <v>59859676.630000003</v>
      </c>
    </row>
    <row r="9" spans="1:10" ht="13.8" x14ac:dyDescent="0.2">
      <c r="A9" s="37" t="s">
        <v>68</v>
      </c>
      <c r="B9" s="16" t="s">
        <v>68</v>
      </c>
      <c r="C9" s="104" t="s">
        <v>265</v>
      </c>
      <c r="D9" s="16" t="s">
        <v>266</v>
      </c>
      <c r="E9" s="38">
        <v>38500000</v>
      </c>
      <c r="F9" s="38">
        <v>0</v>
      </c>
      <c r="G9" s="38">
        <v>38500000</v>
      </c>
      <c r="H9" s="38">
        <v>663078.68000000005</v>
      </c>
      <c r="I9" s="35">
        <f t="shared" si="0"/>
        <v>1.7222822857142859</v>
      </c>
      <c r="J9" s="38">
        <v>607722.23</v>
      </c>
    </row>
    <row r="10" spans="1:10" ht="13.8" x14ac:dyDescent="0.2">
      <c r="A10" s="37" t="s">
        <v>68</v>
      </c>
      <c r="B10" s="16" t="s">
        <v>68</v>
      </c>
      <c r="C10" s="104" t="s">
        <v>267</v>
      </c>
      <c r="D10" s="16" t="s">
        <v>268</v>
      </c>
      <c r="E10" s="38">
        <v>5500000</v>
      </c>
      <c r="F10" s="38">
        <v>0</v>
      </c>
      <c r="G10" s="38">
        <v>5500000</v>
      </c>
      <c r="H10" s="38">
        <v>2087614.33</v>
      </c>
      <c r="I10" s="35">
        <f t="shared" si="0"/>
        <v>37.956624181818185</v>
      </c>
      <c r="J10" s="38">
        <v>2087614.33</v>
      </c>
    </row>
    <row r="11" spans="1:10" ht="13.8" x14ac:dyDescent="0.2">
      <c r="A11" s="37" t="s">
        <v>68</v>
      </c>
      <c r="B11" s="16" t="s">
        <v>68</v>
      </c>
      <c r="C11" s="104" t="s">
        <v>269</v>
      </c>
      <c r="D11" s="16" t="s">
        <v>270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963973234.58000004</v>
      </c>
      <c r="I12" s="29">
        <f t="shared" si="0"/>
        <v>41.022850216574838</v>
      </c>
      <c r="J12" s="28">
        <v>957052558.14999998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271</v>
      </c>
      <c r="E13" s="38">
        <v>151600000</v>
      </c>
      <c r="F13" s="38">
        <v>0</v>
      </c>
      <c r="G13" s="38">
        <v>151600000</v>
      </c>
      <c r="H13" s="38">
        <v>87785278.760000005</v>
      </c>
      <c r="I13" s="35">
        <f t="shared" si="0"/>
        <v>57.905856701846965</v>
      </c>
      <c r="J13" s="38">
        <v>86076667.290000007</v>
      </c>
    </row>
    <row r="14" spans="1:10" ht="13.8" x14ac:dyDescent="0.2">
      <c r="A14" s="37" t="s">
        <v>68</v>
      </c>
      <c r="B14" s="16" t="s">
        <v>68</v>
      </c>
      <c r="C14" s="104" t="s">
        <v>272</v>
      </c>
      <c r="D14" s="16" t="s">
        <v>273</v>
      </c>
      <c r="E14" s="38">
        <v>60800000</v>
      </c>
      <c r="F14" s="38">
        <v>0</v>
      </c>
      <c r="G14" s="38">
        <v>60800000</v>
      </c>
      <c r="H14" s="38">
        <v>35575686.359999999</v>
      </c>
      <c r="I14" s="35">
        <f t="shared" si="0"/>
        <v>58.512642039473683</v>
      </c>
      <c r="J14" s="38">
        <v>34839034.439999998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274</v>
      </c>
      <c r="E15" s="38">
        <v>1351891239.5</v>
      </c>
      <c r="F15" s="38">
        <v>0</v>
      </c>
      <c r="G15" s="38">
        <v>1351891239.5</v>
      </c>
      <c r="H15" s="38">
        <v>639565935</v>
      </c>
      <c r="I15" s="35">
        <f t="shared" si="0"/>
        <v>47.308978437980329</v>
      </c>
      <c r="J15" s="38">
        <v>639565935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275</v>
      </c>
      <c r="E16" s="38">
        <v>575087846.89999998</v>
      </c>
      <c r="F16" s="38">
        <v>0</v>
      </c>
      <c r="G16" s="38">
        <v>575087846.89999998</v>
      </c>
      <c r="H16" s="38">
        <v>282905853.12</v>
      </c>
      <c r="I16" s="35">
        <f t="shared" si="0"/>
        <v>49.193502287519827</v>
      </c>
      <c r="J16" s="38">
        <v>282905853.12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276</v>
      </c>
      <c r="E17" s="38">
        <v>64500000</v>
      </c>
      <c r="F17" s="38">
        <v>0</v>
      </c>
      <c r="G17" s="38">
        <v>64500000</v>
      </c>
      <c r="H17" s="38">
        <v>26885923.149999999</v>
      </c>
      <c r="I17" s="35">
        <f t="shared" si="0"/>
        <v>41.683601782945736</v>
      </c>
      <c r="J17" s="38">
        <v>4660196.1100000003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277</v>
      </c>
      <c r="E18" s="38">
        <v>12110000</v>
      </c>
      <c r="F18" s="38">
        <v>0</v>
      </c>
      <c r="G18" s="38">
        <v>12110000</v>
      </c>
      <c r="H18" s="38">
        <v>7575538.6900000004</v>
      </c>
      <c r="I18" s="35">
        <f t="shared" si="0"/>
        <v>62.556058546655656</v>
      </c>
      <c r="J18" s="38">
        <v>7575538.6900000004</v>
      </c>
    </row>
    <row r="19" spans="1:10" ht="13.8" x14ac:dyDescent="0.2">
      <c r="A19" s="37" t="s">
        <v>68</v>
      </c>
      <c r="B19" s="16" t="s">
        <v>68</v>
      </c>
      <c r="C19" s="104" t="s">
        <v>278</v>
      </c>
      <c r="D19" s="16" t="s">
        <v>279</v>
      </c>
      <c r="E19" s="38">
        <v>17045460</v>
      </c>
      <c r="F19" s="38">
        <v>0</v>
      </c>
      <c r="G19" s="38">
        <v>17045460</v>
      </c>
      <c r="H19" s="38">
        <v>2945589.66</v>
      </c>
      <c r="I19" s="35">
        <f t="shared" si="0"/>
        <v>17.280787142148114</v>
      </c>
      <c r="J19" s="38">
        <v>2945589.66</v>
      </c>
    </row>
    <row r="20" spans="1:10" ht="13.8" x14ac:dyDescent="0.2">
      <c r="A20" s="37" t="s">
        <v>68</v>
      </c>
      <c r="B20" s="16" t="s">
        <v>68</v>
      </c>
      <c r="C20" s="104" t="s">
        <v>280</v>
      </c>
      <c r="D20" s="16" t="s">
        <v>281</v>
      </c>
      <c r="E20" s="38">
        <v>2016000</v>
      </c>
      <c r="F20" s="38">
        <v>0</v>
      </c>
      <c r="G20" s="38">
        <v>2016000</v>
      </c>
      <c r="H20" s="38">
        <v>968552.55</v>
      </c>
      <c r="I20" s="35">
        <f t="shared" si="0"/>
        <v>48.04328125</v>
      </c>
      <c r="J20" s="38">
        <v>968552.55</v>
      </c>
    </row>
    <row r="21" spans="1:10" ht="13.8" x14ac:dyDescent="0.2">
      <c r="A21" s="37" t="s">
        <v>68</v>
      </c>
      <c r="B21" s="16" t="s">
        <v>68</v>
      </c>
      <c r="C21" s="104" t="s">
        <v>282</v>
      </c>
      <c r="D21" s="16" t="s">
        <v>283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284</v>
      </c>
      <c r="D22" s="16" t="s">
        <v>285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286</v>
      </c>
      <c r="D23" s="16" t="s">
        <v>287</v>
      </c>
      <c r="E23" s="38">
        <v>22700000</v>
      </c>
      <c r="F23" s="38">
        <v>0</v>
      </c>
      <c r="G23" s="38">
        <v>22700000</v>
      </c>
      <c r="H23" s="38">
        <v>16862771.710000001</v>
      </c>
      <c r="I23" s="35">
        <f t="shared" si="0"/>
        <v>74.285337929515421</v>
      </c>
      <c r="J23" s="38">
        <v>14041259.539999999</v>
      </c>
    </row>
    <row r="24" spans="1:10" ht="13.8" x14ac:dyDescent="0.2">
      <c r="A24" s="37" t="s">
        <v>68</v>
      </c>
      <c r="B24" s="16" t="s">
        <v>68</v>
      </c>
      <c r="C24" s="104" t="s">
        <v>184</v>
      </c>
      <c r="D24" s="16" t="s">
        <v>288</v>
      </c>
      <c r="E24" s="38">
        <v>3500000</v>
      </c>
      <c r="F24" s="38">
        <v>0</v>
      </c>
      <c r="G24" s="38">
        <v>3500000</v>
      </c>
      <c r="H24" s="38">
        <v>2627535.94</v>
      </c>
      <c r="I24" s="35">
        <f t="shared" si="0"/>
        <v>75.072455428571431</v>
      </c>
      <c r="J24" s="38">
        <v>2627535.94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1103698664.9400001</v>
      </c>
      <c r="I25" s="29">
        <f t="shared" si="0"/>
        <v>48.38129975165274</v>
      </c>
      <c r="J25" s="28">
        <v>1076206162.3399999</v>
      </c>
    </row>
    <row r="26" spans="1:10" ht="13.8" x14ac:dyDescent="0.2">
      <c r="A26" s="37" t="s">
        <v>15</v>
      </c>
      <c r="B26" s="16" t="s">
        <v>27</v>
      </c>
      <c r="C26" s="104" t="s">
        <v>194</v>
      </c>
      <c r="D26" s="16" t="s">
        <v>289</v>
      </c>
      <c r="E26" s="38">
        <v>23800</v>
      </c>
      <c r="F26" s="38">
        <v>0</v>
      </c>
      <c r="G26" s="38">
        <v>23800</v>
      </c>
      <c r="H26" s="38">
        <v>9636.43</v>
      </c>
      <c r="I26" s="35">
        <f t="shared" si="0"/>
        <v>40.489201680672267</v>
      </c>
      <c r="J26" s="38">
        <v>9636.43</v>
      </c>
    </row>
    <row r="27" spans="1:10" ht="13.8" x14ac:dyDescent="0.2">
      <c r="A27" s="37" t="s">
        <v>68</v>
      </c>
      <c r="B27" s="16" t="s">
        <v>68</v>
      </c>
      <c r="C27" s="104" t="s">
        <v>196</v>
      </c>
      <c r="D27" s="16" t="s">
        <v>290</v>
      </c>
      <c r="E27" s="38">
        <v>12000</v>
      </c>
      <c r="F27" s="38">
        <v>0</v>
      </c>
      <c r="G27" s="38">
        <v>12000</v>
      </c>
      <c r="H27" s="38">
        <v>4519.1499999999996</v>
      </c>
      <c r="I27" s="35">
        <f t="shared" si="0"/>
        <v>37.65958333333333</v>
      </c>
      <c r="J27" s="38">
        <v>2500</v>
      </c>
    </row>
    <row r="28" spans="1:10" ht="13.8" x14ac:dyDescent="0.2">
      <c r="A28" s="37" t="s">
        <v>68</v>
      </c>
      <c r="B28" s="16" t="s">
        <v>68</v>
      </c>
      <c r="C28" s="104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293</v>
      </c>
      <c r="D29" s="16" t="s">
        <v>294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198</v>
      </c>
      <c r="D30" s="16" t="s">
        <v>295</v>
      </c>
      <c r="E30" s="38">
        <v>372000</v>
      </c>
      <c r="F30" s="38">
        <v>0</v>
      </c>
      <c r="G30" s="38">
        <v>372000</v>
      </c>
      <c r="H30" s="38">
        <v>150000</v>
      </c>
      <c r="I30" s="35">
        <f t="shared" si="0"/>
        <v>40.322580645161288</v>
      </c>
      <c r="J30" s="38">
        <v>150000</v>
      </c>
    </row>
    <row r="31" spans="1:10" ht="13.8" x14ac:dyDescent="0.2">
      <c r="A31" s="37" t="s">
        <v>68</v>
      </c>
      <c r="B31" s="16" t="s">
        <v>68</v>
      </c>
      <c r="C31" s="104" t="s">
        <v>296</v>
      </c>
      <c r="D31" s="16" t="s">
        <v>297</v>
      </c>
      <c r="E31" s="38">
        <v>3836469.37</v>
      </c>
      <c r="F31" s="38">
        <v>0</v>
      </c>
      <c r="G31" s="38">
        <v>3836469.37</v>
      </c>
      <c r="H31" s="38">
        <v>1790532.8</v>
      </c>
      <c r="I31" s="35">
        <f t="shared" si="0"/>
        <v>46.671369619197556</v>
      </c>
      <c r="J31" s="38">
        <v>439041.25</v>
      </c>
    </row>
    <row r="32" spans="1:10" ht="13.8" x14ac:dyDescent="0.2">
      <c r="A32" s="37" t="s">
        <v>68</v>
      </c>
      <c r="B32" s="16" t="s">
        <v>68</v>
      </c>
      <c r="C32" s="104" t="s">
        <v>298</v>
      </c>
      <c r="D32" s="16" t="s">
        <v>299</v>
      </c>
      <c r="E32" s="38">
        <v>58567213.200000003</v>
      </c>
      <c r="F32" s="38">
        <v>0</v>
      </c>
      <c r="G32" s="38">
        <v>58567213.200000003</v>
      </c>
      <c r="H32" s="38">
        <v>19764900.66</v>
      </c>
      <c r="I32" s="35">
        <f t="shared" si="0"/>
        <v>33.74738113713083</v>
      </c>
      <c r="J32" s="38">
        <v>15081987.560000001</v>
      </c>
    </row>
    <row r="33" spans="1:10" ht="13.8" x14ac:dyDescent="0.2">
      <c r="A33" s="37" t="s">
        <v>68</v>
      </c>
      <c r="B33" s="16" t="s">
        <v>68</v>
      </c>
      <c r="C33" s="104" t="s">
        <v>300</v>
      </c>
      <c r="D33" s="16" t="s">
        <v>301</v>
      </c>
      <c r="E33" s="38">
        <v>20196925.98</v>
      </c>
      <c r="F33" s="38">
        <v>0</v>
      </c>
      <c r="G33" s="38">
        <v>20196925.98</v>
      </c>
      <c r="H33" s="38">
        <v>9891512.3800000008</v>
      </c>
      <c r="I33" s="35">
        <f t="shared" si="0"/>
        <v>48.975336097161858</v>
      </c>
      <c r="J33" s="38">
        <v>9179387.6600000001</v>
      </c>
    </row>
    <row r="34" spans="1:10" ht="13.8" x14ac:dyDescent="0.2">
      <c r="A34" s="37" t="s">
        <v>68</v>
      </c>
      <c r="B34" s="16" t="s">
        <v>68</v>
      </c>
      <c r="C34" s="104" t="s">
        <v>302</v>
      </c>
      <c r="D34" s="16" t="s">
        <v>303</v>
      </c>
      <c r="E34" s="38">
        <v>12892880.109999999</v>
      </c>
      <c r="F34" s="38">
        <v>0</v>
      </c>
      <c r="G34" s="38">
        <v>12892880.109999999</v>
      </c>
      <c r="H34" s="38">
        <v>6657538.0099999998</v>
      </c>
      <c r="I34" s="35">
        <f t="shared" si="0"/>
        <v>51.637321942024947</v>
      </c>
      <c r="J34" s="38">
        <v>449807.92</v>
      </c>
    </row>
    <row r="35" spans="1:10" ht="13.8" x14ac:dyDescent="0.2">
      <c r="A35" s="37" t="s">
        <v>68</v>
      </c>
      <c r="B35" s="16" t="s">
        <v>68</v>
      </c>
      <c r="C35" s="104" t="s">
        <v>304</v>
      </c>
      <c r="D35" s="16" t="s">
        <v>305</v>
      </c>
      <c r="E35" s="38">
        <v>1000000</v>
      </c>
      <c r="F35" s="38">
        <v>151312.09</v>
      </c>
      <c r="G35" s="38">
        <v>1151312.0900000001</v>
      </c>
      <c r="H35" s="38">
        <v>5326605.92</v>
      </c>
      <c r="I35" s="35">
        <f t="shared" si="0"/>
        <v>462.65525796745516</v>
      </c>
      <c r="J35" s="38">
        <v>5251396.46</v>
      </c>
    </row>
    <row r="36" spans="1:10" ht="13.8" x14ac:dyDescent="0.2">
      <c r="A36" s="37" t="s">
        <v>68</v>
      </c>
      <c r="B36" s="16" t="s">
        <v>68</v>
      </c>
      <c r="C36" s="104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920702.06</v>
      </c>
      <c r="I36" s="35">
        <f t="shared" si="0"/>
        <v>1841.4041199999999</v>
      </c>
      <c r="J36" s="38">
        <v>894946.93</v>
      </c>
    </row>
    <row r="37" spans="1:10" ht="13.8" x14ac:dyDescent="0.2">
      <c r="A37" s="37" t="s">
        <v>68</v>
      </c>
      <c r="B37" s="16" t="s">
        <v>68</v>
      </c>
      <c r="C37" s="104" t="s">
        <v>308</v>
      </c>
      <c r="D37" s="16" t="s">
        <v>309</v>
      </c>
      <c r="E37" s="38">
        <v>3720400</v>
      </c>
      <c r="F37" s="38">
        <v>43862.57</v>
      </c>
      <c r="G37" s="38">
        <v>3764262.57</v>
      </c>
      <c r="H37" s="38">
        <v>400583.25</v>
      </c>
      <c r="I37" s="35">
        <f t="shared" si="0"/>
        <v>10.64174569522657</v>
      </c>
      <c r="J37" s="38">
        <v>316704.21999999997</v>
      </c>
    </row>
    <row r="38" spans="1:10" ht="13.8" x14ac:dyDescent="0.2">
      <c r="A38" s="37" t="s">
        <v>68</v>
      </c>
      <c r="B38" s="16" t="s">
        <v>68</v>
      </c>
      <c r="C38" s="104" t="s">
        <v>310</v>
      </c>
      <c r="D38" s="16" t="s">
        <v>311</v>
      </c>
      <c r="E38" s="38">
        <v>80000</v>
      </c>
      <c r="F38" s="38">
        <v>0</v>
      </c>
      <c r="G38" s="38">
        <v>80000</v>
      </c>
      <c r="H38" s="38">
        <v>64005.7</v>
      </c>
      <c r="I38" s="35">
        <f t="shared" si="0"/>
        <v>80.007125000000002</v>
      </c>
      <c r="J38" s="38">
        <v>64005.7</v>
      </c>
    </row>
    <row r="39" spans="1:10" ht="13.8" x14ac:dyDescent="0.2">
      <c r="A39" s="37" t="s">
        <v>68</v>
      </c>
      <c r="B39" s="16" t="s">
        <v>68</v>
      </c>
      <c r="C39" s="104" t="s">
        <v>312</v>
      </c>
      <c r="D39" s="16" t="s">
        <v>313</v>
      </c>
      <c r="E39" s="38">
        <v>120000</v>
      </c>
      <c r="F39" s="38">
        <v>88200</v>
      </c>
      <c r="G39" s="38">
        <v>208200</v>
      </c>
      <c r="H39" s="38">
        <v>204352.77</v>
      </c>
      <c r="I39" s="35">
        <f t="shared" ref="I39:I70" si="1">IF(G39=0,0,H39*100/G39)</f>
        <v>98.152146974063399</v>
      </c>
      <c r="J39" s="38">
        <v>152102.76999999999</v>
      </c>
    </row>
    <row r="40" spans="1:10" ht="13.8" x14ac:dyDescent="0.2">
      <c r="A40" s="37" t="s">
        <v>68</v>
      </c>
      <c r="B40" s="16" t="s">
        <v>68</v>
      </c>
      <c r="C40" s="104" t="s">
        <v>314</v>
      </c>
      <c r="D40" s="16" t="s">
        <v>315</v>
      </c>
      <c r="E40" s="38">
        <v>8660554.9000000004</v>
      </c>
      <c r="F40" s="38">
        <v>0</v>
      </c>
      <c r="G40" s="38">
        <v>8660554.9000000004</v>
      </c>
      <c r="H40" s="38">
        <v>6637023.9400000004</v>
      </c>
      <c r="I40" s="35">
        <f t="shared" si="1"/>
        <v>76.635088820925318</v>
      </c>
      <c r="J40" s="38">
        <v>3974157.03</v>
      </c>
    </row>
    <row r="41" spans="1:10" ht="13.8" x14ac:dyDescent="0.2">
      <c r="A41" s="37" t="s">
        <v>68</v>
      </c>
      <c r="B41" s="16" t="s">
        <v>68</v>
      </c>
      <c r="C41" s="104" t="s">
        <v>316</v>
      </c>
      <c r="D41" s="16" t="s">
        <v>317</v>
      </c>
      <c r="E41" s="38">
        <v>250559.72</v>
      </c>
      <c r="F41" s="38">
        <v>104900.28</v>
      </c>
      <c r="G41" s="38">
        <v>355460</v>
      </c>
      <c r="H41" s="38">
        <v>416490.48</v>
      </c>
      <c r="I41" s="35">
        <f t="shared" si="1"/>
        <v>117.16943678613627</v>
      </c>
      <c r="J41" s="38">
        <v>413564.7</v>
      </c>
    </row>
    <row r="42" spans="1:10" ht="13.8" x14ac:dyDescent="0.2">
      <c r="A42" s="37" t="s">
        <v>68</v>
      </c>
      <c r="B42" s="16" t="s">
        <v>68</v>
      </c>
      <c r="C42" s="104" t="s">
        <v>318</v>
      </c>
      <c r="D42" s="16" t="s">
        <v>319</v>
      </c>
      <c r="E42" s="38">
        <v>982000</v>
      </c>
      <c r="F42" s="38">
        <v>0</v>
      </c>
      <c r="G42" s="38">
        <v>982000</v>
      </c>
      <c r="H42" s="38">
        <v>877303.07</v>
      </c>
      <c r="I42" s="35">
        <f t="shared" si="1"/>
        <v>89.338398167006105</v>
      </c>
      <c r="J42" s="38">
        <v>506106.9</v>
      </c>
    </row>
    <row r="43" spans="1:10" ht="13.8" x14ac:dyDescent="0.2">
      <c r="A43" s="37" t="s">
        <v>68</v>
      </c>
      <c r="B43" s="16" t="s">
        <v>68</v>
      </c>
      <c r="C43" s="105" t="s">
        <v>125</v>
      </c>
      <c r="D43" s="27" t="s">
        <v>68</v>
      </c>
      <c r="E43" s="28">
        <v>110925303.28</v>
      </c>
      <c r="F43" s="28">
        <v>388274.94</v>
      </c>
      <c r="G43" s="28">
        <v>111313578.22</v>
      </c>
      <c r="H43" s="28">
        <v>53115354</v>
      </c>
      <c r="I43" s="29">
        <f t="shared" si="1"/>
        <v>47.716868731883622</v>
      </c>
      <c r="J43" s="28">
        <v>36884992.909999996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320</v>
      </c>
      <c r="E44" s="38">
        <v>1071165995.55</v>
      </c>
      <c r="F44" s="38">
        <v>0</v>
      </c>
      <c r="G44" s="38">
        <v>1071165995.55</v>
      </c>
      <c r="H44" s="38">
        <v>286552255.61000001</v>
      </c>
      <c r="I44" s="35">
        <f t="shared" si="1"/>
        <v>26.75143318593372</v>
      </c>
      <c r="J44" s="38">
        <v>286552255.61000001</v>
      </c>
    </row>
    <row r="45" spans="1:10" ht="13.8" x14ac:dyDescent="0.2">
      <c r="A45" s="37" t="s">
        <v>68</v>
      </c>
      <c r="B45" s="16" t="s">
        <v>68</v>
      </c>
      <c r="C45" s="104" t="s">
        <v>321</v>
      </c>
      <c r="D45" s="16" t="s">
        <v>322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104" t="s">
        <v>323</v>
      </c>
      <c r="D46" s="16" t="s">
        <v>324</v>
      </c>
      <c r="E46" s="38">
        <v>4204359.76</v>
      </c>
      <c r="F46" s="38">
        <v>0</v>
      </c>
      <c r="G46" s="38">
        <v>4204359.76</v>
      </c>
      <c r="H46" s="38">
        <v>2146803.4900000002</v>
      </c>
      <c r="I46" s="35">
        <f t="shared" si="1"/>
        <v>51.061365167285317</v>
      </c>
      <c r="J46" s="38">
        <v>2146803.4900000002</v>
      </c>
    </row>
    <row r="47" spans="1:10" ht="13.8" x14ac:dyDescent="0.2">
      <c r="A47" s="37" t="s">
        <v>68</v>
      </c>
      <c r="B47" s="16" t="s">
        <v>68</v>
      </c>
      <c r="C47" s="104" t="s">
        <v>325</v>
      </c>
      <c r="D47" s="16" t="s">
        <v>326</v>
      </c>
      <c r="E47" s="38">
        <v>18370430.699999999</v>
      </c>
      <c r="F47" s="38">
        <v>0</v>
      </c>
      <c r="G47" s="38">
        <v>18370430.699999999</v>
      </c>
      <c r="H47" s="38">
        <v>16578938.65</v>
      </c>
      <c r="I47" s="35">
        <f t="shared" si="1"/>
        <v>90.247958367138338</v>
      </c>
      <c r="J47" s="38">
        <v>-9197.58</v>
      </c>
    </row>
    <row r="48" spans="1:10" ht="13.8" x14ac:dyDescent="0.2">
      <c r="A48" s="37" t="s">
        <v>68</v>
      </c>
      <c r="B48" s="16" t="s">
        <v>68</v>
      </c>
      <c r="C48" s="104" t="s">
        <v>214</v>
      </c>
      <c r="D48" s="16" t="s">
        <v>327</v>
      </c>
      <c r="E48" s="38">
        <v>3238933.29</v>
      </c>
      <c r="F48" s="38">
        <v>0</v>
      </c>
      <c r="G48" s="38">
        <v>3238933.29</v>
      </c>
      <c r="H48" s="38">
        <v>736754.94</v>
      </c>
      <c r="I48" s="35">
        <f t="shared" si="1"/>
        <v>22.746838975494924</v>
      </c>
      <c r="J48" s="38">
        <v>-11338.02</v>
      </c>
    </row>
    <row r="49" spans="1:10" ht="13.8" x14ac:dyDescent="0.2">
      <c r="A49" s="37" t="s">
        <v>68</v>
      </c>
      <c r="B49" s="16" t="s">
        <v>68</v>
      </c>
      <c r="C49" s="104" t="s">
        <v>328</v>
      </c>
      <c r="D49" s="16" t="s">
        <v>329</v>
      </c>
      <c r="E49" s="38">
        <v>1055000</v>
      </c>
      <c r="F49" s="38">
        <v>0</v>
      </c>
      <c r="G49" s="38">
        <v>1055000</v>
      </c>
      <c r="H49" s="38">
        <v>-180000</v>
      </c>
      <c r="I49" s="35">
        <f t="shared" si="1"/>
        <v>-17.061611374407583</v>
      </c>
      <c r="J49" s="38">
        <v>-180000</v>
      </c>
    </row>
    <row r="50" spans="1:10" ht="13.8" x14ac:dyDescent="0.2">
      <c r="A50" s="37" t="s">
        <v>68</v>
      </c>
      <c r="B50" s="16" t="s">
        <v>68</v>
      </c>
      <c r="C50" s="104" t="s">
        <v>330</v>
      </c>
      <c r="D50" s="16" t="s">
        <v>331</v>
      </c>
      <c r="E50" s="38">
        <v>82452319.189999998</v>
      </c>
      <c r="F50" s="38">
        <v>-454950.2</v>
      </c>
      <c r="G50" s="38">
        <v>81997368.989999995</v>
      </c>
      <c r="H50" s="38">
        <v>227257.24</v>
      </c>
      <c r="I50" s="35">
        <f t="shared" si="1"/>
        <v>0.27715186816264215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104" t="s">
        <v>216</v>
      </c>
      <c r="D51" s="16" t="s">
        <v>332</v>
      </c>
      <c r="E51" s="38">
        <v>0</v>
      </c>
      <c r="F51" s="38">
        <v>6866.36</v>
      </c>
      <c r="G51" s="38">
        <v>6866.36</v>
      </c>
      <c r="H51" s="38">
        <v>6866.36</v>
      </c>
      <c r="I51" s="35">
        <f t="shared" si="1"/>
        <v>100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333</v>
      </c>
      <c r="D52" s="16" t="s">
        <v>334</v>
      </c>
      <c r="E52" s="38">
        <v>650000</v>
      </c>
      <c r="F52" s="38">
        <v>0</v>
      </c>
      <c r="G52" s="38">
        <v>650000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335</v>
      </c>
      <c r="D53" s="16" t="s">
        <v>336</v>
      </c>
      <c r="E53" s="38">
        <v>20159.25</v>
      </c>
      <c r="F53" s="38">
        <v>1002458.54</v>
      </c>
      <c r="G53" s="38">
        <v>1022617.79</v>
      </c>
      <c r="H53" s="38">
        <v>1022617.79</v>
      </c>
      <c r="I53" s="35">
        <f t="shared" si="1"/>
        <v>100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337</v>
      </c>
      <c r="D54" s="16" t="s">
        <v>338</v>
      </c>
      <c r="E54" s="38">
        <v>70799709.129999995</v>
      </c>
      <c r="F54" s="38">
        <v>0</v>
      </c>
      <c r="G54" s="38">
        <v>70799709.129999995</v>
      </c>
      <c r="H54" s="38">
        <v>59834170.740000002</v>
      </c>
      <c r="I54" s="35">
        <f t="shared" si="1"/>
        <v>84.511887796226034</v>
      </c>
      <c r="J54" s="38">
        <v>0</v>
      </c>
    </row>
    <row r="55" spans="1:10" ht="13.8" x14ac:dyDescent="0.2">
      <c r="A55" s="37" t="s">
        <v>68</v>
      </c>
      <c r="B55" s="16" t="s">
        <v>68</v>
      </c>
      <c r="C55" s="104" t="s">
        <v>339</v>
      </c>
      <c r="D55" s="16" t="s">
        <v>340</v>
      </c>
      <c r="E55" s="38">
        <v>100000</v>
      </c>
      <c r="F55" s="38">
        <v>2008440</v>
      </c>
      <c r="G55" s="38">
        <v>2108440</v>
      </c>
      <c r="H55" s="38">
        <v>1970020.85</v>
      </c>
      <c r="I55" s="35">
        <f t="shared" si="1"/>
        <v>93.434996964580449</v>
      </c>
      <c r="J55" s="38">
        <v>965800.85</v>
      </c>
    </row>
    <row r="56" spans="1:10" ht="13.8" x14ac:dyDescent="0.2">
      <c r="A56" s="37" t="s">
        <v>68</v>
      </c>
      <c r="B56" s="16" t="s">
        <v>68</v>
      </c>
      <c r="C56" s="104" t="s">
        <v>341</v>
      </c>
      <c r="D56" s="16" t="s">
        <v>342</v>
      </c>
      <c r="E56" s="38">
        <v>10000000</v>
      </c>
      <c r="F56" s="38">
        <v>0</v>
      </c>
      <c r="G56" s="38">
        <v>10000000</v>
      </c>
      <c r="H56" s="38">
        <v>107133.31</v>
      </c>
      <c r="I56" s="35">
        <f t="shared" si="1"/>
        <v>1.0713330999999999</v>
      </c>
      <c r="J56" s="38">
        <v>107133.31</v>
      </c>
    </row>
    <row r="57" spans="1:10" ht="13.8" x14ac:dyDescent="0.2">
      <c r="A57" s="37" t="s">
        <v>68</v>
      </c>
      <c r="B57" s="16" t="s">
        <v>68</v>
      </c>
      <c r="C57" s="104" t="s">
        <v>343</v>
      </c>
      <c r="D57" s="16" t="s">
        <v>344</v>
      </c>
      <c r="E57" s="38">
        <v>111000000</v>
      </c>
      <c r="F57" s="38">
        <v>0</v>
      </c>
      <c r="G57" s="38">
        <v>111000000</v>
      </c>
      <c r="H57" s="38">
        <v>34945664.109999999</v>
      </c>
      <c r="I57" s="35">
        <f t="shared" si="1"/>
        <v>31.482580279279279</v>
      </c>
      <c r="J57" s="38">
        <v>34945664.109999999</v>
      </c>
    </row>
    <row r="58" spans="1:10" ht="13.8" x14ac:dyDescent="0.2">
      <c r="A58" s="37" t="s">
        <v>68</v>
      </c>
      <c r="B58" s="16" t="s">
        <v>68</v>
      </c>
      <c r="C58" s="104" t="s">
        <v>218</v>
      </c>
      <c r="D58" s="16" t="s">
        <v>345</v>
      </c>
      <c r="E58" s="38">
        <v>265500</v>
      </c>
      <c r="F58" s="38">
        <v>1245126.4099999999</v>
      </c>
      <c r="G58" s="38">
        <v>1510626.41</v>
      </c>
      <c r="H58" s="38">
        <v>1276950.25</v>
      </c>
      <c r="I58" s="35">
        <f t="shared" si="1"/>
        <v>84.53117471976411</v>
      </c>
      <c r="J58" s="38">
        <v>672457.62</v>
      </c>
    </row>
    <row r="59" spans="1:10" ht="13.8" x14ac:dyDescent="0.2">
      <c r="A59" s="37" t="s">
        <v>68</v>
      </c>
      <c r="B59" s="16" t="s">
        <v>68</v>
      </c>
      <c r="C59" s="104" t="s">
        <v>346</v>
      </c>
      <c r="D59" s="16" t="s">
        <v>347</v>
      </c>
      <c r="E59" s="38">
        <v>180000</v>
      </c>
      <c r="F59" s="38">
        <v>11630224.300000001</v>
      </c>
      <c r="G59" s="38">
        <v>11810224.300000001</v>
      </c>
      <c r="H59" s="38">
        <v>11687609.300000001</v>
      </c>
      <c r="I59" s="35">
        <f t="shared" si="1"/>
        <v>98.961789404795638</v>
      </c>
      <c r="J59" s="38">
        <v>135566.25</v>
      </c>
    </row>
    <row r="60" spans="1:10" ht="13.8" x14ac:dyDescent="0.2">
      <c r="A60" s="37" t="s">
        <v>68</v>
      </c>
      <c r="B60" s="16" t="s">
        <v>68</v>
      </c>
      <c r="C60" s="104" t="s">
        <v>222</v>
      </c>
      <c r="D60" s="16" t="s">
        <v>348</v>
      </c>
      <c r="E60" s="38">
        <v>600000</v>
      </c>
      <c r="F60" s="38">
        <v>0</v>
      </c>
      <c r="G60" s="38">
        <v>600000</v>
      </c>
      <c r="H60" s="38">
        <v>198128.65</v>
      </c>
      <c r="I60" s="35">
        <f t="shared" si="1"/>
        <v>33.021441666666668</v>
      </c>
      <c r="J60" s="38">
        <v>188678.65</v>
      </c>
    </row>
    <row r="61" spans="1:10" ht="13.8" x14ac:dyDescent="0.2">
      <c r="A61" s="37" t="s">
        <v>68</v>
      </c>
      <c r="B61" s="16" t="s">
        <v>68</v>
      </c>
      <c r="C61" s="104" t="s">
        <v>224</v>
      </c>
      <c r="D61" s="16" t="s">
        <v>349</v>
      </c>
      <c r="E61" s="38">
        <v>210228</v>
      </c>
      <c r="F61" s="38">
        <v>0</v>
      </c>
      <c r="G61" s="38">
        <v>210228</v>
      </c>
      <c r="H61" s="38">
        <v>15774.3</v>
      </c>
      <c r="I61" s="35">
        <f t="shared" si="1"/>
        <v>7.5034248530167247</v>
      </c>
      <c r="J61" s="38">
        <v>15774.3</v>
      </c>
    </row>
    <row r="62" spans="1:10" ht="13.8" x14ac:dyDescent="0.2">
      <c r="A62" s="37" t="s">
        <v>68</v>
      </c>
      <c r="B62" s="16" t="s">
        <v>68</v>
      </c>
      <c r="C62" s="104" t="s">
        <v>350</v>
      </c>
      <c r="D62" s="16" t="s">
        <v>351</v>
      </c>
      <c r="E62" s="38">
        <v>3453588.72</v>
      </c>
      <c r="F62" s="38">
        <v>-396161.65</v>
      </c>
      <c r="G62" s="38">
        <v>3057427.07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68</v>
      </c>
      <c r="B63" s="16" t="s">
        <v>68</v>
      </c>
      <c r="C63" s="104" t="s">
        <v>352</v>
      </c>
      <c r="D63" s="16" t="s">
        <v>353</v>
      </c>
      <c r="E63" s="38">
        <v>11370451.27</v>
      </c>
      <c r="F63" s="38">
        <v>396161.65</v>
      </c>
      <c r="G63" s="38">
        <v>11766612.92</v>
      </c>
      <c r="H63" s="38">
        <v>444143.92</v>
      </c>
      <c r="I63" s="35">
        <f t="shared" si="1"/>
        <v>3.7746114622762659</v>
      </c>
      <c r="J63" s="38">
        <v>444143.92</v>
      </c>
    </row>
    <row r="64" spans="1:10" ht="13.8" x14ac:dyDescent="0.2">
      <c r="A64" s="37" t="s">
        <v>68</v>
      </c>
      <c r="B64" s="16" t="s">
        <v>68</v>
      </c>
      <c r="C64" s="104" t="s">
        <v>354</v>
      </c>
      <c r="D64" s="16" t="s">
        <v>355</v>
      </c>
      <c r="E64" s="38">
        <v>427687347.31999999</v>
      </c>
      <c r="F64" s="38">
        <v>0</v>
      </c>
      <c r="G64" s="38">
        <v>427687347.31999999</v>
      </c>
      <c r="H64" s="38">
        <v>58882644.289999999</v>
      </c>
      <c r="I64" s="35">
        <f t="shared" si="1"/>
        <v>13.767684421569621</v>
      </c>
      <c r="J64" s="38">
        <v>58882644.289999999</v>
      </c>
    </row>
    <row r="65" spans="1:10" ht="13.8" x14ac:dyDescent="0.2">
      <c r="A65" s="37" t="s">
        <v>68</v>
      </c>
      <c r="B65" s="16" t="s">
        <v>68</v>
      </c>
      <c r="C65" s="104" t="s">
        <v>356</v>
      </c>
      <c r="D65" s="16" t="s">
        <v>357</v>
      </c>
      <c r="E65" s="38">
        <v>5121018.3499999996</v>
      </c>
      <c r="F65" s="38">
        <v>-37800.14</v>
      </c>
      <c r="G65" s="38">
        <v>5083218.21</v>
      </c>
      <c r="H65" s="38">
        <v>2923441.15</v>
      </c>
      <c r="I65" s="35">
        <f t="shared" si="1"/>
        <v>57.511620182836886</v>
      </c>
      <c r="J65" s="38">
        <v>2923441.15</v>
      </c>
    </row>
    <row r="66" spans="1:10" ht="13.8" x14ac:dyDescent="0.2">
      <c r="A66" s="37" t="s">
        <v>68</v>
      </c>
      <c r="B66" s="16" t="s">
        <v>68</v>
      </c>
      <c r="C66" s="104" t="s">
        <v>358</v>
      </c>
      <c r="D66" s="16" t="s">
        <v>359</v>
      </c>
      <c r="E66" s="38">
        <v>2581256.25</v>
      </c>
      <c r="F66" s="38">
        <v>654725.69999999995</v>
      </c>
      <c r="G66" s="38">
        <v>3235981.95</v>
      </c>
      <c r="H66" s="38">
        <v>167977.01</v>
      </c>
      <c r="I66" s="35">
        <f t="shared" si="1"/>
        <v>5.190913070451459</v>
      </c>
      <c r="J66" s="38">
        <v>167977.01</v>
      </c>
    </row>
    <row r="67" spans="1:10" ht="13.8" x14ac:dyDescent="0.2">
      <c r="A67" s="37" t="s">
        <v>68</v>
      </c>
      <c r="B67" s="16" t="s">
        <v>68</v>
      </c>
      <c r="C67" s="105" t="s">
        <v>125</v>
      </c>
      <c r="D67" s="27" t="s">
        <v>68</v>
      </c>
      <c r="E67" s="28">
        <v>1827626296.78</v>
      </c>
      <c r="F67" s="28">
        <v>16055090.970000001</v>
      </c>
      <c r="G67" s="28">
        <v>1843681387.75</v>
      </c>
      <c r="H67" s="28">
        <v>479545151.95999998</v>
      </c>
      <c r="I67" s="29">
        <f t="shared" si="1"/>
        <v>26.010196509345327</v>
      </c>
      <c r="J67" s="28">
        <v>387947804.95999998</v>
      </c>
    </row>
    <row r="68" spans="1:10" ht="13.8" x14ac:dyDescent="0.2">
      <c r="A68" s="37" t="s">
        <v>17</v>
      </c>
      <c r="B68" s="16" t="s">
        <v>28</v>
      </c>
      <c r="C68" s="104" t="s">
        <v>360</v>
      </c>
      <c r="D68" s="16" t="s">
        <v>361</v>
      </c>
      <c r="E68" s="38">
        <v>1298146.04</v>
      </c>
      <c r="F68" s="38">
        <v>0</v>
      </c>
      <c r="G68" s="38">
        <v>1298146.04</v>
      </c>
      <c r="H68" s="38">
        <v>729224.09</v>
      </c>
      <c r="I68" s="35">
        <f t="shared" si="1"/>
        <v>56.174272195137611</v>
      </c>
      <c r="J68" s="38">
        <v>660247.1</v>
      </c>
    </row>
    <row r="69" spans="1:10" ht="13.8" x14ac:dyDescent="0.2">
      <c r="A69" s="37" t="s">
        <v>68</v>
      </c>
      <c r="B69" s="16" t="s">
        <v>68</v>
      </c>
      <c r="C69" s="104" t="s">
        <v>362</v>
      </c>
      <c r="D69" s="16" t="s">
        <v>363</v>
      </c>
      <c r="E69" s="38">
        <v>77940.22</v>
      </c>
      <c r="F69" s="38">
        <v>0</v>
      </c>
      <c r="G69" s="38">
        <v>77940.22</v>
      </c>
      <c r="H69" s="38">
        <v>55557.34</v>
      </c>
      <c r="I69" s="35">
        <f t="shared" si="1"/>
        <v>71.281990222763028</v>
      </c>
      <c r="J69" s="38">
        <v>55557.34</v>
      </c>
    </row>
    <row r="70" spans="1:10" ht="13.8" x14ac:dyDescent="0.2">
      <c r="A70" s="37" t="s">
        <v>68</v>
      </c>
      <c r="B70" s="16" t="s">
        <v>68</v>
      </c>
      <c r="C70" s="104" t="s">
        <v>364</v>
      </c>
      <c r="D70" s="16" t="s">
        <v>365</v>
      </c>
      <c r="E70" s="38">
        <v>5005905.62</v>
      </c>
      <c r="F70" s="38">
        <v>0</v>
      </c>
      <c r="G70" s="38">
        <v>5005905.62</v>
      </c>
      <c r="H70" s="38">
        <v>4709630.92</v>
      </c>
      <c r="I70" s="35">
        <f t="shared" si="1"/>
        <v>94.081496486543827</v>
      </c>
      <c r="J70" s="38">
        <v>4709630.92</v>
      </c>
    </row>
    <row r="71" spans="1:10" ht="13.8" x14ac:dyDescent="0.2">
      <c r="A71" s="37" t="s">
        <v>68</v>
      </c>
      <c r="B71" s="16" t="s">
        <v>68</v>
      </c>
      <c r="C71" s="104" t="s">
        <v>366</v>
      </c>
      <c r="D71" s="16" t="s">
        <v>367</v>
      </c>
      <c r="E71" s="38">
        <v>1710683.72</v>
      </c>
      <c r="F71" s="38">
        <v>0</v>
      </c>
      <c r="G71" s="38">
        <v>1710683.72</v>
      </c>
      <c r="H71" s="38">
        <v>737291.87</v>
      </c>
      <c r="I71" s="35">
        <f t="shared" ref="I71:I80" si="2">IF(G71=0,0,H71*100/G71)</f>
        <v>43.099250982525277</v>
      </c>
      <c r="J71" s="38">
        <v>588045.47</v>
      </c>
    </row>
    <row r="72" spans="1:10" ht="13.8" x14ac:dyDescent="0.2">
      <c r="A72" s="37" t="s">
        <v>68</v>
      </c>
      <c r="B72" s="16" t="s">
        <v>68</v>
      </c>
      <c r="C72" s="104" t="s">
        <v>368</v>
      </c>
      <c r="D72" s="16" t="s">
        <v>369</v>
      </c>
      <c r="E72" s="38">
        <v>1000000</v>
      </c>
      <c r="F72" s="38">
        <v>0</v>
      </c>
      <c r="G72" s="38">
        <v>1000000</v>
      </c>
      <c r="H72" s="38">
        <v>344394.77</v>
      </c>
      <c r="I72" s="35">
        <f t="shared" si="2"/>
        <v>34.439476999999997</v>
      </c>
      <c r="J72" s="38">
        <v>343163.41</v>
      </c>
    </row>
    <row r="73" spans="1:10" ht="13.8" x14ac:dyDescent="0.2">
      <c r="A73" s="37" t="s">
        <v>68</v>
      </c>
      <c r="B73" s="16" t="s">
        <v>68</v>
      </c>
      <c r="C73" s="104" t="s">
        <v>370</v>
      </c>
      <c r="D73" s="16" t="s">
        <v>371</v>
      </c>
      <c r="E73" s="38">
        <v>0</v>
      </c>
      <c r="F73" s="38">
        <v>0</v>
      </c>
      <c r="G73" s="38">
        <v>0</v>
      </c>
      <c r="H73" s="38">
        <v>225</v>
      </c>
      <c r="I73" s="35">
        <f t="shared" si="2"/>
        <v>0</v>
      </c>
      <c r="J73" s="38">
        <v>225</v>
      </c>
    </row>
    <row r="74" spans="1:10" ht="13.8" x14ac:dyDescent="0.2">
      <c r="A74" s="37" t="s">
        <v>68</v>
      </c>
      <c r="B74" s="16" t="s">
        <v>68</v>
      </c>
      <c r="C74" s="104" t="s">
        <v>372</v>
      </c>
      <c r="D74" s="16" t="s">
        <v>373</v>
      </c>
      <c r="E74" s="38">
        <v>2711491.73</v>
      </c>
      <c r="F74" s="38">
        <v>0</v>
      </c>
      <c r="G74" s="38">
        <v>2711491.73</v>
      </c>
      <c r="H74" s="38">
        <v>1786587.27</v>
      </c>
      <c r="I74" s="35">
        <f t="shared" si="2"/>
        <v>65.889460411520417</v>
      </c>
      <c r="J74" s="38">
        <v>1225095.6100000001</v>
      </c>
    </row>
    <row r="75" spans="1:10" ht="13.8" x14ac:dyDescent="0.2">
      <c r="A75" s="37" t="s">
        <v>68</v>
      </c>
      <c r="B75" s="16" t="s">
        <v>68</v>
      </c>
      <c r="C75" s="104" t="s">
        <v>374</v>
      </c>
      <c r="D75" s="16" t="s">
        <v>375</v>
      </c>
      <c r="E75" s="38">
        <v>7154254.5199999996</v>
      </c>
      <c r="F75" s="38">
        <v>0</v>
      </c>
      <c r="G75" s="38">
        <v>7154254.5199999996</v>
      </c>
      <c r="H75" s="38">
        <v>3363332.52</v>
      </c>
      <c r="I75" s="35">
        <f t="shared" si="2"/>
        <v>47.011641962103411</v>
      </c>
      <c r="J75" s="38">
        <v>3235343.22</v>
      </c>
    </row>
    <row r="76" spans="1:10" ht="13.8" x14ac:dyDescent="0.2">
      <c r="A76" s="37" t="s">
        <v>68</v>
      </c>
      <c r="B76" s="16" t="s">
        <v>68</v>
      </c>
      <c r="C76" s="104" t="s">
        <v>376</v>
      </c>
      <c r="D76" s="16" t="s">
        <v>377</v>
      </c>
      <c r="E76" s="38">
        <v>0</v>
      </c>
      <c r="F76" s="38">
        <v>0</v>
      </c>
      <c r="G76" s="38">
        <v>0</v>
      </c>
      <c r="H76" s="38">
        <v>3637.15</v>
      </c>
      <c r="I76" s="35">
        <f t="shared" si="2"/>
        <v>0</v>
      </c>
      <c r="J76" s="38">
        <v>3637.15</v>
      </c>
    </row>
    <row r="77" spans="1:10" s="88" customFormat="1" ht="13.8" x14ac:dyDescent="0.2">
      <c r="A77" s="37" t="s">
        <v>68</v>
      </c>
      <c r="B77" s="16" t="s">
        <v>68</v>
      </c>
      <c r="C77" s="104" t="s">
        <v>378</v>
      </c>
      <c r="D77" s="16" t="s">
        <v>379</v>
      </c>
      <c r="E77" s="38">
        <v>80733.88</v>
      </c>
      <c r="F77" s="38">
        <v>0</v>
      </c>
      <c r="G77" s="38">
        <v>80733.88</v>
      </c>
      <c r="H77" s="38">
        <v>598.34</v>
      </c>
      <c r="I77" s="35">
        <f t="shared" si="2"/>
        <v>0.74112627808796006</v>
      </c>
      <c r="J77" s="38">
        <v>598.34</v>
      </c>
    </row>
    <row r="78" spans="1:10" ht="13.8" x14ac:dyDescent="0.2">
      <c r="A78" s="37" t="s">
        <v>68</v>
      </c>
      <c r="B78" s="16" t="s">
        <v>68</v>
      </c>
      <c r="C78" s="105" t="s">
        <v>125</v>
      </c>
      <c r="D78" s="27" t="s">
        <v>68</v>
      </c>
      <c r="E78" s="28">
        <v>19039155.73</v>
      </c>
      <c r="F78" s="28">
        <v>0</v>
      </c>
      <c r="G78" s="28">
        <v>19039155.73</v>
      </c>
      <c r="H78" s="28">
        <v>11730479.27</v>
      </c>
      <c r="I78" s="29">
        <f t="shared" si="2"/>
        <v>61.612392042764178</v>
      </c>
      <c r="J78" s="28">
        <v>10821543.560000001</v>
      </c>
    </row>
    <row r="79" spans="1:10" ht="13.8" x14ac:dyDescent="0.2">
      <c r="A79" s="37" t="s">
        <v>9</v>
      </c>
      <c r="B79" s="16" t="s">
        <v>29</v>
      </c>
      <c r="C79" s="104" t="s">
        <v>229</v>
      </c>
      <c r="D79" s="16" t="s">
        <v>380</v>
      </c>
      <c r="E79" s="38">
        <v>27000000</v>
      </c>
      <c r="F79" s="38">
        <v>0</v>
      </c>
      <c r="G79" s="38">
        <v>27000000</v>
      </c>
      <c r="H79" s="38">
        <v>23621087.940000001</v>
      </c>
      <c r="I79" s="35">
        <f t="shared" si="2"/>
        <v>87.485510888888882</v>
      </c>
      <c r="J79" s="38">
        <v>2327.94</v>
      </c>
    </row>
    <row r="80" spans="1:10" ht="13.8" x14ac:dyDescent="0.2">
      <c r="A80" s="37" t="s">
        <v>68</v>
      </c>
      <c r="B80" s="16" t="s">
        <v>68</v>
      </c>
      <c r="C80" s="104" t="s">
        <v>247</v>
      </c>
      <c r="D80" s="16" t="s">
        <v>381</v>
      </c>
      <c r="E80" s="38">
        <v>0</v>
      </c>
      <c r="F80" s="38">
        <v>0</v>
      </c>
      <c r="G80" s="38">
        <v>0</v>
      </c>
      <c r="H80" s="38">
        <v>7005.99</v>
      </c>
      <c r="I80" s="35">
        <f t="shared" si="2"/>
        <v>0</v>
      </c>
      <c r="J80" s="38">
        <v>7005.99</v>
      </c>
    </row>
    <row r="81" spans="1:10" s="88" customFormat="1" ht="13.8" x14ac:dyDescent="0.2">
      <c r="A81" s="37" t="s">
        <v>68</v>
      </c>
      <c r="B81" s="16" t="s">
        <v>68</v>
      </c>
      <c r="C81" s="105" t="s">
        <v>125</v>
      </c>
      <c r="D81" s="27" t="s">
        <v>68</v>
      </c>
      <c r="E81" s="28">
        <v>27000000</v>
      </c>
      <c r="F81" s="28">
        <v>0</v>
      </c>
      <c r="G81" s="28">
        <v>27000000</v>
      </c>
      <c r="H81" s="28">
        <v>23628093.93</v>
      </c>
      <c r="I81" s="29">
        <f t="shared" ref="I81:I88" si="3">IF(G81=0,0,H81*100/G81)</f>
        <v>87.511459000000002</v>
      </c>
      <c r="J81" s="28">
        <v>9333.93</v>
      </c>
    </row>
    <row r="82" spans="1:10" s="88" customFormat="1" ht="13.8" x14ac:dyDescent="0.2">
      <c r="A82" s="37" t="s">
        <v>11</v>
      </c>
      <c r="B82" s="16" t="s">
        <v>12</v>
      </c>
      <c r="C82" s="104" t="s">
        <v>382</v>
      </c>
      <c r="D82" s="16" t="s">
        <v>383</v>
      </c>
      <c r="E82" s="38">
        <v>895043.59</v>
      </c>
      <c r="F82" s="38">
        <v>0</v>
      </c>
      <c r="G82" s="38">
        <v>895043.59</v>
      </c>
      <c r="H82" s="38">
        <v>0</v>
      </c>
      <c r="I82" s="35">
        <f t="shared" si="3"/>
        <v>0</v>
      </c>
      <c r="J82" s="38">
        <v>0</v>
      </c>
    </row>
    <row r="83" spans="1:10" s="88" customFormat="1" ht="13.8" x14ac:dyDescent="0.2">
      <c r="A83" s="37" t="s">
        <v>68</v>
      </c>
      <c r="B83" s="16" t="s">
        <v>68</v>
      </c>
      <c r="C83" s="104" t="s">
        <v>384</v>
      </c>
      <c r="D83" s="16" t="s">
        <v>385</v>
      </c>
      <c r="E83" s="38">
        <v>13984000</v>
      </c>
      <c r="F83" s="38">
        <v>0</v>
      </c>
      <c r="G83" s="38">
        <v>13984000</v>
      </c>
      <c r="H83" s="38">
        <v>-256749.51</v>
      </c>
      <c r="I83" s="35">
        <f t="shared" si="3"/>
        <v>-1.8360233838672768</v>
      </c>
      <c r="J83" s="38">
        <v>-256749.51</v>
      </c>
    </row>
    <row r="84" spans="1:10" s="88" customFormat="1" ht="13.8" x14ac:dyDescent="0.2">
      <c r="A84" s="37" t="s">
        <v>68</v>
      </c>
      <c r="B84" s="16" t="s">
        <v>68</v>
      </c>
      <c r="C84" s="104" t="s">
        <v>386</v>
      </c>
      <c r="D84" s="16" t="s">
        <v>387</v>
      </c>
      <c r="E84" s="38">
        <v>25883826.449999999</v>
      </c>
      <c r="F84" s="38">
        <v>0</v>
      </c>
      <c r="G84" s="38">
        <v>25883826.449999999</v>
      </c>
      <c r="H84" s="38">
        <v>21830804.039999999</v>
      </c>
      <c r="I84" s="35">
        <f t="shared" si="3"/>
        <v>84.341486689268081</v>
      </c>
      <c r="J84" s="38">
        <v>21830804.039999999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200000</v>
      </c>
      <c r="F85" s="38">
        <v>0</v>
      </c>
      <c r="G85" s="38">
        <v>200000</v>
      </c>
      <c r="H85" s="38">
        <v>0</v>
      </c>
      <c r="I85" s="35">
        <f t="shared" si="3"/>
        <v>0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2200000</v>
      </c>
      <c r="F86" s="38">
        <v>0</v>
      </c>
      <c r="G86" s="38">
        <v>2200000</v>
      </c>
      <c r="H86" s="38">
        <v>1865529.01</v>
      </c>
      <c r="I86" s="35">
        <f t="shared" si="3"/>
        <v>84.796773181818182</v>
      </c>
      <c r="J86" s="38">
        <v>1865522.3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393</v>
      </c>
      <c r="E87" s="38">
        <v>100000</v>
      </c>
      <c r="F87" s="38">
        <v>0</v>
      </c>
      <c r="G87" s="38">
        <v>100000</v>
      </c>
      <c r="H87" s="38">
        <v>465965.33</v>
      </c>
      <c r="I87" s="35">
        <f t="shared" si="3"/>
        <v>465.96532999999999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394</v>
      </c>
      <c r="D88" s="16" t="s">
        <v>395</v>
      </c>
      <c r="E88" s="38">
        <v>362886930.29000002</v>
      </c>
      <c r="F88" s="38">
        <v>-28513967.530000001</v>
      </c>
      <c r="G88" s="38">
        <v>334372962.75999999</v>
      </c>
      <c r="H88" s="38">
        <v>13485811.83</v>
      </c>
      <c r="I88" s="35">
        <f t="shared" si="3"/>
        <v>4.0331645593246108</v>
      </c>
      <c r="J88" s="38">
        <v>12540560.25</v>
      </c>
    </row>
    <row r="89" spans="1:10" s="88" customFormat="1" ht="13.8" x14ac:dyDescent="0.2">
      <c r="A89" s="37" t="s">
        <v>68</v>
      </c>
      <c r="B89" s="16" t="s">
        <v>68</v>
      </c>
      <c r="C89" s="104" t="s">
        <v>396</v>
      </c>
      <c r="D89" s="16" t="s">
        <v>338</v>
      </c>
      <c r="E89" s="38">
        <v>1140540</v>
      </c>
      <c r="F89" s="38">
        <v>0</v>
      </c>
      <c r="G89" s="38">
        <v>1140540</v>
      </c>
      <c r="H89" s="38">
        <v>614010.26</v>
      </c>
      <c r="I89" s="35">
        <f t="shared" ref="I89:I102" si="4">IF(G89=0,0,H89*100/G89)</f>
        <v>53.835048310449437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104" t="s">
        <v>397</v>
      </c>
      <c r="D90" s="16" t="s">
        <v>398</v>
      </c>
      <c r="E90" s="38">
        <v>8745029.9199999999</v>
      </c>
      <c r="F90" s="38">
        <v>0</v>
      </c>
      <c r="G90" s="38">
        <v>8745029.9199999999</v>
      </c>
      <c r="H90" s="38">
        <v>619331.11</v>
      </c>
      <c r="I90" s="35">
        <f t="shared" si="4"/>
        <v>7.0820925218744133</v>
      </c>
      <c r="J90" s="38">
        <v>619331.11</v>
      </c>
    </row>
    <row r="91" spans="1:10" s="88" customFormat="1" ht="13.8" x14ac:dyDescent="0.2">
      <c r="A91" s="37" t="s">
        <v>68</v>
      </c>
      <c r="B91" s="16" t="s">
        <v>68</v>
      </c>
      <c r="C91" s="104" t="s">
        <v>250</v>
      </c>
      <c r="D91" s="16" t="s">
        <v>399</v>
      </c>
      <c r="E91" s="38">
        <v>4600000</v>
      </c>
      <c r="F91" s="38">
        <v>1590000</v>
      </c>
      <c r="G91" s="38">
        <v>6190000</v>
      </c>
      <c r="H91" s="38">
        <v>6190000</v>
      </c>
      <c r="I91" s="35">
        <f t="shared" si="4"/>
        <v>100</v>
      </c>
      <c r="J91" s="38">
        <v>6190000</v>
      </c>
    </row>
    <row r="92" spans="1:10" s="88" customFormat="1" ht="13.8" x14ac:dyDescent="0.2">
      <c r="A92" s="37" t="s">
        <v>68</v>
      </c>
      <c r="B92" s="16" t="s">
        <v>68</v>
      </c>
      <c r="C92" s="104" t="s">
        <v>400</v>
      </c>
      <c r="D92" s="16" t="s">
        <v>347</v>
      </c>
      <c r="E92" s="38">
        <v>496904.3</v>
      </c>
      <c r="F92" s="38">
        <v>0</v>
      </c>
      <c r="G92" s="38">
        <v>496904.3</v>
      </c>
      <c r="H92" s="38">
        <v>2017.06</v>
      </c>
      <c r="I92" s="35">
        <f t="shared" si="4"/>
        <v>0.40592524556539361</v>
      </c>
      <c r="J92" s="38">
        <v>2017.06</v>
      </c>
    </row>
    <row r="93" spans="1:10" s="88" customFormat="1" ht="13.8" x14ac:dyDescent="0.2">
      <c r="A93" s="37" t="s">
        <v>68</v>
      </c>
      <c r="B93" s="16" t="s">
        <v>68</v>
      </c>
      <c r="C93" s="104" t="s">
        <v>251</v>
      </c>
      <c r="D93" s="16" t="s">
        <v>401</v>
      </c>
      <c r="E93" s="38">
        <v>55000</v>
      </c>
      <c r="F93" s="38">
        <v>500000</v>
      </c>
      <c r="G93" s="38">
        <v>555000</v>
      </c>
      <c r="H93" s="38">
        <v>1000000</v>
      </c>
      <c r="I93" s="35">
        <f t="shared" si="4"/>
        <v>180.18018018018017</v>
      </c>
      <c r="J93" s="38">
        <v>0</v>
      </c>
    </row>
    <row r="94" spans="1:10" s="88" customFormat="1" ht="13.8" x14ac:dyDescent="0.2">
      <c r="A94" s="37" t="s">
        <v>68</v>
      </c>
      <c r="B94" s="16" t="s">
        <v>68</v>
      </c>
      <c r="C94" s="104" t="s">
        <v>252</v>
      </c>
      <c r="D94" s="16" t="s">
        <v>402</v>
      </c>
      <c r="E94" s="38">
        <v>50000</v>
      </c>
      <c r="F94" s="38">
        <v>0</v>
      </c>
      <c r="G94" s="38">
        <v>50000</v>
      </c>
      <c r="H94" s="38">
        <v>0</v>
      </c>
      <c r="I94" s="35">
        <f t="shared" si="4"/>
        <v>0</v>
      </c>
      <c r="J94" s="38">
        <v>0</v>
      </c>
    </row>
    <row r="95" spans="1:10" s="88" customFormat="1" ht="13.8" x14ac:dyDescent="0.2">
      <c r="A95" s="37" t="s">
        <v>68</v>
      </c>
      <c r="B95" s="16" t="s">
        <v>68</v>
      </c>
      <c r="C95" s="104" t="s">
        <v>253</v>
      </c>
      <c r="D95" s="16" t="s">
        <v>403</v>
      </c>
      <c r="E95" s="38">
        <v>0</v>
      </c>
      <c r="F95" s="38">
        <v>0</v>
      </c>
      <c r="G95" s="38">
        <v>0</v>
      </c>
      <c r="H95" s="38">
        <v>19055.91</v>
      </c>
      <c r="I95" s="35">
        <f t="shared" si="4"/>
        <v>0</v>
      </c>
      <c r="J95" s="38">
        <v>19055.91</v>
      </c>
    </row>
    <row r="96" spans="1:10" s="88" customFormat="1" ht="13.8" x14ac:dyDescent="0.2">
      <c r="A96" s="37" t="s">
        <v>68</v>
      </c>
      <c r="B96" s="16" t="s">
        <v>68</v>
      </c>
      <c r="C96" s="104" t="s">
        <v>404</v>
      </c>
      <c r="D96" s="16" t="s">
        <v>351</v>
      </c>
      <c r="E96" s="38">
        <v>21671766.09</v>
      </c>
      <c r="F96" s="38">
        <v>0</v>
      </c>
      <c r="G96" s="38">
        <v>21671766.09</v>
      </c>
      <c r="H96" s="38">
        <v>300227.11</v>
      </c>
      <c r="I96" s="35">
        <f t="shared" si="4"/>
        <v>1.3853375343439764</v>
      </c>
      <c r="J96" s="38">
        <v>300227.11</v>
      </c>
    </row>
    <row r="97" spans="1:10" s="88" customFormat="1" ht="13.8" x14ac:dyDescent="0.2">
      <c r="A97" s="37" t="s">
        <v>68</v>
      </c>
      <c r="B97" s="16" t="s">
        <v>68</v>
      </c>
      <c r="C97" s="104" t="s">
        <v>405</v>
      </c>
      <c r="D97" s="16" t="s">
        <v>353</v>
      </c>
      <c r="E97" s="38">
        <v>7157.67</v>
      </c>
      <c r="F97" s="38">
        <v>0</v>
      </c>
      <c r="G97" s="38">
        <v>7157.67</v>
      </c>
      <c r="H97" s="38">
        <v>0</v>
      </c>
      <c r="I97" s="35">
        <f t="shared" si="4"/>
        <v>0</v>
      </c>
      <c r="J97" s="38">
        <v>0</v>
      </c>
    </row>
    <row r="98" spans="1:10" s="88" customFormat="1" ht="13.8" x14ac:dyDescent="0.2">
      <c r="A98" s="37" t="s">
        <v>68</v>
      </c>
      <c r="B98" s="16" t="s">
        <v>68</v>
      </c>
      <c r="C98" s="104" t="s">
        <v>406</v>
      </c>
      <c r="D98" s="16" t="s">
        <v>355</v>
      </c>
      <c r="E98" s="38">
        <v>25096795.640000001</v>
      </c>
      <c r="F98" s="38">
        <v>0</v>
      </c>
      <c r="G98" s="38">
        <v>25096795.640000001</v>
      </c>
      <c r="H98" s="38">
        <v>3524572.94</v>
      </c>
      <c r="I98" s="35">
        <f t="shared" si="4"/>
        <v>14.043916165864751</v>
      </c>
      <c r="J98" s="38">
        <v>3524572.94</v>
      </c>
    </row>
    <row r="99" spans="1:10" s="88" customFormat="1" ht="13.8" x14ac:dyDescent="0.2">
      <c r="A99" s="37" t="s">
        <v>68</v>
      </c>
      <c r="B99" s="16" t="s">
        <v>68</v>
      </c>
      <c r="C99" s="104" t="s">
        <v>407</v>
      </c>
      <c r="D99" s="16" t="s">
        <v>357</v>
      </c>
      <c r="E99" s="38">
        <v>87022935.420000002</v>
      </c>
      <c r="F99" s="38">
        <v>0</v>
      </c>
      <c r="G99" s="38">
        <v>87022935.420000002</v>
      </c>
      <c r="H99" s="38">
        <v>36016781.520000003</v>
      </c>
      <c r="I99" s="35">
        <f t="shared" si="4"/>
        <v>41.387688597461938</v>
      </c>
      <c r="J99" s="38">
        <v>34790562.590000004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408</v>
      </c>
      <c r="D100" s="16" t="s">
        <v>359</v>
      </c>
      <c r="E100" s="38">
        <v>2657655.11</v>
      </c>
      <c r="F100" s="38">
        <v>0</v>
      </c>
      <c r="G100" s="38">
        <v>2657655.11</v>
      </c>
      <c r="H100" s="38">
        <v>826309.85</v>
      </c>
      <c r="I100" s="35">
        <f t="shared" si="4"/>
        <v>31.091688567520713</v>
      </c>
      <c r="J100" s="38">
        <v>826309.85</v>
      </c>
    </row>
    <row r="101" spans="1:10" s="88" customFormat="1" ht="13.8" x14ac:dyDescent="0.2">
      <c r="A101" s="37" t="s">
        <v>68</v>
      </c>
      <c r="B101" s="16" t="s">
        <v>68</v>
      </c>
      <c r="C101" s="105" t="s">
        <v>125</v>
      </c>
      <c r="D101" s="27" t="s">
        <v>68</v>
      </c>
      <c r="E101" s="28">
        <v>557693584.48000002</v>
      </c>
      <c r="F101" s="28">
        <v>-26423967.530000001</v>
      </c>
      <c r="G101" s="28">
        <v>531269616.94999999</v>
      </c>
      <c r="H101" s="28">
        <v>86503666.459999993</v>
      </c>
      <c r="I101" s="29">
        <f t="shared" si="4"/>
        <v>16.282441852521981</v>
      </c>
      <c r="J101" s="28">
        <v>82252213.650000006</v>
      </c>
    </row>
    <row r="102" spans="1:10" s="88" customFormat="1" ht="13.8" x14ac:dyDescent="0.2">
      <c r="A102" s="37" t="s">
        <v>19</v>
      </c>
      <c r="B102" s="16" t="s">
        <v>20</v>
      </c>
      <c r="C102" s="104" t="s">
        <v>409</v>
      </c>
      <c r="D102" s="16" t="s">
        <v>410</v>
      </c>
      <c r="E102" s="38">
        <v>494818.69</v>
      </c>
      <c r="F102" s="38">
        <v>0</v>
      </c>
      <c r="G102" s="38">
        <v>494818.69</v>
      </c>
      <c r="H102" s="38">
        <v>461548.61</v>
      </c>
      <c r="I102" s="35">
        <f t="shared" si="4"/>
        <v>93.276308944595442</v>
      </c>
      <c r="J102" s="38">
        <v>19107.64</v>
      </c>
    </row>
    <row r="103" spans="1:10" s="88" customFormat="1" ht="13.8" x14ac:dyDescent="0.2">
      <c r="A103" s="37" t="s">
        <v>68</v>
      </c>
      <c r="B103" s="16" t="s">
        <v>68</v>
      </c>
      <c r="C103" s="104" t="s">
        <v>411</v>
      </c>
      <c r="D103" s="16" t="s">
        <v>412</v>
      </c>
      <c r="E103" s="38">
        <v>13306157.449999999</v>
      </c>
      <c r="F103" s="38">
        <v>0</v>
      </c>
      <c r="G103" s="38">
        <v>13306157.449999999</v>
      </c>
      <c r="H103" s="38">
        <v>413644.94</v>
      </c>
      <c r="I103" s="35">
        <f t="shared" ref="I103:I108" si="5">IF(G103=0,0,H103*100/G103)</f>
        <v>3.1086731203530138</v>
      </c>
      <c r="J103" s="38">
        <v>413644.94</v>
      </c>
    </row>
    <row r="104" spans="1:10" s="88" customFormat="1" ht="13.8" x14ac:dyDescent="0.2">
      <c r="A104" s="37" t="s">
        <v>68</v>
      </c>
      <c r="B104" s="16" t="s">
        <v>68</v>
      </c>
      <c r="C104" s="104" t="s">
        <v>413</v>
      </c>
      <c r="D104" s="16" t="s">
        <v>414</v>
      </c>
      <c r="E104" s="38">
        <v>0</v>
      </c>
      <c r="F104" s="38">
        <v>243820323.37</v>
      </c>
      <c r="G104" s="38">
        <v>243820323.37</v>
      </c>
      <c r="H104" s="38">
        <v>0</v>
      </c>
      <c r="I104" s="35">
        <f t="shared" si="5"/>
        <v>0</v>
      </c>
      <c r="J104" s="38">
        <v>0</v>
      </c>
    </row>
    <row r="105" spans="1:10" s="88" customFormat="1" ht="13.8" x14ac:dyDescent="0.2">
      <c r="A105" s="37" t="s">
        <v>68</v>
      </c>
      <c r="B105" s="16" t="s">
        <v>68</v>
      </c>
      <c r="C105" s="105" t="s">
        <v>125</v>
      </c>
      <c r="D105" s="27" t="s">
        <v>68</v>
      </c>
      <c r="E105" s="28">
        <v>13800976.140000001</v>
      </c>
      <c r="F105" s="28">
        <v>243820323.37</v>
      </c>
      <c r="G105" s="28">
        <v>257621299.50999999</v>
      </c>
      <c r="H105" s="28">
        <v>875193.55</v>
      </c>
      <c r="I105" s="29">
        <f t="shared" si="5"/>
        <v>0.33972095927806928</v>
      </c>
      <c r="J105" s="28">
        <v>432752.58</v>
      </c>
    </row>
    <row r="106" spans="1:10" s="88" customFormat="1" ht="13.8" x14ac:dyDescent="0.2">
      <c r="A106" s="37" t="s">
        <v>21</v>
      </c>
      <c r="B106" s="16" t="s">
        <v>22</v>
      </c>
      <c r="C106" s="104" t="s">
        <v>258</v>
      </c>
      <c r="D106" s="16" t="s">
        <v>415</v>
      </c>
      <c r="E106" s="38">
        <v>1359120448.8699999</v>
      </c>
      <c r="F106" s="38">
        <v>70000000</v>
      </c>
      <c r="G106" s="38">
        <v>1429120448.8699999</v>
      </c>
      <c r="H106" s="38">
        <v>829075236.84000003</v>
      </c>
      <c r="I106" s="35">
        <f t="shared" si="5"/>
        <v>58.012971369596357</v>
      </c>
      <c r="J106" s="38">
        <v>829057806.66999996</v>
      </c>
    </row>
    <row r="107" spans="1:10" s="88" customFormat="1" ht="13.8" x14ac:dyDescent="0.2">
      <c r="A107" s="37" t="s">
        <v>68</v>
      </c>
      <c r="B107" s="16" t="s">
        <v>68</v>
      </c>
      <c r="C107" s="105" t="s">
        <v>125</v>
      </c>
      <c r="D107" s="27" t="s">
        <v>68</v>
      </c>
      <c r="E107" s="28">
        <v>1359120448.8699999</v>
      </c>
      <c r="F107" s="28">
        <v>70000000</v>
      </c>
      <c r="G107" s="28">
        <v>1429120448.8699999</v>
      </c>
      <c r="H107" s="28">
        <v>829075236.84000003</v>
      </c>
      <c r="I107" s="29">
        <f t="shared" si="5"/>
        <v>58.012971369596357</v>
      </c>
      <c r="J107" s="28">
        <v>829057806.66999996</v>
      </c>
    </row>
    <row r="108" spans="1:10" s="88" customFormat="1" ht="13.8" x14ac:dyDescent="0.2">
      <c r="A108" s="132" t="s">
        <v>262</v>
      </c>
      <c r="B108" s="133" t="s">
        <v>68</v>
      </c>
      <c r="C108" s="109" t="s">
        <v>68</v>
      </c>
      <c r="D108" s="70" t="s">
        <v>68</v>
      </c>
      <c r="E108" s="66">
        <v>8546300921.4300003</v>
      </c>
      <c r="F108" s="66">
        <v>303839721.75</v>
      </c>
      <c r="G108" s="66">
        <v>8850140643.1800003</v>
      </c>
      <c r="H108" s="66">
        <v>3552145075.5300002</v>
      </c>
      <c r="I108" s="71">
        <f t="shared" si="5"/>
        <v>40.136594645728209</v>
      </c>
      <c r="J108" s="66">
        <v>3380665168.75</v>
      </c>
    </row>
    <row r="109" spans="1:10" ht="13.8" x14ac:dyDescent="0.3">
      <c r="A109" s="131" t="s">
        <v>62</v>
      </c>
      <c r="B109" s="131"/>
      <c r="C109" s="131"/>
      <c r="D109" s="131"/>
      <c r="E109" s="131"/>
      <c r="F109" s="131"/>
      <c r="G109" s="131"/>
      <c r="H109" s="131"/>
      <c r="I109" s="131"/>
      <c r="J109" s="131"/>
    </row>
  </sheetData>
  <mergeCells count="6">
    <mergeCell ref="A109:J109"/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416</v>
      </c>
      <c r="B7" s="16" t="s">
        <v>417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8312522.7599999998</v>
      </c>
      <c r="K7" s="35">
        <v>50.000001082703797</v>
      </c>
      <c r="L7" s="38">
        <v>0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3751729.84</v>
      </c>
      <c r="K8" s="35">
        <v>50.000001066174903</v>
      </c>
      <c r="L8" s="38">
        <v>0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2183365.7200000002</v>
      </c>
      <c r="K10" s="35">
        <v>50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327697.7</v>
      </c>
      <c r="K11" s="35">
        <v>50.000003051593197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14575916.02</v>
      </c>
      <c r="K12" s="29">
        <v>50.000000960488499</v>
      </c>
      <c r="L12" s="28">
        <v>0</v>
      </c>
    </row>
    <row r="13" spans="1:12" ht="13.8" x14ac:dyDescent="0.2">
      <c r="A13" s="37" t="s">
        <v>418</v>
      </c>
      <c r="B13" s="16" t="s">
        <v>419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742676.06</v>
      </c>
      <c r="I13" s="38">
        <v>742676.06</v>
      </c>
      <c r="J13" s="38">
        <v>742676.06</v>
      </c>
      <c r="K13" s="35">
        <v>41.581559082032797</v>
      </c>
      <c r="L13" s="38">
        <v>742676.06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316319.69</v>
      </c>
      <c r="I14" s="38">
        <v>316319.69</v>
      </c>
      <c r="J14" s="38">
        <v>250666.22</v>
      </c>
      <c r="K14" s="35">
        <v>49.933509960159398</v>
      </c>
      <c r="L14" s="38">
        <v>242941.04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9871.34</v>
      </c>
      <c r="I16" s="38">
        <v>9871.34</v>
      </c>
      <c r="J16" s="38">
        <v>9871.34</v>
      </c>
      <c r="K16" s="35">
        <v>8.4587317909168807</v>
      </c>
      <c r="L16" s="38">
        <v>9871.34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1175137.0900000001</v>
      </c>
      <c r="I17" s="28">
        <v>1175137.0900000001</v>
      </c>
      <c r="J17" s="28">
        <v>1003213.62</v>
      </c>
      <c r="K17" s="29">
        <v>39.952104480789899</v>
      </c>
      <c r="L17" s="28">
        <v>995488.44</v>
      </c>
    </row>
    <row r="18" spans="1:12" ht="13.8" x14ac:dyDescent="0.2">
      <c r="A18" s="37" t="s">
        <v>420</v>
      </c>
      <c r="B18" s="16" t="s">
        <v>421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55664.06</v>
      </c>
      <c r="I18" s="38">
        <v>55664.06</v>
      </c>
      <c r="J18" s="38">
        <v>55664.06</v>
      </c>
      <c r="K18" s="35">
        <v>37.449678562430101</v>
      </c>
      <c r="L18" s="38">
        <v>55664.06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72248.67</v>
      </c>
      <c r="I19" s="38">
        <v>72248.67</v>
      </c>
      <c r="J19" s="38">
        <v>72163.67</v>
      </c>
      <c r="K19" s="35">
        <v>30.692578800443101</v>
      </c>
      <c r="L19" s="38">
        <v>72163.67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127912.73</v>
      </c>
      <c r="I20" s="28">
        <v>127912.73</v>
      </c>
      <c r="J20" s="28">
        <v>127827.73</v>
      </c>
      <c r="K20" s="29">
        <v>33.309758371626003</v>
      </c>
      <c r="L20" s="28">
        <v>127827.73</v>
      </c>
    </row>
    <row r="21" spans="1:12" ht="13.8" x14ac:dyDescent="0.2">
      <c r="A21" s="37" t="s">
        <v>422</v>
      </c>
      <c r="B21" s="16" t="s">
        <v>423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98820.47</v>
      </c>
      <c r="I21" s="38">
        <v>98820.47</v>
      </c>
      <c r="J21" s="38">
        <v>98820.47</v>
      </c>
      <c r="K21" s="35">
        <v>35.832584377140002</v>
      </c>
      <c r="L21" s="38">
        <v>98820.47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469.42</v>
      </c>
      <c r="I22" s="38">
        <v>469.42</v>
      </c>
      <c r="J22" s="38">
        <v>138.01</v>
      </c>
      <c r="K22" s="35">
        <v>1.9715714285714301</v>
      </c>
      <c r="L22" s="38">
        <v>138.01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99289.89</v>
      </c>
      <c r="I23" s="28">
        <v>99289.89</v>
      </c>
      <c r="J23" s="28">
        <v>98958.48</v>
      </c>
      <c r="K23" s="29">
        <v>34.994392536319801</v>
      </c>
      <c r="L23" s="28">
        <v>98958.48</v>
      </c>
    </row>
    <row r="24" spans="1:12" ht="13.8" x14ac:dyDescent="0.2">
      <c r="A24" s="37" t="s">
        <v>424</v>
      </c>
      <c r="B24" s="16" t="s">
        <v>425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178368.84</v>
      </c>
      <c r="I24" s="38">
        <v>178368.84</v>
      </c>
      <c r="J24" s="38">
        <v>178368.84</v>
      </c>
      <c r="K24" s="35">
        <v>41.102443038457402</v>
      </c>
      <c r="L24" s="38">
        <v>178368.84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49779.839999999997</v>
      </c>
      <c r="I25" s="38">
        <v>10844.94</v>
      </c>
      <c r="J25" s="38">
        <v>10641.78</v>
      </c>
      <c r="K25" s="35">
        <v>10.598888418348601</v>
      </c>
      <c r="L25" s="38">
        <v>10641.78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19800</v>
      </c>
      <c r="I26" s="38">
        <v>19800</v>
      </c>
      <c r="J26" s="38">
        <v>5644.95</v>
      </c>
      <c r="K26" s="35">
        <v>24.758552631579001</v>
      </c>
      <c r="L26" s="38">
        <v>5583.96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394.46</v>
      </c>
      <c r="I27" s="38">
        <v>394.46</v>
      </c>
      <c r="J27" s="38">
        <v>394.46</v>
      </c>
      <c r="K27" s="35">
        <v>10.9572222222222</v>
      </c>
      <c r="L27" s="38">
        <v>394.46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248343.14</v>
      </c>
      <c r="I28" s="28">
        <v>209408.24</v>
      </c>
      <c r="J28" s="28">
        <v>195050.03</v>
      </c>
      <c r="K28" s="29">
        <v>34.782764150622199</v>
      </c>
      <c r="L28" s="28">
        <v>194989.04</v>
      </c>
    </row>
    <row r="29" spans="1:12" ht="13.8" x14ac:dyDescent="0.2">
      <c r="A29" s="37" t="s">
        <v>426</v>
      </c>
      <c r="B29" s="16" t="s">
        <v>427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13604242.32</v>
      </c>
      <c r="I29" s="38">
        <v>13604242.32</v>
      </c>
      <c r="J29" s="38">
        <v>13604242.32</v>
      </c>
      <c r="K29" s="35">
        <v>39.799874500686201</v>
      </c>
      <c r="L29" s="38">
        <v>13604242.32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-480518.87</v>
      </c>
      <c r="G30" s="38">
        <v>21261917.829999998</v>
      </c>
      <c r="H30" s="38">
        <v>12061069.869999999</v>
      </c>
      <c r="I30" s="38">
        <v>11860969.359999999</v>
      </c>
      <c r="J30" s="38">
        <v>6400706.6900000004</v>
      </c>
      <c r="K30" s="35">
        <v>30.1040891098204</v>
      </c>
      <c r="L30" s="38">
        <v>5375840.8899999997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242226.38</v>
      </c>
      <c r="G32" s="38">
        <v>116945470.53</v>
      </c>
      <c r="H32" s="38">
        <v>104714190.45999999</v>
      </c>
      <c r="I32" s="38">
        <v>99197061.790000007</v>
      </c>
      <c r="J32" s="38">
        <v>66304835.369999997</v>
      </c>
      <c r="K32" s="35">
        <v>56.6972239878165</v>
      </c>
      <c r="L32" s="38">
        <v>61248985.390000001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2290599.3199999998</v>
      </c>
      <c r="G33" s="38">
        <v>10965461.99</v>
      </c>
      <c r="H33" s="38">
        <v>3934643.03</v>
      </c>
      <c r="I33" s="38">
        <v>3474408.39</v>
      </c>
      <c r="J33" s="38">
        <v>909304.82</v>
      </c>
      <c r="K33" s="35">
        <v>8.2924442292467404</v>
      </c>
      <c r="L33" s="38">
        <v>871245.83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10124311.84</v>
      </c>
      <c r="G34" s="38">
        <v>14789081.84</v>
      </c>
      <c r="H34" s="38">
        <v>6115655.3700000001</v>
      </c>
      <c r="I34" s="38">
        <v>3809655.35</v>
      </c>
      <c r="J34" s="38">
        <v>1344770.55</v>
      </c>
      <c r="K34" s="35">
        <v>9.09299552567761</v>
      </c>
      <c r="L34" s="38">
        <v>1153658.68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12099984.1</v>
      </c>
      <c r="G35" s="28">
        <v>198147053.34</v>
      </c>
      <c r="H35" s="28">
        <v>140429801.05000001</v>
      </c>
      <c r="I35" s="28">
        <v>131946337.20999999</v>
      </c>
      <c r="J35" s="28">
        <v>88563859.75</v>
      </c>
      <c r="K35" s="29">
        <v>44.696026641402298</v>
      </c>
      <c r="L35" s="28">
        <v>82253973.109999999</v>
      </c>
    </row>
    <row r="36" spans="1:12" ht="13.8" x14ac:dyDescent="0.2">
      <c r="A36" s="37" t="s">
        <v>428</v>
      </c>
      <c r="B36" s="16" t="s">
        <v>429</v>
      </c>
      <c r="C36" s="79" t="s">
        <v>3</v>
      </c>
      <c r="D36" s="80" t="s">
        <v>4</v>
      </c>
      <c r="E36" s="38">
        <v>43182159.479999997</v>
      </c>
      <c r="F36" s="38">
        <v>328257.13</v>
      </c>
      <c r="G36" s="38">
        <v>43510416.609999999</v>
      </c>
      <c r="H36" s="38">
        <v>16853023.710000001</v>
      </c>
      <c r="I36" s="38">
        <v>16853023.710000001</v>
      </c>
      <c r="J36" s="38">
        <v>16853023.710000001</v>
      </c>
      <c r="K36" s="35">
        <v>38.733308074385697</v>
      </c>
      <c r="L36" s="38">
        <v>16853023.710000001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24261739.760000002</v>
      </c>
      <c r="I37" s="38">
        <v>22307080.149999999</v>
      </c>
      <c r="J37" s="38">
        <v>12223964.369999999</v>
      </c>
      <c r="K37" s="35">
        <v>33.219531746942401</v>
      </c>
      <c r="L37" s="38">
        <v>11295393.92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60940.480000000003</v>
      </c>
      <c r="I38" s="38">
        <v>60940.480000000003</v>
      </c>
      <c r="J38" s="38">
        <v>60940.480000000003</v>
      </c>
      <c r="K38" s="35">
        <v>94.701600621600605</v>
      </c>
      <c r="L38" s="38">
        <v>60940.480000000003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803583.77</v>
      </c>
      <c r="I39" s="38">
        <v>728583.77</v>
      </c>
      <c r="J39" s="38">
        <v>44857.77</v>
      </c>
      <c r="K39" s="35">
        <v>4.4864151028200698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14839311.529999999</v>
      </c>
      <c r="I40" s="38">
        <v>14780813.060000001</v>
      </c>
      <c r="J40" s="38">
        <v>4471286.1100000003</v>
      </c>
      <c r="K40" s="35">
        <v>20.098751058524702</v>
      </c>
      <c r="L40" s="38">
        <v>4461136.67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30000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18774965.120000001</v>
      </c>
      <c r="G42" s="28">
        <v>108684982.83</v>
      </c>
      <c r="H42" s="28">
        <v>56878599.25</v>
      </c>
      <c r="I42" s="28">
        <v>54760441.170000002</v>
      </c>
      <c r="J42" s="28">
        <v>33654072.439999998</v>
      </c>
      <c r="K42" s="29">
        <v>30.964786085157801</v>
      </c>
      <c r="L42" s="28">
        <v>32670494.780000001</v>
      </c>
    </row>
    <row r="43" spans="1:12" ht="13.8" x14ac:dyDescent="0.2">
      <c r="A43" s="37" t="s">
        <v>430</v>
      </c>
      <c r="B43" s="16" t="s">
        <v>431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16294077.24</v>
      </c>
      <c r="I43" s="38">
        <v>16294077.24</v>
      </c>
      <c r="J43" s="38">
        <v>16294077.24</v>
      </c>
      <c r="K43" s="35">
        <v>41.826651723778099</v>
      </c>
      <c r="L43" s="38">
        <v>16292087.24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-1278906.75</v>
      </c>
      <c r="G44" s="38">
        <v>15647139.710000001</v>
      </c>
      <c r="H44" s="38">
        <v>13398365.1</v>
      </c>
      <c r="I44" s="38">
        <v>6013033.4100000001</v>
      </c>
      <c r="J44" s="38">
        <v>1982587.52</v>
      </c>
      <c r="K44" s="35">
        <v>12.6706066204096</v>
      </c>
      <c r="L44" s="38">
        <v>1858736.93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23736.3</v>
      </c>
      <c r="K45" s="35">
        <v>20.047254369128801</v>
      </c>
      <c r="L45" s="38">
        <v>23736.3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10963794.83</v>
      </c>
      <c r="I46" s="38">
        <v>8963794.8300000001</v>
      </c>
      <c r="J46" s="38">
        <v>3473006.76</v>
      </c>
      <c r="K46" s="35">
        <v>18.197181664238801</v>
      </c>
      <c r="L46" s="38">
        <v>2120213.25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2514368.8199999998</v>
      </c>
      <c r="G47" s="38">
        <v>65252805.060000002</v>
      </c>
      <c r="H47" s="38">
        <v>44445962.399999999</v>
      </c>
      <c r="I47" s="38">
        <v>39709860.43</v>
      </c>
      <c r="J47" s="38">
        <v>10773650.23</v>
      </c>
      <c r="K47" s="35">
        <v>16.510631566096901</v>
      </c>
      <c r="L47" s="38">
        <v>10226845.109999999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108666107.41</v>
      </c>
      <c r="G48" s="38">
        <v>158512789.5</v>
      </c>
      <c r="H48" s="38">
        <v>42753153.079999998</v>
      </c>
      <c r="I48" s="38">
        <v>33770487.549999997</v>
      </c>
      <c r="J48" s="38">
        <v>12556542.17</v>
      </c>
      <c r="K48" s="35">
        <v>7.9214694344900201</v>
      </c>
      <c r="L48" s="38">
        <v>9205971.3599999994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114076720.20999999</v>
      </c>
      <c r="G49" s="28">
        <v>297572753.69999999</v>
      </c>
      <c r="H49" s="28">
        <v>127899031.45</v>
      </c>
      <c r="I49" s="28">
        <v>104794931.66</v>
      </c>
      <c r="J49" s="28">
        <v>45103600.219999999</v>
      </c>
      <c r="K49" s="29">
        <v>15.1571673344366</v>
      </c>
      <c r="L49" s="28">
        <v>39727590.189999998</v>
      </c>
    </row>
    <row r="50" spans="1:12" ht="13.8" x14ac:dyDescent="0.2">
      <c r="A50" s="37" t="s">
        <v>432</v>
      </c>
      <c r="B50" s="16" t="s">
        <v>433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33832757.079999998</v>
      </c>
      <c r="I50" s="38">
        <v>33832757.079999998</v>
      </c>
      <c r="J50" s="38">
        <v>33832757.079999998</v>
      </c>
      <c r="K50" s="35">
        <v>44.637800900596801</v>
      </c>
      <c r="L50" s="38">
        <v>33832757.079999998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-844192.28</v>
      </c>
      <c r="G51" s="38">
        <v>12718651.279999999</v>
      </c>
      <c r="H51" s="38">
        <v>5798461.2800000003</v>
      </c>
      <c r="I51" s="38">
        <v>5614561.0700000003</v>
      </c>
      <c r="J51" s="38">
        <v>2452100.66</v>
      </c>
      <c r="K51" s="35">
        <v>19.2795651521315</v>
      </c>
      <c r="L51" s="38">
        <v>2355215.9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30000</v>
      </c>
      <c r="G52" s="38">
        <v>46500</v>
      </c>
      <c r="H52" s="38">
        <v>883.59</v>
      </c>
      <c r="I52" s="38">
        <v>883.59</v>
      </c>
      <c r="J52" s="38">
        <v>883.59</v>
      </c>
      <c r="K52" s="35">
        <v>1.9001935483871</v>
      </c>
      <c r="L52" s="38">
        <v>883.59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-146984.78</v>
      </c>
      <c r="G53" s="38">
        <v>446566202.81</v>
      </c>
      <c r="H53" s="38">
        <v>113562539.17</v>
      </c>
      <c r="I53" s="38">
        <v>113307857.98</v>
      </c>
      <c r="J53" s="38">
        <v>109293777.08</v>
      </c>
      <c r="K53" s="35">
        <v>24.4742607909585</v>
      </c>
      <c r="L53" s="38">
        <v>108893777.08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378561.26</v>
      </c>
      <c r="G54" s="38">
        <v>21057902.940000001</v>
      </c>
      <c r="H54" s="38">
        <v>15575378.5</v>
      </c>
      <c r="I54" s="38">
        <v>14846521.18</v>
      </c>
      <c r="J54" s="38">
        <v>2799582.89</v>
      </c>
      <c r="K54" s="35">
        <v>13.294689874755401</v>
      </c>
      <c r="L54" s="38">
        <v>2799582.89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19769518.539999999</v>
      </c>
      <c r="G55" s="38">
        <v>196810893.88999999</v>
      </c>
      <c r="H55" s="38">
        <v>76332369.859999999</v>
      </c>
      <c r="I55" s="38">
        <v>70484145.459999993</v>
      </c>
      <c r="J55" s="38">
        <v>38380164.140000001</v>
      </c>
      <c r="K55" s="35">
        <v>19.501036442348099</v>
      </c>
      <c r="L55" s="38">
        <v>37856941.649999999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17946506.739999998</v>
      </c>
      <c r="G56" s="28">
        <v>752994111.19000006</v>
      </c>
      <c r="H56" s="28">
        <v>245102389.47999999</v>
      </c>
      <c r="I56" s="28">
        <v>238086726.36000001</v>
      </c>
      <c r="J56" s="28">
        <v>186759265.44</v>
      </c>
      <c r="K56" s="29">
        <v>24.802221247766902</v>
      </c>
      <c r="L56" s="28">
        <v>185739158.19</v>
      </c>
    </row>
    <row r="57" spans="1:12" ht="13.8" x14ac:dyDescent="0.2">
      <c r="A57" s="37" t="s">
        <v>434</v>
      </c>
      <c r="B57" s="16" t="s">
        <v>435</v>
      </c>
      <c r="C57" s="79" t="s">
        <v>3</v>
      </c>
      <c r="D57" s="80" t="s">
        <v>4</v>
      </c>
      <c r="E57" s="38">
        <v>25360692.07</v>
      </c>
      <c r="F57" s="38">
        <v>3189592.82</v>
      </c>
      <c r="G57" s="38">
        <v>28550284.890000001</v>
      </c>
      <c r="H57" s="38">
        <v>9934819.7799999993</v>
      </c>
      <c r="I57" s="38">
        <v>9934819.7799999993</v>
      </c>
      <c r="J57" s="38">
        <v>9934819.7799999993</v>
      </c>
      <c r="K57" s="35">
        <v>34.7976204730614</v>
      </c>
      <c r="L57" s="38">
        <v>9934819.7799999993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-265431.57</v>
      </c>
      <c r="G58" s="38">
        <v>10183145.060000001</v>
      </c>
      <c r="H58" s="38">
        <v>5053251.37</v>
      </c>
      <c r="I58" s="38">
        <v>4725489.72</v>
      </c>
      <c r="J58" s="38">
        <v>2559167.91</v>
      </c>
      <c r="K58" s="35">
        <v>25.1314097454289</v>
      </c>
      <c r="L58" s="38">
        <v>2323992.7799999998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4104.75</v>
      </c>
      <c r="I59" s="38">
        <v>4104.75</v>
      </c>
      <c r="J59" s="38">
        <v>4104.75</v>
      </c>
      <c r="K59" s="35">
        <v>7.4631818181818197</v>
      </c>
      <c r="L59" s="38">
        <v>4104.75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1805991.32</v>
      </c>
      <c r="G60" s="38">
        <v>25908083.640000001</v>
      </c>
      <c r="H60" s="38">
        <v>14778815.550000001</v>
      </c>
      <c r="I60" s="38">
        <v>11947765.23</v>
      </c>
      <c r="J60" s="38">
        <v>4172340.25</v>
      </c>
      <c r="K60" s="35">
        <v>16.104395477395499</v>
      </c>
      <c r="L60" s="38">
        <v>1674768.12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3664770.89</v>
      </c>
      <c r="I61" s="38">
        <v>3624771.1</v>
      </c>
      <c r="J61" s="38">
        <v>1701980.62</v>
      </c>
      <c r="K61" s="35">
        <v>33.182594385455097</v>
      </c>
      <c r="L61" s="38">
        <v>1680593.68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33440231.190000001</v>
      </c>
      <c r="G62" s="38">
        <v>172568292.47</v>
      </c>
      <c r="H62" s="38">
        <v>160827092.66</v>
      </c>
      <c r="I62" s="38">
        <v>102377468.98</v>
      </c>
      <c r="J62" s="38">
        <v>8531939.6899999995</v>
      </c>
      <c r="K62" s="35">
        <v>4.9440946351620303</v>
      </c>
      <c r="L62" s="38">
        <v>6375700.1299999999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38238455.840000004</v>
      </c>
      <c r="G63" s="28">
        <v>242393942.74000001</v>
      </c>
      <c r="H63" s="28">
        <v>194262855</v>
      </c>
      <c r="I63" s="28">
        <v>132614419.56</v>
      </c>
      <c r="J63" s="28">
        <v>26904353</v>
      </c>
      <c r="K63" s="29">
        <v>11.0994328884111</v>
      </c>
      <c r="L63" s="28">
        <v>21993979.239999998</v>
      </c>
    </row>
    <row r="64" spans="1:12" ht="13.8" x14ac:dyDescent="0.2">
      <c r="A64" s="37" t="s">
        <v>436</v>
      </c>
      <c r="B64" s="16" t="s">
        <v>437</v>
      </c>
      <c r="C64" s="79" t="s">
        <v>3</v>
      </c>
      <c r="D64" s="80" t="s">
        <v>4</v>
      </c>
      <c r="E64" s="38">
        <v>44620212.659999996</v>
      </c>
      <c r="F64" s="38">
        <v>17931.96</v>
      </c>
      <c r="G64" s="38">
        <v>44638144.619999997</v>
      </c>
      <c r="H64" s="38">
        <v>19363435.989999998</v>
      </c>
      <c r="I64" s="38">
        <v>19363435.989999998</v>
      </c>
      <c r="J64" s="38">
        <v>19363435.989999998</v>
      </c>
      <c r="K64" s="35">
        <v>43.378675692816003</v>
      </c>
      <c r="L64" s="38">
        <v>19363435.989999998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-894744.61</v>
      </c>
      <c r="G65" s="38">
        <v>94145800.900000006</v>
      </c>
      <c r="H65" s="38">
        <v>68695544.260000005</v>
      </c>
      <c r="I65" s="38">
        <v>64953184.310000002</v>
      </c>
      <c r="J65" s="38">
        <v>26394297.780000001</v>
      </c>
      <c r="K65" s="35">
        <v>28.035554987774301</v>
      </c>
      <c r="L65" s="38">
        <v>24675511.510000002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126000</v>
      </c>
      <c r="G67" s="38">
        <v>16621638.789999999</v>
      </c>
      <c r="H67" s="38">
        <v>9249894.2899999991</v>
      </c>
      <c r="I67" s="38">
        <v>9249894.2899999991</v>
      </c>
      <c r="J67" s="38">
        <v>6212291.1900000004</v>
      </c>
      <c r="K67" s="35">
        <v>37.374721400741002</v>
      </c>
      <c r="L67" s="38">
        <v>5038798.57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-242426.5</v>
      </c>
      <c r="G68" s="38">
        <v>10575042.68</v>
      </c>
      <c r="H68" s="38">
        <v>1995513.14</v>
      </c>
      <c r="I68" s="38">
        <v>1993805.81</v>
      </c>
      <c r="J68" s="38">
        <v>930530.93</v>
      </c>
      <c r="K68" s="35">
        <v>8.7993113423538407</v>
      </c>
      <c r="L68" s="38">
        <v>930530.93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153257.70000000001</v>
      </c>
      <c r="K69" s="35">
        <v>50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-993239.15</v>
      </c>
      <c r="G70" s="28">
        <v>166372142.38999999</v>
      </c>
      <c r="H70" s="28">
        <v>99612840.260000005</v>
      </c>
      <c r="I70" s="28">
        <v>95868772.980000004</v>
      </c>
      <c r="J70" s="28">
        <v>53055750.770000003</v>
      </c>
      <c r="K70" s="29">
        <v>31.889804391428601</v>
      </c>
      <c r="L70" s="28">
        <v>50010214.18</v>
      </c>
    </row>
    <row r="71" spans="1:12" ht="13.8" x14ac:dyDescent="0.2">
      <c r="A71" s="37" t="s">
        <v>438</v>
      </c>
      <c r="B71" s="16" t="s">
        <v>439</v>
      </c>
      <c r="C71" s="79" t="s">
        <v>3</v>
      </c>
      <c r="D71" s="80" t="s">
        <v>4</v>
      </c>
      <c r="E71" s="38">
        <v>910329854.58000004</v>
      </c>
      <c r="F71" s="38">
        <v>7967529.8099999996</v>
      </c>
      <c r="G71" s="38">
        <v>918297384.38999999</v>
      </c>
      <c r="H71" s="38">
        <v>458477175.80000001</v>
      </c>
      <c r="I71" s="38">
        <v>458477175.80000001</v>
      </c>
      <c r="J71" s="38">
        <v>458477175.80000001</v>
      </c>
      <c r="K71" s="35">
        <v>49.926873755015002</v>
      </c>
      <c r="L71" s="38">
        <v>448092166.37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985391.35</v>
      </c>
      <c r="G72" s="38">
        <v>111180184.01000001</v>
      </c>
      <c r="H72" s="38">
        <v>67332326.659999996</v>
      </c>
      <c r="I72" s="38">
        <v>53997916.890000001</v>
      </c>
      <c r="J72" s="38">
        <v>44662951.560000002</v>
      </c>
      <c r="K72" s="35">
        <v>40.171683432348701</v>
      </c>
      <c r="L72" s="38">
        <v>28799092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0</v>
      </c>
      <c r="G73" s="38">
        <v>350081.43</v>
      </c>
      <c r="H73" s="38">
        <v>175812.38</v>
      </c>
      <c r="I73" s="38">
        <v>175812.38</v>
      </c>
      <c r="J73" s="38">
        <v>1730.95</v>
      </c>
      <c r="K73" s="35">
        <v>0.49444210736913002</v>
      </c>
      <c r="L73" s="38">
        <v>1730.95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720000</v>
      </c>
      <c r="G74" s="38">
        <v>457351999.24000001</v>
      </c>
      <c r="H74" s="38">
        <v>407626252.81999999</v>
      </c>
      <c r="I74" s="38">
        <v>402076560.17000002</v>
      </c>
      <c r="J74" s="38">
        <v>204349989.53</v>
      </c>
      <c r="K74" s="35">
        <v>44.681118672177298</v>
      </c>
      <c r="L74" s="38">
        <v>195733522.5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15424784.18</v>
      </c>
      <c r="G75" s="38">
        <v>69274172.620000005</v>
      </c>
      <c r="H75" s="38">
        <v>39193763.369999997</v>
      </c>
      <c r="I75" s="38">
        <v>31494744.989999998</v>
      </c>
      <c r="J75" s="38">
        <v>9621528.5099999998</v>
      </c>
      <c r="K75" s="35">
        <v>13.8890558286108</v>
      </c>
      <c r="L75" s="38">
        <v>8105304.8099999996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2651690</v>
      </c>
      <c r="G76" s="38">
        <v>17599671.370000001</v>
      </c>
      <c r="H76" s="38">
        <v>10807931.369999999</v>
      </c>
      <c r="I76" s="38">
        <v>10807931.369999999</v>
      </c>
      <c r="J76" s="38">
        <v>1609905.37</v>
      </c>
      <c r="K76" s="35">
        <v>9.1473604032414393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27749395.34</v>
      </c>
      <c r="G78" s="28">
        <v>1578060362.4100001</v>
      </c>
      <c r="H78" s="28">
        <v>987620131.75</v>
      </c>
      <c r="I78" s="28">
        <v>961037010.95000005</v>
      </c>
      <c r="J78" s="28">
        <v>718723281.72000003</v>
      </c>
      <c r="K78" s="29">
        <v>45.544726858380301</v>
      </c>
      <c r="L78" s="28">
        <v>680731816.63</v>
      </c>
    </row>
    <row r="79" spans="1:12" ht="13.8" x14ac:dyDescent="0.2">
      <c r="A79" s="37" t="s">
        <v>440</v>
      </c>
      <c r="B79" s="16" t="s">
        <v>441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2586934.62</v>
      </c>
      <c r="I79" s="38">
        <v>2586934.62</v>
      </c>
      <c r="J79" s="38">
        <v>2586934.62</v>
      </c>
      <c r="K79" s="35">
        <v>35.775559383193098</v>
      </c>
      <c r="L79" s="38">
        <v>2506515.29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456154.24</v>
      </c>
      <c r="G80" s="38">
        <v>2943905.9</v>
      </c>
      <c r="H80" s="38">
        <v>1294358.06</v>
      </c>
      <c r="I80" s="38">
        <v>1287440.46</v>
      </c>
      <c r="J80" s="38">
        <v>540319.51</v>
      </c>
      <c r="K80" s="35">
        <v>18.353830874825199</v>
      </c>
      <c r="L80" s="38">
        <v>530056.26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1181600</v>
      </c>
      <c r="G81" s="38">
        <v>18919897.760000002</v>
      </c>
      <c r="H81" s="38">
        <v>14078703.48</v>
      </c>
      <c r="I81" s="38">
        <v>2782335.96</v>
      </c>
      <c r="J81" s="38">
        <v>2185307.02</v>
      </c>
      <c r="K81" s="35">
        <v>11.550310935718301</v>
      </c>
      <c r="L81" s="38">
        <v>1603998.19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9812365.25</v>
      </c>
      <c r="G82" s="38">
        <v>25691566.91</v>
      </c>
      <c r="H82" s="38">
        <v>5064843.45</v>
      </c>
      <c r="I82" s="38">
        <v>5064843.45</v>
      </c>
      <c r="J82" s="38">
        <v>38985.14</v>
      </c>
      <c r="K82" s="35">
        <v>0.15174294404295999</v>
      </c>
      <c r="L82" s="38">
        <v>38985.14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199879.88</v>
      </c>
      <c r="G83" s="38">
        <v>2539861.5</v>
      </c>
      <c r="H83" s="38">
        <v>1839635.55</v>
      </c>
      <c r="I83" s="38">
        <v>171642.55</v>
      </c>
      <c r="J83" s="38">
        <v>171642.55</v>
      </c>
      <c r="K83" s="35">
        <v>6.7579492031356798</v>
      </c>
      <c r="L83" s="38">
        <v>171642.55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11686881.57</v>
      </c>
      <c r="G84" s="28">
        <v>57326243.030000001</v>
      </c>
      <c r="H84" s="28">
        <v>24864475.16</v>
      </c>
      <c r="I84" s="28">
        <v>11893197.039999999</v>
      </c>
      <c r="J84" s="28">
        <v>5523188.8399999999</v>
      </c>
      <c r="K84" s="29">
        <v>9.6346604069441693</v>
      </c>
      <c r="L84" s="28">
        <v>4851197.43</v>
      </c>
    </row>
    <row r="85" spans="1:12" ht="13.8" x14ac:dyDescent="0.2">
      <c r="A85" s="37" t="s">
        <v>442</v>
      </c>
      <c r="B85" s="16" t="s">
        <v>443</v>
      </c>
      <c r="C85" s="79" t="s">
        <v>3</v>
      </c>
      <c r="D85" s="80" t="s">
        <v>4</v>
      </c>
      <c r="E85" s="38">
        <v>67019965.210000001</v>
      </c>
      <c r="F85" s="38">
        <v>0</v>
      </c>
      <c r="G85" s="38">
        <v>67019965.210000001</v>
      </c>
      <c r="H85" s="38">
        <v>28506661.309999999</v>
      </c>
      <c r="I85" s="38">
        <v>28506661.309999999</v>
      </c>
      <c r="J85" s="38">
        <v>28506661.309999999</v>
      </c>
      <c r="K85" s="35">
        <v>42.5345808829912</v>
      </c>
      <c r="L85" s="38">
        <v>28163111.920000002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-2061593.11</v>
      </c>
      <c r="G86" s="38">
        <v>21151488.219999999</v>
      </c>
      <c r="H86" s="38">
        <v>15011828.289999999</v>
      </c>
      <c r="I86" s="38">
        <v>14958033.83</v>
      </c>
      <c r="J86" s="38">
        <v>7170833.5999999996</v>
      </c>
      <c r="K86" s="35">
        <v>33.902265057735001</v>
      </c>
      <c r="L86" s="38">
        <v>2793248.26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2120.66</v>
      </c>
      <c r="I87" s="38">
        <v>2120.66</v>
      </c>
      <c r="J87" s="38">
        <v>2120.66</v>
      </c>
      <c r="K87" s="35">
        <v>11.7163535911602</v>
      </c>
      <c r="L87" s="38">
        <v>2120.66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-1400000</v>
      </c>
      <c r="G88" s="38">
        <v>14479650.24</v>
      </c>
      <c r="H88" s="38">
        <v>4858057.4000000004</v>
      </c>
      <c r="I88" s="38">
        <v>4323057.4000000004</v>
      </c>
      <c r="J88" s="38">
        <v>2408949.4700000002</v>
      </c>
      <c r="K88" s="35">
        <v>16.636793224088301</v>
      </c>
      <c r="L88" s="38">
        <v>2252513.34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1444498.2</v>
      </c>
      <c r="G89" s="38">
        <v>18574931.890000001</v>
      </c>
      <c r="H89" s="38">
        <v>8106282.9299999997</v>
      </c>
      <c r="I89" s="38">
        <v>7613058.8099999996</v>
      </c>
      <c r="J89" s="38">
        <v>826579.24</v>
      </c>
      <c r="K89" s="35">
        <v>4.44997184859126</v>
      </c>
      <c r="L89" s="38">
        <v>826579.24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-817094.91</v>
      </c>
      <c r="G91" s="28">
        <v>130804135.56</v>
      </c>
      <c r="H91" s="28">
        <v>56484950.590000004</v>
      </c>
      <c r="I91" s="28">
        <v>55402932.009999998</v>
      </c>
      <c r="J91" s="28">
        <v>38915144.280000001</v>
      </c>
      <c r="K91" s="29">
        <v>29.7506987171285</v>
      </c>
      <c r="L91" s="28">
        <v>34037573.420000002</v>
      </c>
    </row>
    <row r="92" spans="1:12" ht="13.8" x14ac:dyDescent="0.2">
      <c r="A92" s="37" t="s">
        <v>444</v>
      </c>
      <c r="B92" s="16" t="s">
        <v>445</v>
      </c>
      <c r="C92" s="79" t="s">
        <v>3</v>
      </c>
      <c r="D92" s="80" t="s">
        <v>4</v>
      </c>
      <c r="E92" s="38">
        <v>14445574.9</v>
      </c>
      <c r="F92" s="38">
        <v>1605293.85</v>
      </c>
      <c r="G92" s="38">
        <v>16050868.75</v>
      </c>
      <c r="H92" s="38">
        <v>5440881.4299999997</v>
      </c>
      <c r="I92" s="38">
        <v>5440881.4299999997</v>
      </c>
      <c r="J92" s="38">
        <v>5440881.4299999997</v>
      </c>
      <c r="K92" s="35">
        <v>33.897737965117898</v>
      </c>
      <c r="L92" s="38">
        <v>5440881.4299999997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-1567783.67</v>
      </c>
      <c r="G93" s="38">
        <v>24791368.420000002</v>
      </c>
      <c r="H93" s="38">
        <v>17640184.91</v>
      </c>
      <c r="I93" s="38">
        <v>17375015.870000001</v>
      </c>
      <c r="J93" s="38">
        <v>4343270.05</v>
      </c>
      <c r="K93" s="35">
        <v>17.519283229626598</v>
      </c>
      <c r="L93" s="38">
        <v>3831008.39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200000</v>
      </c>
      <c r="G95" s="38">
        <v>11355776.720000001</v>
      </c>
      <c r="H95" s="38">
        <v>10721457.76</v>
      </c>
      <c r="I95" s="38">
        <v>8827457.7599999998</v>
      </c>
      <c r="J95" s="38">
        <v>5116712.05</v>
      </c>
      <c r="K95" s="35">
        <v>45.058230503848797</v>
      </c>
      <c r="L95" s="38">
        <v>2119834.37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11973262.76</v>
      </c>
      <c r="G96" s="38">
        <v>42403955.460000001</v>
      </c>
      <c r="H96" s="38">
        <v>24303802.030000001</v>
      </c>
      <c r="I96" s="38">
        <v>22992355.25</v>
      </c>
      <c r="J96" s="38">
        <v>2454411.31</v>
      </c>
      <c r="K96" s="35">
        <v>5.7881659467246296</v>
      </c>
      <c r="L96" s="38">
        <v>2082723.46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-23789892.629999999</v>
      </c>
      <c r="G97" s="38">
        <v>150804749.83000001</v>
      </c>
      <c r="H97" s="38">
        <v>112402992.62</v>
      </c>
      <c r="I97" s="38">
        <v>106047420.69</v>
      </c>
      <c r="J97" s="38">
        <v>73501755.530000001</v>
      </c>
      <c r="K97" s="35">
        <v>48.739682014563499</v>
      </c>
      <c r="L97" s="38">
        <v>60581577.200000003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-11579119.689999999</v>
      </c>
      <c r="G98" s="28">
        <v>245408319.18000001</v>
      </c>
      <c r="H98" s="28">
        <v>170509318.75</v>
      </c>
      <c r="I98" s="28">
        <v>160683131</v>
      </c>
      <c r="J98" s="28">
        <v>90857030.370000005</v>
      </c>
      <c r="K98" s="29">
        <v>37.022799664488502</v>
      </c>
      <c r="L98" s="28">
        <v>74056024.849999994</v>
      </c>
    </row>
    <row r="99" spans="1:12" ht="13.8" x14ac:dyDescent="0.2">
      <c r="A99" s="37" t="s">
        <v>446</v>
      </c>
      <c r="B99" s="16" t="s">
        <v>447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31760718.559999999</v>
      </c>
      <c r="K99" s="35">
        <v>50.000000968177098</v>
      </c>
      <c r="L99" s="38">
        <v>15880359.279999999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31760718.559999999</v>
      </c>
      <c r="K100" s="29">
        <v>50.000000968177098</v>
      </c>
      <c r="L100" s="28">
        <v>15880359.279999999</v>
      </c>
    </row>
    <row r="101" spans="1:12" ht="13.8" x14ac:dyDescent="0.2">
      <c r="A101" s="37" t="s">
        <v>448</v>
      </c>
      <c r="B101" s="16" t="s">
        <v>449</v>
      </c>
      <c r="C101" s="79" t="s">
        <v>3</v>
      </c>
      <c r="D101" s="80" t="s">
        <v>4</v>
      </c>
      <c r="E101" s="38">
        <v>154374179.56</v>
      </c>
      <c r="F101" s="38">
        <v>-9005613.7899999991</v>
      </c>
      <c r="G101" s="38">
        <v>145368565.77000001</v>
      </c>
      <c r="H101" s="38">
        <v>85612.92</v>
      </c>
      <c r="I101" s="38">
        <v>85612.92</v>
      </c>
      <c r="J101" s="38">
        <v>85612.92</v>
      </c>
      <c r="K101" s="35">
        <v>5.8893695171660002E-2</v>
      </c>
      <c r="L101" s="38">
        <v>52165.78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-11338772.6</v>
      </c>
      <c r="G102" s="38">
        <v>205255993.56</v>
      </c>
      <c r="H102" s="38">
        <v>169934156.94</v>
      </c>
      <c r="I102" s="38">
        <v>169934156.94</v>
      </c>
      <c r="J102" s="38">
        <v>78638874.219999999</v>
      </c>
      <c r="K102" s="35">
        <v>38.312583645462396</v>
      </c>
      <c r="L102" s="38">
        <v>76978400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-6200000</v>
      </c>
      <c r="G103" s="38">
        <v>600000</v>
      </c>
      <c r="H103" s="38">
        <v>150000</v>
      </c>
      <c r="I103" s="38">
        <v>150000</v>
      </c>
      <c r="J103" s="38">
        <v>150000</v>
      </c>
      <c r="K103" s="35">
        <v>25</v>
      </c>
      <c r="L103" s="38">
        <v>150000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-1914427.82</v>
      </c>
      <c r="G104" s="38">
        <v>38085572.18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635887536.84000003</v>
      </c>
      <c r="K108" s="35">
        <v>62.583299921402599</v>
      </c>
      <c r="L108" s="38">
        <v>635887536.84000003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-31168814.210000001</v>
      </c>
      <c r="G109" s="28">
        <v>1426949013.78</v>
      </c>
      <c r="H109" s="28">
        <v>1192485617.52</v>
      </c>
      <c r="I109" s="28">
        <v>1192485617.52</v>
      </c>
      <c r="J109" s="28">
        <v>714762023.98000002</v>
      </c>
      <c r="K109" s="29">
        <v>50.090228668127999</v>
      </c>
      <c r="L109" s="28">
        <v>713068102.62</v>
      </c>
    </row>
    <row r="110" spans="1:12" s="88" customFormat="1" ht="13.8" x14ac:dyDescent="0.2">
      <c r="A110" s="37" t="s">
        <v>450</v>
      </c>
      <c r="B110" s="16" t="s">
        <v>451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10904003.449999999</v>
      </c>
      <c r="I110" s="38">
        <v>10904003.449999999</v>
      </c>
      <c r="J110" s="38">
        <v>10904003.449999999</v>
      </c>
      <c r="K110" s="35">
        <v>42.5772055173395</v>
      </c>
      <c r="L110" s="38">
        <v>10522483.279999999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395662.85</v>
      </c>
      <c r="G111" s="38">
        <v>11334124.810000001</v>
      </c>
      <c r="H111" s="38">
        <v>5824545.4900000002</v>
      </c>
      <c r="I111" s="38">
        <v>5536680.9500000002</v>
      </c>
      <c r="J111" s="38">
        <v>2353632.67</v>
      </c>
      <c r="K111" s="35">
        <v>20.765896877396401</v>
      </c>
      <c r="L111" s="38">
        <v>2314512.5699999998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627.59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3702681.08</v>
      </c>
      <c r="G113" s="38">
        <v>122157229.62</v>
      </c>
      <c r="H113" s="38">
        <v>73272945.75</v>
      </c>
      <c r="I113" s="38">
        <v>36525672.630000003</v>
      </c>
      <c r="J113" s="38">
        <v>17104776.129999999</v>
      </c>
      <c r="K113" s="35">
        <v>14.0022626439783</v>
      </c>
      <c r="L113" s="38">
        <v>16069918.09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1283185.28</v>
      </c>
      <c r="I114" s="38">
        <v>736405.73</v>
      </c>
      <c r="J114" s="38">
        <v>90162.71</v>
      </c>
      <c r="K114" s="35">
        <v>2.3568937138313699</v>
      </c>
      <c r="L114" s="38">
        <v>90162.71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4847911.66</v>
      </c>
      <c r="G116" s="28">
        <v>163198799.09</v>
      </c>
      <c r="H116" s="28">
        <v>91285307.560000002</v>
      </c>
      <c r="I116" s="28">
        <v>53703390.350000001</v>
      </c>
      <c r="J116" s="28">
        <v>30453202.550000001</v>
      </c>
      <c r="K116" s="29">
        <v>18.660187893420598</v>
      </c>
      <c r="L116" s="28">
        <v>28997704.239999998</v>
      </c>
    </row>
    <row r="117" spans="1:12" s="88" customFormat="1" ht="13.8" x14ac:dyDescent="0.2">
      <c r="A117" s="37" t="s">
        <v>452</v>
      </c>
      <c r="B117" s="16" t="s">
        <v>453</v>
      </c>
      <c r="C117" s="79" t="s">
        <v>3</v>
      </c>
      <c r="D117" s="80" t="s">
        <v>4</v>
      </c>
      <c r="E117" s="38">
        <v>1338861588.72</v>
      </c>
      <c r="F117" s="38">
        <v>652633.78</v>
      </c>
      <c r="G117" s="38">
        <v>1339514222.5</v>
      </c>
      <c r="H117" s="38">
        <v>681040737.17999995</v>
      </c>
      <c r="I117" s="38">
        <v>681040737.17999995</v>
      </c>
      <c r="J117" s="38">
        <v>678828441.53999996</v>
      </c>
      <c r="K117" s="35">
        <v>50.677210449700901</v>
      </c>
      <c r="L117" s="38">
        <v>658137196.50999999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56635358.060000002</v>
      </c>
      <c r="G118" s="38">
        <v>772307067.76999998</v>
      </c>
      <c r="H118" s="38">
        <v>550981077.82000005</v>
      </c>
      <c r="I118" s="38">
        <v>534591079.58999997</v>
      </c>
      <c r="J118" s="38">
        <v>441389193.18000001</v>
      </c>
      <c r="K118" s="35">
        <v>57.152033381552499</v>
      </c>
      <c r="L118" s="38">
        <v>434892268.27999997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919954.28</v>
      </c>
      <c r="I119" s="38">
        <v>919954.28</v>
      </c>
      <c r="J119" s="38">
        <v>919954.28</v>
      </c>
      <c r="K119" s="35">
        <v>13.921826271186401</v>
      </c>
      <c r="L119" s="38">
        <v>909040.61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208849715.08000001</v>
      </c>
      <c r="I120" s="38">
        <v>208849715.08000001</v>
      </c>
      <c r="J120" s="38">
        <v>208849715.08000001</v>
      </c>
      <c r="K120" s="35">
        <v>49.381627002104402</v>
      </c>
      <c r="L120" s="38">
        <v>208849715.08000001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12295962.59</v>
      </c>
      <c r="G121" s="38">
        <v>113253199.88</v>
      </c>
      <c r="H121" s="38">
        <v>46488478.159999996</v>
      </c>
      <c r="I121" s="38">
        <v>39663268.210000001</v>
      </c>
      <c r="J121" s="38">
        <v>16315118.49</v>
      </c>
      <c r="K121" s="35">
        <v>14.4058786041251</v>
      </c>
      <c r="L121" s="38">
        <v>15949034.130000001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69583954.430000007</v>
      </c>
      <c r="G123" s="28">
        <v>2654709157.1500001</v>
      </c>
      <c r="H123" s="28">
        <v>1488279962.52</v>
      </c>
      <c r="I123" s="28">
        <v>1465064754.3399999</v>
      </c>
      <c r="J123" s="28">
        <v>1346302422.5699999</v>
      </c>
      <c r="K123" s="29">
        <v>50.713744627880097</v>
      </c>
      <c r="L123" s="28">
        <v>1318737254.6099999</v>
      </c>
    </row>
    <row r="124" spans="1:12" s="88" customFormat="1" ht="13.8" x14ac:dyDescent="0.2">
      <c r="A124" s="37" t="s">
        <v>454</v>
      </c>
      <c r="B124" s="16" t="s">
        <v>455</v>
      </c>
      <c r="C124" s="79" t="s">
        <v>3</v>
      </c>
      <c r="D124" s="80" t="s">
        <v>4</v>
      </c>
      <c r="E124" s="38">
        <v>95875680.150000006</v>
      </c>
      <c r="F124" s="38">
        <v>185583.79</v>
      </c>
      <c r="G124" s="38">
        <v>96061263.939999998</v>
      </c>
      <c r="H124" s="38">
        <v>47442340.210000001</v>
      </c>
      <c r="I124" s="38">
        <v>47442340.210000001</v>
      </c>
      <c r="J124" s="38">
        <v>47442340.210000001</v>
      </c>
      <c r="K124" s="35">
        <v>49.387586904574299</v>
      </c>
      <c r="L124" s="38">
        <v>45952643.640000001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-331210.46999999997</v>
      </c>
      <c r="G125" s="38">
        <v>164231608.97999999</v>
      </c>
      <c r="H125" s="38">
        <v>156812856.81</v>
      </c>
      <c r="I125" s="38">
        <v>146489259.21000001</v>
      </c>
      <c r="J125" s="38">
        <v>58536200.270000003</v>
      </c>
      <c r="K125" s="35">
        <v>35.642468970226403</v>
      </c>
      <c r="L125" s="38">
        <v>55746516.229999997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9351.7900000000009</v>
      </c>
      <c r="I126" s="38">
        <v>9351.7900000000009</v>
      </c>
      <c r="J126" s="38">
        <v>9351.7900000000009</v>
      </c>
      <c r="K126" s="35">
        <v>37.407159999999998</v>
      </c>
      <c r="L126" s="38">
        <v>9351.7900000000009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104767570.25</v>
      </c>
      <c r="I127" s="38">
        <v>96778284.25</v>
      </c>
      <c r="J127" s="38">
        <v>86213795.909999996</v>
      </c>
      <c r="K127" s="35">
        <v>47.411880133893803</v>
      </c>
      <c r="L127" s="38">
        <v>86213795.909999996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6442319.9400000004</v>
      </c>
      <c r="G128" s="38">
        <v>20191395.09</v>
      </c>
      <c r="H128" s="38">
        <v>12904806.51</v>
      </c>
      <c r="I128" s="38">
        <v>12904806.51</v>
      </c>
      <c r="J128" s="38">
        <v>2091228.66</v>
      </c>
      <c r="K128" s="35">
        <v>10.3570290744085</v>
      </c>
      <c r="L128" s="38">
        <v>2049291.1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2000000</v>
      </c>
      <c r="G129" s="38">
        <v>2380000</v>
      </c>
      <c r="H129" s="38">
        <v>380000</v>
      </c>
      <c r="I129" s="38">
        <v>100000</v>
      </c>
      <c r="J129" s="38">
        <v>90000</v>
      </c>
      <c r="K129" s="35">
        <v>3.7815126050420198</v>
      </c>
      <c r="L129" s="38">
        <v>90000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8888013.2599999998</v>
      </c>
      <c r="G130" s="28">
        <v>464729337.76999998</v>
      </c>
      <c r="H130" s="28">
        <v>322316925.56999999</v>
      </c>
      <c r="I130" s="28">
        <v>303724041.97000003</v>
      </c>
      <c r="J130" s="28">
        <v>194382916.84</v>
      </c>
      <c r="K130" s="29">
        <v>41.827124100394599</v>
      </c>
      <c r="L130" s="28">
        <v>190061598.66999999</v>
      </c>
    </row>
    <row r="131" spans="1:12" s="88" customFormat="1" ht="13.8" x14ac:dyDescent="0.2">
      <c r="A131" s="37" t="s">
        <v>456</v>
      </c>
      <c r="B131" s="16" t="s">
        <v>457</v>
      </c>
      <c r="C131" s="79" t="s">
        <v>3</v>
      </c>
      <c r="D131" s="80" t="s">
        <v>4</v>
      </c>
      <c r="E131" s="38">
        <v>1421617.89</v>
      </c>
      <c r="F131" s="38">
        <v>0</v>
      </c>
      <c r="G131" s="38">
        <v>1421617.89</v>
      </c>
      <c r="H131" s="38">
        <v>580938.81000000006</v>
      </c>
      <c r="I131" s="38">
        <v>580938.81000000006</v>
      </c>
      <c r="J131" s="38">
        <v>580938.81000000006</v>
      </c>
      <c r="K131" s="35">
        <v>40.864624318986301</v>
      </c>
      <c r="L131" s="38">
        <v>563213.55000000005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-72697.03</v>
      </c>
      <c r="G132" s="38">
        <v>2481030.79</v>
      </c>
      <c r="H132" s="38">
        <v>1291690.45</v>
      </c>
      <c r="I132" s="38">
        <v>1276754.58</v>
      </c>
      <c r="J132" s="38">
        <v>734702.29</v>
      </c>
      <c r="K132" s="35">
        <v>29.6127840477143</v>
      </c>
      <c r="L132" s="38">
        <v>734702.29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0</v>
      </c>
      <c r="G133" s="38">
        <v>3230886.98</v>
      </c>
      <c r="H133" s="38">
        <v>497572.9</v>
      </c>
      <c r="I133" s="38">
        <v>497572.9</v>
      </c>
      <c r="J133" s="38">
        <v>200765.82</v>
      </c>
      <c r="K133" s="35">
        <v>6.2139536679181502</v>
      </c>
      <c r="L133" s="38">
        <v>200765.82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-14143.46</v>
      </c>
      <c r="G134" s="38">
        <v>1987572.55</v>
      </c>
      <c r="H134" s="38">
        <v>1761793.77</v>
      </c>
      <c r="I134" s="38">
        <v>990609.14</v>
      </c>
      <c r="J134" s="38">
        <v>904492.21</v>
      </c>
      <c r="K134" s="35">
        <v>45.5073808500726</v>
      </c>
      <c r="L134" s="38">
        <v>904492.21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-86840.49</v>
      </c>
      <c r="G135" s="28">
        <v>9121108.2100000009</v>
      </c>
      <c r="H135" s="28">
        <v>4131995.93</v>
      </c>
      <c r="I135" s="28">
        <v>3345875.43</v>
      </c>
      <c r="J135" s="28">
        <v>2420899.13</v>
      </c>
      <c r="K135" s="29">
        <v>26.541721403390699</v>
      </c>
      <c r="L135" s="28">
        <v>2403173.87</v>
      </c>
    </row>
    <row r="136" spans="1:12" s="88" customFormat="1" ht="13.8" x14ac:dyDescent="0.2">
      <c r="A136" s="37" t="s">
        <v>458</v>
      </c>
      <c r="B136" s="16" t="s">
        <v>459</v>
      </c>
      <c r="C136" s="79" t="s">
        <v>3</v>
      </c>
      <c r="D136" s="80" t="s">
        <v>4</v>
      </c>
      <c r="E136" s="38">
        <v>4198083.99</v>
      </c>
      <c r="F136" s="38">
        <v>0</v>
      </c>
      <c r="G136" s="38">
        <v>4198083.99</v>
      </c>
      <c r="H136" s="38">
        <v>1568602.89</v>
      </c>
      <c r="I136" s="38">
        <v>1568602.89</v>
      </c>
      <c r="J136" s="38">
        <v>1568602.89</v>
      </c>
      <c r="K136" s="35">
        <v>37.364733381620603</v>
      </c>
      <c r="L136" s="38">
        <v>1512037.52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-110468.22</v>
      </c>
      <c r="G137" s="38">
        <v>2874190.64</v>
      </c>
      <c r="H137" s="38">
        <v>1827734.88</v>
      </c>
      <c r="I137" s="38">
        <v>1701677.25</v>
      </c>
      <c r="J137" s="38">
        <v>593987.30000000005</v>
      </c>
      <c r="K137" s="35">
        <v>20.666245715698199</v>
      </c>
      <c r="L137" s="38">
        <v>584420.28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798232</v>
      </c>
      <c r="I138" s="38">
        <v>214000</v>
      </c>
      <c r="J138" s="38">
        <v>9000</v>
      </c>
      <c r="K138" s="35">
        <v>0.93240866021164004</v>
      </c>
      <c r="L138" s="38">
        <v>9000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131402.93</v>
      </c>
      <c r="I139" s="38">
        <v>47046.39</v>
      </c>
      <c r="J139" s="38">
        <v>9597.2999999999993</v>
      </c>
      <c r="K139" s="35">
        <v>3.89957635029835</v>
      </c>
      <c r="L139" s="38">
        <v>5708.68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40000</v>
      </c>
      <c r="I140" s="38">
        <v>0</v>
      </c>
      <c r="J140" s="38">
        <v>0</v>
      </c>
      <c r="K140" s="35">
        <v>0</v>
      </c>
      <c r="L140" s="38">
        <v>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-114356.87</v>
      </c>
      <c r="G141" s="28">
        <v>8488627.9800000004</v>
      </c>
      <c r="H141" s="28">
        <v>4365972.7</v>
      </c>
      <c r="I141" s="28">
        <v>3531326.53</v>
      </c>
      <c r="J141" s="28">
        <v>2181187.4900000002</v>
      </c>
      <c r="K141" s="29">
        <v>25.695406785867899</v>
      </c>
      <c r="L141" s="28">
        <v>2111166.48</v>
      </c>
    </row>
    <row r="142" spans="1:12" s="88" customFormat="1" ht="13.8" x14ac:dyDescent="0.2">
      <c r="A142" s="37" t="s">
        <v>460</v>
      </c>
      <c r="B142" s="16" t="s">
        <v>461</v>
      </c>
      <c r="C142" s="79" t="s">
        <v>3</v>
      </c>
      <c r="D142" s="80" t="s">
        <v>4</v>
      </c>
      <c r="E142" s="38">
        <v>4853103.68</v>
      </c>
      <c r="F142" s="38">
        <v>1410148.61</v>
      </c>
      <c r="G142" s="38">
        <v>6263252.29</v>
      </c>
      <c r="H142" s="38">
        <v>2485753.8199999998</v>
      </c>
      <c r="I142" s="38">
        <v>2485753.8199999998</v>
      </c>
      <c r="J142" s="38">
        <v>2485753.8199999998</v>
      </c>
      <c r="K142" s="35">
        <v>39.687908212939</v>
      </c>
      <c r="L142" s="38">
        <v>2485753.8199999998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30064893.890000001</v>
      </c>
      <c r="G143" s="38">
        <v>36545269.659999996</v>
      </c>
      <c r="H143" s="38">
        <v>26300108.789999999</v>
      </c>
      <c r="I143" s="38">
        <v>25118831.309999999</v>
      </c>
      <c r="J143" s="38">
        <v>9611151.8900000006</v>
      </c>
      <c r="K143" s="35">
        <v>26.2993048879312</v>
      </c>
      <c r="L143" s="38">
        <v>9611151.8900000006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1000752.28</v>
      </c>
      <c r="G144" s="38">
        <v>8802390.9000000004</v>
      </c>
      <c r="H144" s="38">
        <v>7057803.8899999997</v>
      </c>
      <c r="I144" s="38">
        <v>6733154.5800000001</v>
      </c>
      <c r="J144" s="38">
        <v>1479979.98</v>
      </c>
      <c r="K144" s="35">
        <v>16.813386235778299</v>
      </c>
      <c r="L144" s="38">
        <v>1479979.98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32475794.780000001</v>
      </c>
      <c r="G145" s="28">
        <v>51610912.850000001</v>
      </c>
      <c r="H145" s="28">
        <v>35843666.5</v>
      </c>
      <c r="I145" s="28">
        <v>34337739.710000001</v>
      </c>
      <c r="J145" s="28">
        <v>13576885.689999999</v>
      </c>
      <c r="K145" s="29">
        <v>26.306230485516402</v>
      </c>
      <c r="L145" s="28">
        <v>13576885.689999999</v>
      </c>
    </row>
    <row r="146" spans="1:12" s="88" customFormat="1" ht="13.8" x14ac:dyDescent="0.2">
      <c r="A146" s="37" t="s">
        <v>462</v>
      </c>
      <c r="B146" s="16" t="s">
        <v>463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1430370.87</v>
      </c>
      <c r="I146" s="38">
        <v>1430370.87</v>
      </c>
      <c r="J146" s="38">
        <v>1430370.87</v>
      </c>
      <c r="K146" s="35">
        <v>46.714423797298103</v>
      </c>
      <c r="L146" s="38">
        <v>1430370.87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62988384.700000003</v>
      </c>
      <c r="I147" s="38">
        <v>62612915.799999997</v>
      </c>
      <c r="J147" s="38">
        <v>29767617.739999998</v>
      </c>
      <c r="K147" s="35">
        <v>46.673374010990997</v>
      </c>
      <c r="L147" s="38">
        <v>24975764.890000001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701804.11</v>
      </c>
      <c r="I149" s="38">
        <v>701804.11</v>
      </c>
      <c r="J149" s="38">
        <v>132550.23000000001</v>
      </c>
      <c r="K149" s="35">
        <v>18.363739990341699</v>
      </c>
      <c r="L149" s="38">
        <v>132550.23000000001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1263738.72</v>
      </c>
      <c r="G150" s="38">
        <v>19176706.460000001</v>
      </c>
      <c r="H150" s="38">
        <v>16996113.18</v>
      </c>
      <c r="I150" s="38">
        <v>16633832.369999999</v>
      </c>
      <c r="J150" s="38">
        <v>3021213.85</v>
      </c>
      <c r="K150" s="35">
        <v>15.754602367731099</v>
      </c>
      <c r="L150" s="38">
        <v>2992094.01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1250000</v>
      </c>
      <c r="G151" s="38">
        <v>8491116.4499999993</v>
      </c>
      <c r="H151" s="38">
        <v>8327267.4400000004</v>
      </c>
      <c r="I151" s="38">
        <v>8007172.5899999999</v>
      </c>
      <c r="J151" s="38">
        <v>87822.68</v>
      </c>
      <c r="K151" s="35">
        <v>1.03428895972802</v>
      </c>
      <c r="L151" s="38">
        <v>80142.679999999993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2457383.0099999998</v>
      </c>
      <c r="G152" s="28">
        <v>95238951.109999999</v>
      </c>
      <c r="H152" s="28">
        <v>90447731.969999999</v>
      </c>
      <c r="I152" s="28">
        <v>89389887.409999996</v>
      </c>
      <c r="J152" s="28">
        <v>34439575.369999997</v>
      </c>
      <c r="K152" s="29">
        <v>36.161229170009101</v>
      </c>
      <c r="L152" s="28">
        <v>29610922.68</v>
      </c>
    </row>
    <row r="153" spans="1:12" s="88" customFormat="1" ht="13.8" x14ac:dyDescent="0.2">
      <c r="A153" s="37" t="s">
        <v>464</v>
      </c>
      <c r="B153" s="16" t="s">
        <v>465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3214547.85</v>
      </c>
      <c r="I153" s="38">
        <v>3214547.85</v>
      </c>
      <c r="J153" s="38">
        <v>3214547.85</v>
      </c>
      <c r="K153" s="35">
        <v>43.680687343031103</v>
      </c>
      <c r="L153" s="38">
        <v>0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0</v>
      </c>
      <c r="G154" s="38">
        <v>4044503.4</v>
      </c>
      <c r="H154" s="38">
        <v>2294311.56</v>
      </c>
      <c r="I154" s="38">
        <v>2253587.2599999998</v>
      </c>
      <c r="J154" s="38">
        <v>1378741.61</v>
      </c>
      <c r="K154" s="35">
        <v>34.089268165777803</v>
      </c>
      <c r="L154" s="38">
        <v>1378279.91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8000</v>
      </c>
      <c r="I155" s="38">
        <v>8000</v>
      </c>
      <c r="J155" s="38">
        <v>8000</v>
      </c>
      <c r="K155" s="35">
        <v>1.40845070422535</v>
      </c>
      <c r="L155" s="38">
        <v>8000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376258.05</v>
      </c>
      <c r="I156" s="38">
        <v>376258.05</v>
      </c>
      <c r="J156" s="38">
        <v>376258.05</v>
      </c>
      <c r="K156" s="35">
        <v>9.6939970128957693</v>
      </c>
      <c r="L156" s="38">
        <v>376258.05</v>
      </c>
    </row>
    <row r="157" spans="1:12" s="88" customFormat="1" ht="13.8" x14ac:dyDescent="0.2">
      <c r="A157" s="37" t="s">
        <v>68</v>
      </c>
      <c r="B157" s="16" t="s">
        <v>68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68</v>
      </c>
      <c r="B158" s="16" t="s">
        <v>68</v>
      </c>
      <c r="C158" s="81" t="s">
        <v>125</v>
      </c>
      <c r="D158" s="82" t="s">
        <v>68</v>
      </c>
      <c r="E158" s="28">
        <v>16292051.439999999</v>
      </c>
      <c r="F158" s="28">
        <v>0</v>
      </c>
      <c r="G158" s="28">
        <v>16292051.439999999</v>
      </c>
      <c r="H158" s="28">
        <v>6331670.9199999999</v>
      </c>
      <c r="I158" s="28">
        <v>6290946.6200000001</v>
      </c>
      <c r="J158" s="28">
        <v>5416100.9699999997</v>
      </c>
      <c r="K158" s="29">
        <v>33.243824388514199</v>
      </c>
      <c r="L158" s="28">
        <v>2201091.42</v>
      </c>
    </row>
    <row r="159" spans="1:12" s="88" customFormat="1" ht="13.8" x14ac:dyDescent="0.2">
      <c r="A159" s="37" t="s">
        <v>466</v>
      </c>
      <c r="B159" s="16" t="s">
        <v>467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3334944.15</v>
      </c>
      <c r="I159" s="38">
        <v>3334944.15</v>
      </c>
      <c r="J159" s="38">
        <v>3334944.15</v>
      </c>
      <c r="K159" s="35">
        <v>35.710286997685799</v>
      </c>
      <c r="L159" s="38">
        <v>3334944.15</v>
      </c>
    </row>
    <row r="160" spans="1:12" s="88" customFormat="1" ht="13.8" x14ac:dyDescent="0.2">
      <c r="A160" s="37" t="s">
        <v>68</v>
      </c>
      <c r="B160" s="16" t="s">
        <v>68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1152401</v>
      </c>
      <c r="I160" s="38">
        <v>1152333.82</v>
      </c>
      <c r="J160" s="38">
        <v>495235.41</v>
      </c>
      <c r="K160" s="35">
        <v>42.9039271205883</v>
      </c>
      <c r="L160" s="38">
        <v>495235.41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3605806.23</v>
      </c>
      <c r="I161" s="38">
        <v>3583692.12</v>
      </c>
      <c r="J161" s="38">
        <v>2957576.16</v>
      </c>
      <c r="K161" s="35">
        <v>39.186282182825103</v>
      </c>
      <c r="L161" s="38">
        <v>2957576.16</v>
      </c>
    </row>
    <row r="162" spans="1:12" s="88" customFormat="1" ht="13.8" x14ac:dyDescent="0.2">
      <c r="A162" s="37" t="s">
        <v>68</v>
      </c>
      <c r="B162" s="16" t="s">
        <v>68</v>
      </c>
      <c r="C162" s="81" t="s">
        <v>125</v>
      </c>
      <c r="D162" s="82" t="s">
        <v>68</v>
      </c>
      <c r="E162" s="28">
        <v>17421417.59</v>
      </c>
      <c r="F162" s="28">
        <v>619239.22</v>
      </c>
      <c r="G162" s="28">
        <v>18040656.809999999</v>
      </c>
      <c r="H162" s="28">
        <v>8093151.3799999999</v>
      </c>
      <c r="I162" s="28">
        <v>8070970.0899999999</v>
      </c>
      <c r="J162" s="28">
        <v>6787755.7199999997</v>
      </c>
      <c r="K162" s="29">
        <v>37.6247704919342</v>
      </c>
      <c r="L162" s="28">
        <v>6787755.7199999997</v>
      </c>
    </row>
    <row r="163" spans="1:12" s="88" customFormat="1" ht="13.8" x14ac:dyDescent="0.2">
      <c r="A163" s="37" t="s">
        <v>468</v>
      </c>
      <c r="B163" s="16" t="s">
        <v>469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1701149.22</v>
      </c>
      <c r="I163" s="38">
        <v>1701149.22</v>
      </c>
      <c r="J163" s="38">
        <v>1701149.22</v>
      </c>
      <c r="K163" s="35">
        <v>44.6532363753455</v>
      </c>
      <c r="L163" s="38">
        <v>1648038.96</v>
      </c>
    </row>
    <row r="164" spans="1:12" s="88" customFormat="1" ht="13.8" x14ac:dyDescent="0.2">
      <c r="A164" s="37" t="s">
        <v>68</v>
      </c>
      <c r="B164" s="16" t="s">
        <v>68</v>
      </c>
      <c r="C164" s="79" t="s">
        <v>5</v>
      </c>
      <c r="D164" s="80" t="s">
        <v>6</v>
      </c>
      <c r="E164" s="38">
        <v>2775040</v>
      </c>
      <c r="F164" s="38">
        <v>-78969.850000000006</v>
      </c>
      <c r="G164" s="38">
        <v>2696070.15</v>
      </c>
      <c r="H164" s="38">
        <v>1829114.37</v>
      </c>
      <c r="I164" s="38">
        <v>1829114.37</v>
      </c>
      <c r="J164" s="38">
        <v>272878.64</v>
      </c>
      <c r="K164" s="35">
        <v>10.1213479181912</v>
      </c>
      <c r="L164" s="38">
        <v>272878.64</v>
      </c>
    </row>
    <row r="165" spans="1:12" s="88" customFormat="1" ht="13.8" x14ac:dyDescent="0.2">
      <c r="A165" s="37" t="s">
        <v>68</v>
      </c>
      <c r="B165" s="16" t="s">
        <v>68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68</v>
      </c>
      <c r="B166" s="16" t="s">
        <v>68</v>
      </c>
      <c r="C166" s="81" t="s">
        <v>125</v>
      </c>
      <c r="D166" s="82" t="s">
        <v>68</v>
      </c>
      <c r="E166" s="28">
        <v>6599128.5199999996</v>
      </c>
      <c r="F166" s="28">
        <v>-78969.850000000006</v>
      </c>
      <c r="G166" s="28">
        <v>6520158.6699999999</v>
      </c>
      <c r="H166" s="28">
        <v>3530263.59</v>
      </c>
      <c r="I166" s="28">
        <v>3530263.59</v>
      </c>
      <c r="J166" s="28">
        <v>1974027.86</v>
      </c>
      <c r="K166" s="29">
        <v>30.275764132592801</v>
      </c>
      <c r="L166" s="28">
        <v>1920917.6</v>
      </c>
    </row>
    <row r="167" spans="1:12" s="88" customFormat="1" ht="13.8" x14ac:dyDescent="0.2">
      <c r="A167" s="37" t="s">
        <v>470</v>
      </c>
      <c r="B167" s="16" t="s">
        <v>471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1795522.24</v>
      </c>
      <c r="I167" s="38">
        <v>1795522.24</v>
      </c>
      <c r="J167" s="38">
        <v>1795522.24</v>
      </c>
      <c r="K167" s="35">
        <v>50.569693422151197</v>
      </c>
      <c r="L167" s="38">
        <v>1795522.24</v>
      </c>
    </row>
    <row r="168" spans="1:12" s="88" customFormat="1" ht="13.8" x14ac:dyDescent="0.2">
      <c r="A168" s="37" t="s">
        <v>68</v>
      </c>
      <c r="B168" s="16" t="s">
        <v>68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7442405.71</v>
      </c>
      <c r="I168" s="38">
        <v>6834889.0499999998</v>
      </c>
      <c r="J168" s="38">
        <v>2514347.2000000002</v>
      </c>
      <c r="K168" s="35">
        <v>33.711207020120703</v>
      </c>
      <c r="L168" s="38">
        <v>2239119.56</v>
      </c>
    </row>
    <row r="169" spans="1:12" s="88" customFormat="1" ht="13.8" x14ac:dyDescent="0.2">
      <c r="A169" s="37" t="s">
        <v>68</v>
      </c>
      <c r="B169" s="16" t="s">
        <v>68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127221.95</v>
      </c>
      <c r="K169" s="35">
        <v>44.235726703755198</v>
      </c>
      <c r="L169" s="38">
        <v>127221.95</v>
      </c>
    </row>
    <row r="170" spans="1:12" s="88" customFormat="1" ht="13.8" x14ac:dyDescent="0.2">
      <c r="A170" s="37" t="s">
        <v>68</v>
      </c>
      <c r="B170" s="16" t="s">
        <v>68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28684.03</v>
      </c>
      <c r="I170" s="38">
        <v>28684.03</v>
      </c>
      <c r="J170" s="38">
        <v>28684.03</v>
      </c>
      <c r="K170" s="35">
        <v>41.2719856115108</v>
      </c>
      <c r="L170" s="38">
        <v>11607.53</v>
      </c>
    </row>
    <row r="171" spans="1:12" s="88" customFormat="1" ht="13.8" x14ac:dyDescent="0.2">
      <c r="A171" s="37" t="s">
        <v>68</v>
      </c>
      <c r="B171" s="16" t="s">
        <v>68</v>
      </c>
      <c r="C171" s="81" t="s">
        <v>125</v>
      </c>
      <c r="D171" s="82" t="s">
        <v>68</v>
      </c>
      <c r="E171" s="28">
        <v>11366180.109999999</v>
      </c>
      <c r="F171" s="28">
        <v>0</v>
      </c>
      <c r="G171" s="28">
        <v>11366180.109999999</v>
      </c>
      <c r="H171" s="28">
        <v>9554211.9800000004</v>
      </c>
      <c r="I171" s="28">
        <v>8946695.3200000003</v>
      </c>
      <c r="J171" s="28">
        <v>4465775.42</v>
      </c>
      <c r="K171" s="29">
        <v>39.290028635662701</v>
      </c>
      <c r="L171" s="28">
        <v>4173471.28</v>
      </c>
    </row>
    <row r="172" spans="1:12" s="88" customFormat="1" ht="13.8" x14ac:dyDescent="0.2">
      <c r="A172" s="37" t="s">
        <v>472</v>
      </c>
      <c r="B172" s="16" t="s">
        <v>473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267911.07</v>
      </c>
      <c r="I172" s="38">
        <v>267911.07</v>
      </c>
      <c r="J172" s="38">
        <v>267911.07</v>
      </c>
      <c r="K172" s="35">
        <v>47.253366491279699</v>
      </c>
      <c r="L172" s="38">
        <v>267911.07</v>
      </c>
    </row>
    <row r="173" spans="1:12" s="88" customFormat="1" ht="13.8" x14ac:dyDescent="0.2">
      <c r="A173" s="37" t="s">
        <v>68</v>
      </c>
      <c r="B173" s="16" t="s">
        <v>68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75860.649999999994</v>
      </c>
      <c r="I173" s="38">
        <v>75860.649999999994</v>
      </c>
      <c r="J173" s="38">
        <v>75462.91</v>
      </c>
      <c r="K173" s="35">
        <v>44.332973971625997</v>
      </c>
      <c r="L173" s="38">
        <v>75262.91</v>
      </c>
    </row>
    <row r="174" spans="1:12" s="88" customFormat="1" ht="13.8" x14ac:dyDescent="0.2">
      <c r="A174" s="37" t="s">
        <v>68</v>
      </c>
      <c r="B174" s="16" t="s">
        <v>68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68</v>
      </c>
      <c r="B175" s="16" t="s">
        <v>68</v>
      </c>
      <c r="C175" s="81" t="s">
        <v>125</v>
      </c>
      <c r="D175" s="82" t="s">
        <v>68</v>
      </c>
      <c r="E175" s="28">
        <v>753552.53</v>
      </c>
      <c r="F175" s="28">
        <v>-14366.9</v>
      </c>
      <c r="G175" s="28">
        <v>739185.63</v>
      </c>
      <c r="H175" s="28">
        <v>343771.72</v>
      </c>
      <c r="I175" s="28">
        <v>343771.72</v>
      </c>
      <c r="J175" s="28">
        <v>343373.98</v>
      </c>
      <c r="K175" s="29">
        <v>46.453010727494799</v>
      </c>
      <c r="L175" s="28">
        <v>343173.98</v>
      </c>
    </row>
    <row r="176" spans="1:12" s="88" customFormat="1" ht="13.8" x14ac:dyDescent="0.2">
      <c r="A176" s="37" t="s">
        <v>474</v>
      </c>
      <c r="B176" s="16" t="s">
        <v>475</v>
      </c>
      <c r="C176" s="79" t="s">
        <v>3</v>
      </c>
      <c r="D176" s="80" t="s">
        <v>4</v>
      </c>
      <c r="E176" s="38">
        <v>3351959.13</v>
      </c>
      <c r="F176" s="38">
        <v>5134.8500000000004</v>
      </c>
      <c r="G176" s="38">
        <v>3357093.98</v>
      </c>
      <c r="H176" s="38">
        <v>878502.28</v>
      </c>
      <c r="I176" s="38">
        <v>878502.28</v>
      </c>
      <c r="J176" s="38">
        <v>878502.28</v>
      </c>
      <c r="K176" s="35">
        <v>26.1685340128607</v>
      </c>
      <c r="L176" s="38">
        <v>878502.28</v>
      </c>
    </row>
    <row r="177" spans="1:12" s="88" customFormat="1" ht="13.8" x14ac:dyDescent="0.2">
      <c r="A177" s="37" t="s">
        <v>68</v>
      </c>
      <c r="B177" s="16" t="s">
        <v>68</v>
      </c>
      <c r="C177" s="79" t="s">
        <v>5</v>
      </c>
      <c r="D177" s="80" t="s">
        <v>6</v>
      </c>
      <c r="E177" s="38">
        <v>7916103.6799999997</v>
      </c>
      <c r="F177" s="38">
        <v>112057.86</v>
      </c>
      <c r="G177" s="38">
        <v>8028161.54</v>
      </c>
      <c r="H177" s="38">
        <v>2974891.45</v>
      </c>
      <c r="I177" s="38">
        <v>2342522.4</v>
      </c>
      <c r="J177" s="38">
        <v>659296.56999999995</v>
      </c>
      <c r="K177" s="35">
        <v>8.2122982542775294</v>
      </c>
      <c r="L177" s="38">
        <v>655388.77</v>
      </c>
    </row>
    <row r="178" spans="1:12" s="88" customFormat="1" ht="13.8" x14ac:dyDescent="0.2">
      <c r="A178" s="37" t="s">
        <v>68</v>
      </c>
      <c r="B178" s="16" t="s">
        <v>68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726.53</v>
      </c>
      <c r="I178" s="38">
        <v>726.53</v>
      </c>
      <c r="J178" s="38">
        <v>726.53</v>
      </c>
      <c r="K178" s="35">
        <v>18.163250000000001</v>
      </c>
      <c r="L178" s="38">
        <v>726.53</v>
      </c>
    </row>
    <row r="179" spans="1:12" s="88" customFormat="1" ht="13.8" x14ac:dyDescent="0.2">
      <c r="A179" s="37" t="s">
        <v>68</v>
      </c>
      <c r="B179" s="16" t="s">
        <v>68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2698957.23</v>
      </c>
      <c r="I179" s="38">
        <v>2412254.87</v>
      </c>
      <c r="J179" s="38">
        <v>999026.4</v>
      </c>
      <c r="K179" s="35">
        <v>36.810690638628799</v>
      </c>
      <c r="L179" s="38">
        <v>999026.4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800871.73</v>
      </c>
      <c r="F180" s="38">
        <v>1991412.51</v>
      </c>
      <c r="G180" s="38">
        <v>2792284.24</v>
      </c>
      <c r="H180" s="38">
        <v>1236900.75</v>
      </c>
      <c r="I180" s="38">
        <v>145331.68</v>
      </c>
      <c r="J180" s="38">
        <v>33445.050000000003</v>
      </c>
      <c r="K180" s="35">
        <v>1.19776667149044</v>
      </c>
      <c r="L180" s="38">
        <v>25278.05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11</v>
      </c>
      <c r="D181" s="80" t="s">
        <v>12</v>
      </c>
      <c r="E181" s="38">
        <v>44485065</v>
      </c>
      <c r="F181" s="38">
        <v>-28050000</v>
      </c>
      <c r="G181" s="38">
        <v>16435065</v>
      </c>
      <c r="H181" s="38">
        <v>5299533.2</v>
      </c>
      <c r="I181" s="38">
        <v>1596392.16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68</v>
      </c>
      <c r="B182" s="16" t="s">
        <v>68</v>
      </c>
      <c r="C182" s="81" t="s">
        <v>125</v>
      </c>
      <c r="D182" s="82" t="s">
        <v>68</v>
      </c>
      <c r="E182" s="28">
        <v>59306723.640000001</v>
      </c>
      <c r="F182" s="28">
        <v>-25976161.649999999</v>
      </c>
      <c r="G182" s="28">
        <v>33330561.989999998</v>
      </c>
      <c r="H182" s="28">
        <v>13089511.439999999</v>
      </c>
      <c r="I182" s="28">
        <v>7375729.9199999999</v>
      </c>
      <c r="J182" s="28">
        <v>2570996.83</v>
      </c>
      <c r="K182" s="29">
        <v>7.71363180366225</v>
      </c>
      <c r="L182" s="28">
        <v>2558922.0299999998</v>
      </c>
    </row>
    <row r="183" spans="1:12" s="88" customFormat="1" ht="13.8" x14ac:dyDescent="0.2">
      <c r="A183" s="129" t="s">
        <v>262</v>
      </c>
      <c r="B183" s="130" t="s">
        <v>68</v>
      </c>
      <c r="C183" s="83" t="s">
        <v>68</v>
      </c>
      <c r="D183" s="84" t="s">
        <v>68</v>
      </c>
      <c r="E183" s="66">
        <v>8546300921.4300003</v>
      </c>
      <c r="F183" s="66">
        <v>288209440.38999999</v>
      </c>
      <c r="G183" s="66">
        <v>8834510361.8199997</v>
      </c>
      <c r="H183" s="66">
        <v>5468088104.2600002</v>
      </c>
      <c r="I183" s="66">
        <v>5221513925.7799997</v>
      </c>
      <c r="J183" s="66">
        <v>3695898375.6700001</v>
      </c>
      <c r="K183" s="71">
        <v>41.8347845472288</v>
      </c>
      <c r="L183" s="66">
        <v>3539921785.8800001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476</v>
      </c>
      <c r="B7" s="72" t="s">
        <v>477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6094669.1600000001</v>
      </c>
      <c r="I7" s="55">
        <v>148052.60999999999</v>
      </c>
    </row>
    <row r="8" spans="1:10" ht="12.75" customHeight="1" x14ac:dyDescent="0.2">
      <c r="A8" s="37" t="s">
        <v>68</v>
      </c>
      <c r="B8" s="72" t="s">
        <v>68</v>
      </c>
      <c r="C8" s="41" t="s">
        <v>125</v>
      </c>
      <c r="D8" s="73" t="s">
        <v>68</v>
      </c>
      <c r="E8" s="74">
        <v>11366180.109999999</v>
      </c>
      <c r="F8" s="74">
        <v>0</v>
      </c>
      <c r="G8" s="74">
        <v>11366180.109999999</v>
      </c>
      <c r="H8" s="74">
        <v>6094669.1600000001</v>
      </c>
      <c r="I8" s="74">
        <v>148052.60999999999</v>
      </c>
    </row>
    <row r="9" spans="1:10" ht="13.8" x14ac:dyDescent="0.2">
      <c r="A9" s="37" t="s">
        <v>478</v>
      </c>
      <c r="B9" s="72" t="s">
        <v>479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9190</v>
      </c>
      <c r="I9" s="55">
        <v>9190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20000</v>
      </c>
      <c r="F10" s="74">
        <v>0</v>
      </c>
      <c r="G10" s="74">
        <v>20000</v>
      </c>
      <c r="H10" s="74">
        <v>9190</v>
      </c>
      <c r="I10" s="74">
        <v>9190</v>
      </c>
    </row>
    <row r="11" spans="1:10" ht="13.8" x14ac:dyDescent="0.2">
      <c r="A11" s="37" t="s">
        <v>480</v>
      </c>
      <c r="B11" s="72" t="s">
        <v>481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1791369.45</v>
      </c>
      <c r="I11" s="55">
        <v>439877.9</v>
      </c>
    </row>
    <row r="12" spans="1:10" ht="12.75" customHeight="1" x14ac:dyDescent="0.2">
      <c r="A12" s="37" t="s">
        <v>68</v>
      </c>
      <c r="B12" s="72" t="s">
        <v>68</v>
      </c>
      <c r="C12" s="37" t="s">
        <v>7</v>
      </c>
      <c r="D12" s="72" t="s">
        <v>8</v>
      </c>
      <c r="E12" s="55">
        <v>20917.45</v>
      </c>
      <c r="F12" s="55">
        <v>12891472.289999999</v>
      </c>
      <c r="G12" s="55">
        <v>12912389.74</v>
      </c>
      <c r="H12" s="55">
        <v>12893298.630000001</v>
      </c>
      <c r="I12" s="55">
        <v>1826.34</v>
      </c>
    </row>
    <row r="13" spans="1:10" ht="12.75" customHeight="1" x14ac:dyDescent="0.2">
      <c r="A13" s="37" t="s">
        <v>68</v>
      </c>
      <c r="B13" s="72" t="s">
        <v>68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2" t="s">
        <v>68</v>
      </c>
      <c r="C14" s="37" t="s">
        <v>19</v>
      </c>
      <c r="D14" s="72" t="s">
        <v>20</v>
      </c>
      <c r="E14" s="55">
        <v>0</v>
      </c>
      <c r="F14" s="55">
        <v>161994.51</v>
      </c>
      <c r="G14" s="55">
        <v>161994.51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7057493.54</v>
      </c>
      <c r="F15" s="74">
        <v>13053466.800000001</v>
      </c>
      <c r="G15" s="74">
        <v>20110960.34</v>
      </c>
      <c r="H15" s="74">
        <v>14684668.08</v>
      </c>
      <c r="I15" s="74">
        <v>441704.24</v>
      </c>
    </row>
    <row r="16" spans="1:10" ht="13.8" x14ac:dyDescent="0.2">
      <c r="A16" s="37" t="s">
        <v>482</v>
      </c>
      <c r="B16" s="72" t="s">
        <v>483</v>
      </c>
      <c r="C16" s="37" t="s">
        <v>15</v>
      </c>
      <c r="D16" s="72" t="s">
        <v>27</v>
      </c>
      <c r="E16" s="55">
        <v>600000</v>
      </c>
      <c r="F16" s="55">
        <v>0</v>
      </c>
      <c r="G16" s="55">
        <v>600000</v>
      </c>
      <c r="H16" s="55">
        <v>272769.73</v>
      </c>
      <c r="I16" s="55">
        <v>190800.51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1432488.34</v>
      </c>
      <c r="F18" s="55">
        <v>0</v>
      </c>
      <c r="G18" s="55">
        <v>1432488.34</v>
      </c>
      <c r="H18" s="55">
        <v>786257.52</v>
      </c>
      <c r="I18" s="55">
        <v>743200.93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4693561.25</v>
      </c>
      <c r="F19" s="55">
        <v>0</v>
      </c>
      <c r="G19" s="55">
        <v>4693561.25</v>
      </c>
      <c r="H19" s="55">
        <v>2663600.65</v>
      </c>
      <c r="I19" s="55">
        <v>2663593.94</v>
      </c>
    </row>
    <row r="20" spans="1:9" ht="12.75" customHeight="1" x14ac:dyDescent="0.2">
      <c r="A20" s="37" t="s">
        <v>68</v>
      </c>
      <c r="B20" s="72" t="s">
        <v>68</v>
      </c>
      <c r="C20" s="41" t="s">
        <v>125</v>
      </c>
      <c r="D20" s="73" t="s">
        <v>68</v>
      </c>
      <c r="E20" s="74">
        <v>6906049.5899999999</v>
      </c>
      <c r="F20" s="74">
        <v>0</v>
      </c>
      <c r="G20" s="74">
        <v>6906049.5899999999</v>
      </c>
      <c r="H20" s="74">
        <v>3722627.9</v>
      </c>
      <c r="I20" s="74">
        <v>3597595.38</v>
      </c>
    </row>
    <row r="21" spans="1:9" ht="13.8" x14ac:dyDescent="0.2">
      <c r="A21" s="37" t="s">
        <v>484</v>
      </c>
      <c r="B21" s="72" t="s">
        <v>485</v>
      </c>
      <c r="C21" s="37" t="s">
        <v>3</v>
      </c>
      <c r="D21" s="72" t="s">
        <v>25</v>
      </c>
      <c r="E21" s="55">
        <v>2349844609.75</v>
      </c>
      <c r="F21" s="55">
        <v>0</v>
      </c>
      <c r="G21" s="55">
        <v>2349844609.75</v>
      </c>
      <c r="H21" s="55">
        <v>963973234.58000004</v>
      </c>
      <c r="I21" s="55">
        <v>957052558.14999998</v>
      </c>
    </row>
    <row r="22" spans="1:9" ht="12.75" customHeight="1" x14ac:dyDescent="0.2">
      <c r="A22" s="37" t="s">
        <v>68</v>
      </c>
      <c r="B22" s="72" t="s">
        <v>68</v>
      </c>
      <c r="C22" s="37" t="s">
        <v>5</v>
      </c>
      <c r="D22" s="72" t="s">
        <v>26</v>
      </c>
      <c r="E22" s="55">
        <v>2216750546.4000001</v>
      </c>
      <c r="F22" s="55">
        <v>0</v>
      </c>
      <c r="G22" s="55">
        <v>2216750546.4000001</v>
      </c>
      <c r="H22" s="55">
        <v>1076812741.79</v>
      </c>
      <c r="I22" s="55">
        <v>1071545966.23</v>
      </c>
    </row>
    <row r="23" spans="1:9" ht="12.75" customHeight="1" x14ac:dyDescent="0.2">
      <c r="A23" s="37" t="s">
        <v>68</v>
      </c>
      <c r="B23" s="72" t="s">
        <v>68</v>
      </c>
      <c r="C23" s="37" t="s">
        <v>15</v>
      </c>
      <c r="D23" s="72" t="s">
        <v>27</v>
      </c>
      <c r="E23" s="55">
        <v>48008840.600000001</v>
      </c>
      <c r="F23" s="55">
        <v>388274.94</v>
      </c>
      <c r="G23" s="55">
        <v>48397115.539999999</v>
      </c>
      <c r="H23" s="55">
        <v>20558483.73</v>
      </c>
      <c r="I23" s="55">
        <v>16617953.65</v>
      </c>
    </row>
    <row r="24" spans="1:9" ht="12.75" customHeight="1" x14ac:dyDescent="0.2">
      <c r="A24" s="37" t="s">
        <v>68</v>
      </c>
      <c r="B24" s="72" t="s">
        <v>68</v>
      </c>
      <c r="C24" s="37" t="s">
        <v>7</v>
      </c>
      <c r="D24" s="72" t="s">
        <v>8</v>
      </c>
      <c r="E24" s="55">
        <v>1796576248.1800001</v>
      </c>
      <c r="F24" s="55">
        <v>974616.48</v>
      </c>
      <c r="G24" s="55">
        <v>1797550864.6600001</v>
      </c>
      <c r="H24" s="55">
        <v>465233626.69</v>
      </c>
      <c r="I24" s="55">
        <v>386831749.51999998</v>
      </c>
    </row>
    <row r="25" spans="1:9" ht="12.75" customHeight="1" x14ac:dyDescent="0.2">
      <c r="A25" s="37" t="s">
        <v>68</v>
      </c>
      <c r="B25" s="72" t="s">
        <v>68</v>
      </c>
      <c r="C25" s="37" t="s">
        <v>17</v>
      </c>
      <c r="D25" s="72" t="s">
        <v>28</v>
      </c>
      <c r="E25" s="55">
        <v>16275150.630000001</v>
      </c>
      <c r="F25" s="55">
        <v>0</v>
      </c>
      <c r="G25" s="55">
        <v>16275150.630000001</v>
      </c>
      <c r="H25" s="55">
        <v>9187093.1300000008</v>
      </c>
      <c r="I25" s="55">
        <v>8650543.6799999997</v>
      </c>
    </row>
    <row r="26" spans="1:9" ht="12.75" customHeight="1" x14ac:dyDescent="0.2">
      <c r="A26" s="37" t="s">
        <v>68</v>
      </c>
      <c r="B26" s="72" t="s">
        <v>68</v>
      </c>
      <c r="C26" s="37" t="s">
        <v>9</v>
      </c>
      <c r="D26" s="72" t="s">
        <v>29</v>
      </c>
      <c r="E26" s="55">
        <v>27000000</v>
      </c>
      <c r="F26" s="55">
        <v>0</v>
      </c>
      <c r="G26" s="55">
        <v>27000000</v>
      </c>
      <c r="H26" s="55">
        <v>23628093.93</v>
      </c>
      <c r="I26" s="55">
        <v>9333.93</v>
      </c>
    </row>
    <row r="27" spans="1:9" ht="12.75" customHeight="1" x14ac:dyDescent="0.2">
      <c r="A27" s="37" t="s">
        <v>68</v>
      </c>
      <c r="B27" s="72" t="s">
        <v>68</v>
      </c>
      <c r="C27" s="37" t="s">
        <v>11</v>
      </c>
      <c r="D27" s="72" t="s">
        <v>12</v>
      </c>
      <c r="E27" s="55">
        <v>495769161.44</v>
      </c>
      <c r="F27" s="55">
        <v>-4873042.68</v>
      </c>
      <c r="G27" s="55">
        <v>490896118.75999999</v>
      </c>
      <c r="H27" s="55">
        <v>83802711.159999996</v>
      </c>
      <c r="I27" s="55">
        <v>79551265.060000002</v>
      </c>
    </row>
    <row r="28" spans="1:9" ht="12.75" customHeight="1" x14ac:dyDescent="0.2">
      <c r="A28" s="37" t="s">
        <v>68</v>
      </c>
      <c r="B28" s="72" t="s">
        <v>68</v>
      </c>
      <c r="C28" s="37" t="s">
        <v>19</v>
      </c>
      <c r="D28" s="72" t="s">
        <v>20</v>
      </c>
      <c r="E28" s="55">
        <v>13303567.380000001</v>
      </c>
      <c r="F28" s="55">
        <v>220330230.81</v>
      </c>
      <c r="G28" s="55">
        <v>233633798.19</v>
      </c>
      <c r="H28" s="55">
        <v>413394.94</v>
      </c>
      <c r="I28" s="55">
        <v>413394.94</v>
      </c>
    </row>
    <row r="29" spans="1:9" ht="12.75" customHeight="1" x14ac:dyDescent="0.2">
      <c r="A29" s="37" t="s">
        <v>68</v>
      </c>
      <c r="B29" s="72" t="s">
        <v>68</v>
      </c>
      <c r="C29" s="37" t="s">
        <v>21</v>
      </c>
      <c r="D29" s="72" t="s">
        <v>22</v>
      </c>
      <c r="E29" s="55">
        <v>1359120448.8699999</v>
      </c>
      <c r="F29" s="55">
        <v>70000000</v>
      </c>
      <c r="G29" s="55">
        <v>1429120448.8699999</v>
      </c>
      <c r="H29" s="55">
        <v>829075236.84000003</v>
      </c>
      <c r="I29" s="55">
        <v>829057806.66999996</v>
      </c>
    </row>
    <row r="30" spans="1:9" ht="12.75" customHeight="1" x14ac:dyDescent="0.2">
      <c r="A30" s="37" t="s">
        <v>68</v>
      </c>
      <c r="B30" s="72" t="s">
        <v>68</v>
      </c>
      <c r="C30" s="41" t="s">
        <v>125</v>
      </c>
      <c r="D30" s="73" t="s">
        <v>68</v>
      </c>
      <c r="E30" s="74">
        <v>8322648573.25</v>
      </c>
      <c r="F30" s="74">
        <v>286820079.55000001</v>
      </c>
      <c r="G30" s="74">
        <v>8609468652.7999992</v>
      </c>
      <c r="H30" s="74">
        <v>3472684616.79</v>
      </c>
      <c r="I30" s="74">
        <v>3349730571.8299999</v>
      </c>
    </row>
    <row r="31" spans="1:9" ht="13.8" x14ac:dyDescent="0.2">
      <c r="A31" s="37" t="s">
        <v>486</v>
      </c>
      <c r="B31" s="72" t="s">
        <v>487</v>
      </c>
      <c r="C31" s="37" t="s">
        <v>5</v>
      </c>
      <c r="D31" s="72" t="s">
        <v>26</v>
      </c>
      <c r="E31" s="55">
        <v>64500000</v>
      </c>
      <c r="F31" s="55">
        <v>0</v>
      </c>
      <c r="G31" s="55">
        <v>64500000</v>
      </c>
      <c r="H31" s="55">
        <v>26885923.149999999</v>
      </c>
      <c r="I31" s="55">
        <v>4660196.1100000003</v>
      </c>
    </row>
    <row r="32" spans="1:9" ht="12.75" customHeight="1" x14ac:dyDescent="0.2">
      <c r="A32" s="37" t="s">
        <v>68</v>
      </c>
      <c r="B32" s="72" t="s">
        <v>68</v>
      </c>
      <c r="C32" s="37" t="s">
        <v>15</v>
      </c>
      <c r="D32" s="72" t="s">
        <v>27</v>
      </c>
      <c r="E32" s="55">
        <v>5190000</v>
      </c>
      <c r="F32" s="55">
        <v>0</v>
      </c>
      <c r="G32" s="55">
        <v>5190000</v>
      </c>
      <c r="H32" s="55">
        <v>124986.45</v>
      </c>
      <c r="I32" s="55">
        <v>15951.32</v>
      </c>
    </row>
    <row r="33" spans="1:9" ht="12.75" customHeight="1" x14ac:dyDescent="0.2">
      <c r="A33" s="37" t="s">
        <v>68</v>
      </c>
      <c r="B33" s="72" t="s">
        <v>68</v>
      </c>
      <c r="C33" s="37" t="s">
        <v>7</v>
      </c>
      <c r="D33" s="72" t="s">
        <v>8</v>
      </c>
      <c r="E33" s="55">
        <v>40963.040000000001</v>
      </c>
      <c r="F33" s="55">
        <v>0</v>
      </c>
      <c r="G33" s="55">
        <v>40963.040000000001</v>
      </c>
      <c r="H33" s="55">
        <v>0</v>
      </c>
      <c r="I33" s="55">
        <v>0</v>
      </c>
    </row>
    <row r="34" spans="1:9" ht="12.75" customHeight="1" x14ac:dyDescent="0.2">
      <c r="A34" s="37" t="s">
        <v>68</v>
      </c>
      <c r="B34" s="72" t="s">
        <v>68</v>
      </c>
      <c r="C34" s="37" t="s">
        <v>17</v>
      </c>
      <c r="D34" s="72" t="s">
        <v>28</v>
      </c>
      <c r="E34" s="55">
        <v>425.62</v>
      </c>
      <c r="F34" s="55">
        <v>0</v>
      </c>
      <c r="G34" s="55">
        <v>425.62</v>
      </c>
      <c r="H34" s="55">
        <v>883.62</v>
      </c>
      <c r="I34" s="55">
        <v>883.62</v>
      </c>
    </row>
    <row r="35" spans="1:9" ht="12.75" customHeight="1" x14ac:dyDescent="0.2">
      <c r="A35" s="37" t="s">
        <v>68</v>
      </c>
      <c r="B35" s="72" t="s">
        <v>68</v>
      </c>
      <c r="C35" s="37" t="s">
        <v>11</v>
      </c>
      <c r="D35" s="72" t="s">
        <v>12</v>
      </c>
      <c r="E35" s="55">
        <v>7000312.5099999998</v>
      </c>
      <c r="F35" s="55">
        <v>0</v>
      </c>
      <c r="G35" s="55">
        <v>7000312.5099999998</v>
      </c>
      <c r="H35" s="55">
        <v>0</v>
      </c>
      <c r="I35" s="55">
        <v>0</v>
      </c>
    </row>
    <row r="36" spans="1:9" ht="13.8" x14ac:dyDescent="0.2">
      <c r="A36" s="37" t="s">
        <v>68</v>
      </c>
      <c r="B36" s="72" t="s">
        <v>68</v>
      </c>
      <c r="C36" s="37" t="s">
        <v>19</v>
      </c>
      <c r="D36" s="72" t="s">
        <v>20</v>
      </c>
      <c r="E36" s="55">
        <v>4590.07</v>
      </c>
      <c r="F36" s="55">
        <v>0</v>
      </c>
      <c r="G36" s="55">
        <v>4590.07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76736291.239999995</v>
      </c>
      <c r="F37" s="74">
        <v>0</v>
      </c>
      <c r="G37" s="74">
        <v>76736291.239999995</v>
      </c>
      <c r="H37" s="74">
        <v>27011793.219999999</v>
      </c>
      <c r="I37" s="74">
        <v>4677031.05</v>
      </c>
    </row>
    <row r="38" spans="1:9" ht="12.75" customHeight="1" x14ac:dyDescent="0.2">
      <c r="A38" s="37" t="s">
        <v>488</v>
      </c>
      <c r="B38" s="72" t="s">
        <v>489</v>
      </c>
      <c r="C38" s="37" t="s">
        <v>15</v>
      </c>
      <c r="D38" s="72" t="s">
        <v>27</v>
      </c>
      <c r="E38" s="55">
        <v>1005000</v>
      </c>
      <c r="F38" s="55">
        <v>0</v>
      </c>
      <c r="G38" s="55">
        <v>1005000</v>
      </c>
      <c r="H38" s="55">
        <v>495728.44</v>
      </c>
      <c r="I38" s="55">
        <v>353176.61</v>
      </c>
    </row>
    <row r="39" spans="1:9" ht="12.75" customHeight="1" x14ac:dyDescent="0.2">
      <c r="A39" s="37" t="s">
        <v>68</v>
      </c>
      <c r="B39" s="72" t="s">
        <v>68</v>
      </c>
      <c r="C39" s="37" t="s">
        <v>7</v>
      </c>
      <c r="D39" s="72" t="s">
        <v>8</v>
      </c>
      <c r="E39" s="55">
        <v>4015500</v>
      </c>
      <c r="F39" s="55">
        <v>0</v>
      </c>
      <c r="G39" s="55">
        <v>4015500</v>
      </c>
      <c r="H39" s="55">
        <v>43774.04</v>
      </c>
      <c r="I39" s="55">
        <v>34324.04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2100000</v>
      </c>
      <c r="F40" s="55">
        <v>0</v>
      </c>
      <c r="G40" s="55">
        <v>2100000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41" t="s">
        <v>125</v>
      </c>
      <c r="D41" s="73" t="s">
        <v>68</v>
      </c>
      <c r="E41" s="74">
        <v>7120500</v>
      </c>
      <c r="F41" s="74">
        <v>0</v>
      </c>
      <c r="G41" s="74">
        <v>7120500</v>
      </c>
      <c r="H41" s="74">
        <v>539502.48</v>
      </c>
      <c r="I41" s="74">
        <v>387500.65</v>
      </c>
    </row>
    <row r="42" spans="1:9" ht="12.75" customHeight="1" x14ac:dyDescent="0.2">
      <c r="A42" s="37" t="s">
        <v>490</v>
      </c>
      <c r="B42" s="72" t="s">
        <v>491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1447902.67</v>
      </c>
      <c r="I42" s="55">
        <v>1379726.37</v>
      </c>
    </row>
    <row r="43" spans="1:9" ht="12.75" customHeight="1" x14ac:dyDescent="0.2">
      <c r="A43" s="37" t="s">
        <v>68</v>
      </c>
      <c r="B43" s="72" t="s">
        <v>68</v>
      </c>
      <c r="C43" s="37" t="s">
        <v>7</v>
      </c>
      <c r="D43" s="72" t="s">
        <v>8</v>
      </c>
      <c r="E43" s="55">
        <v>16913571.98</v>
      </c>
      <c r="F43" s="55">
        <v>0</v>
      </c>
      <c r="G43" s="55">
        <v>16913571.98</v>
      </c>
      <c r="H43" s="55">
        <v>86629.16</v>
      </c>
      <c r="I43" s="55">
        <v>38810.410000000003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11</v>
      </c>
      <c r="D45" s="72" t="s">
        <v>12</v>
      </c>
      <c r="E45" s="55">
        <v>386000</v>
      </c>
      <c r="F45" s="55">
        <v>0</v>
      </c>
      <c r="G45" s="55">
        <v>386000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19</v>
      </c>
      <c r="D46" s="72" t="s">
        <v>20</v>
      </c>
      <c r="E46" s="55">
        <v>0</v>
      </c>
      <c r="F46" s="55">
        <v>5384348.7599999998</v>
      </c>
      <c r="G46" s="55">
        <v>5384348.7599999998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18351551.98</v>
      </c>
      <c r="F47" s="74">
        <v>5384348.7599999998</v>
      </c>
      <c r="G47" s="74">
        <v>23735900.739999998</v>
      </c>
      <c r="H47" s="74">
        <v>1534531.83</v>
      </c>
      <c r="I47" s="74">
        <v>1418536.78</v>
      </c>
    </row>
    <row r="48" spans="1:9" s="88" customFormat="1" ht="12.75" customHeight="1" x14ac:dyDescent="0.2">
      <c r="A48" s="37" t="s">
        <v>492</v>
      </c>
      <c r="B48" s="72" t="s">
        <v>493</v>
      </c>
      <c r="C48" s="37" t="s">
        <v>15</v>
      </c>
      <c r="D48" s="72" t="s">
        <v>27</v>
      </c>
      <c r="E48" s="55">
        <v>20400</v>
      </c>
      <c r="F48" s="55">
        <v>0</v>
      </c>
      <c r="G48" s="55">
        <v>20400</v>
      </c>
      <c r="H48" s="55">
        <v>5204.09</v>
      </c>
      <c r="I48" s="55">
        <v>4227.62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4843833.58</v>
      </c>
      <c r="F49" s="55">
        <v>-45558.05</v>
      </c>
      <c r="G49" s="55">
        <v>4798275.53</v>
      </c>
      <c r="H49" s="55">
        <v>56605.91</v>
      </c>
      <c r="I49" s="55">
        <v>56605.91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1316111.1399999999</v>
      </c>
      <c r="F50" s="55">
        <v>0</v>
      </c>
      <c r="G50" s="55">
        <v>1316111.1399999999</v>
      </c>
      <c r="H50" s="55">
        <v>619411.97</v>
      </c>
      <c r="I50" s="55">
        <v>404891.6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38548440.829999998</v>
      </c>
      <c r="F51" s="55">
        <v>-34000000</v>
      </c>
      <c r="G51" s="55">
        <v>4548440.83</v>
      </c>
      <c r="H51" s="55">
        <v>37354.65</v>
      </c>
      <c r="I51" s="55">
        <v>37354.65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492818.69</v>
      </c>
      <c r="F52" s="55">
        <v>10713.1</v>
      </c>
      <c r="G52" s="55">
        <v>503531.79</v>
      </c>
      <c r="H52" s="55">
        <v>461798.61</v>
      </c>
      <c r="I52" s="55">
        <v>19357.64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45221604.240000002</v>
      </c>
      <c r="F53" s="74">
        <v>-34034844.950000003</v>
      </c>
      <c r="G53" s="74">
        <v>11186759.289999999</v>
      </c>
      <c r="H53" s="74">
        <v>1180375.23</v>
      </c>
      <c r="I53" s="74">
        <v>522437.42</v>
      </c>
    </row>
    <row r="54" spans="1:9" s="88" customFormat="1" ht="12.75" customHeight="1" x14ac:dyDescent="0.2">
      <c r="A54" s="37" t="s">
        <v>494</v>
      </c>
      <c r="B54" s="72" t="s">
        <v>495</v>
      </c>
      <c r="C54" s="37" t="s">
        <v>15</v>
      </c>
      <c r="D54" s="72" t="s">
        <v>27</v>
      </c>
      <c r="E54" s="55">
        <v>4590000</v>
      </c>
      <c r="F54" s="55">
        <v>0</v>
      </c>
      <c r="G54" s="55">
        <v>4590000</v>
      </c>
      <c r="H54" s="55">
        <v>1513621.47</v>
      </c>
      <c r="I54" s="55">
        <v>1513621.47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4590000</v>
      </c>
      <c r="F55" s="74">
        <v>0</v>
      </c>
      <c r="G55" s="74">
        <v>4590000</v>
      </c>
      <c r="H55" s="74">
        <v>1513621.47</v>
      </c>
      <c r="I55" s="74">
        <v>1513621.47</v>
      </c>
    </row>
    <row r="56" spans="1:9" s="88" customFormat="1" ht="12.75" customHeight="1" x14ac:dyDescent="0.2">
      <c r="A56" s="37" t="s">
        <v>496</v>
      </c>
      <c r="B56" s="72" t="s">
        <v>497</v>
      </c>
      <c r="C56" s="37" t="s">
        <v>15</v>
      </c>
      <c r="D56" s="72" t="s">
        <v>27</v>
      </c>
      <c r="E56" s="55">
        <v>1456913.2</v>
      </c>
      <c r="F56" s="55">
        <v>0</v>
      </c>
      <c r="G56" s="55">
        <v>1456913.2</v>
      </c>
      <c r="H56" s="55">
        <v>659200.29</v>
      </c>
      <c r="I56" s="55">
        <v>621908.29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4500</v>
      </c>
      <c r="F57" s="55">
        <v>0</v>
      </c>
      <c r="G57" s="55">
        <v>4500</v>
      </c>
      <c r="H57" s="55">
        <v>4794.97</v>
      </c>
      <c r="I57" s="55">
        <v>4794.97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125</v>
      </c>
      <c r="D58" s="73" t="s">
        <v>68</v>
      </c>
      <c r="E58" s="74">
        <v>1461413.2</v>
      </c>
      <c r="F58" s="74">
        <v>0</v>
      </c>
      <c r="G58" s="74">
        <v>1461413.2</v>
      </c>
      <c r="H58" s="74">
        <v>663995.26</v>
      </c>
      <c r="I58" s="74">
        <v>626703.26</v>
      </c>
    </row>
    <row r="59" spans="1:9" s="88" customFormat="1" ht="12.75" customHeight="1" x14ac:dyDescent="0.2">
      <c r="A59" s="37" t="s">
        <v>498</v>
      </c>
      <c r="B59" s="72" t="s">
        <v>499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1434.98</v>
      </c>
      <c r="I59" s="55">
        <v>1434.98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7</v>
      </c>
      <c r="D60" s="72" t="s">
        <v>8</v>
      </c>
      <c r="E60" s="55">
        <v>329796.87</v>
      </c>
      <c r="F60" s="55">
        <v>0</v>
      </c>
      <c r="G60" s="55">
        <v>329796.87</v>
      </c>
      <c r="H60" s="55">
        <v>0</v>
      </c>
      <c r="I60" s="55">
        <v>0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11</v>
      </c>
      <c r="D61" s="72" t="s">
        <v>12</v>
      </c>
      <c r="E61" s="55">
        <v>1881716.01</v>
      </c>
      <c r="F61" s="55">
        <v>0</v>
      </c>
      <c r="G61" s="55">
        <v>1881716.01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2211512.88</v>
      </c>
      <c r="F62" s="74">
        <v>0</v>
      </c>
      <c r="G62" s="74">
        <v>2211512.88</v>
      </c>
      <c r="H62" s="74">
        <v>1434.98</v>
      </c>
      <c r="I62" s="74">
        <v>1434.98</v>
      </c>
    </row>
    <row r="63" spans="1:9" s="88" customFormat="1" ht="12.75" customHeight="1" x14ac:dyDescent="0.2">
      <c r="A63" s="37" t="s">
        <v>500</v>
      </c>
      <c r="B63" s="72" t="s">
        <v>501</v>
      </c>
      <c r="C63" s="37" t="s">
        <v>15</v>
      </c>
      <c r="D63" s="72" t="s">
        <v>27</v>
      </c>
      <c r="E63" s="55">
        <v>18680000</v>
      </c>
      <c r="F63" s="55">
        <v>0</v>
      </c>
      <c r="G63" s="55">
        <v>18680000</v>
      </c>
      <c r="H63" s="55">
        <v>6938688.8200000003</v>
      </c>
      <c r="I63" s="55">
        <v>5568570.8799999999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7</v>
      </c>
      <c r="D64" s="72" t="s">
        <v>8</v>
      </c>
      <c r="E64" s="55">
        <v>4705465.68</v>
      </c>
      <c r="F64" s="55">
        <v>1449850.16</v>
      </c>
      <c r="G64" s="55">
        <v>6155315.8399999999</v>
      </c>
      <c r="H64" s="55">
        <v>246728.79</v>
      </c>
      <c r="I64" s="55">
        <v>0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68444.509999999995</v>
      </c>
      <c r="I65" s="55">
        <v>68444.509999999995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11</v>
      </c>
      <c r="D66" s="72" t="s">
        <v>12</v>
      </c>
      <c r="E66" s="55">
        <v>0</v>
      </c>
      <c r="F66" s="55">
        <v>12449075.15</v>
      </c>
      <c r="G66" s="55">
        <v>12449075.15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19</v>
      </c>
      <c r="D67" s="72" t="s">
        <v>20</v>
      </c>
      <c r="E67" s="55">
        <v>0</v>
      </c>
      <c r="F67" s="55">
        <v>8350923.25</v>
      </c>
      <c r="G67" s="55">
        <v>8350923.25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41" t="s">
        <v>125</v>
      </c>
      <c r="D68" s="73" t="s">
        <v>68</v>
      </c>
      <c r="E68" s="74">
        <v>23395465.68</v>
      </c>
      <c r="F68" s="74">
        <v>22249848.559999999</v>
      </c>
      <c r="G68" s="74">
        <v>45645314.240000002</v>
      </c>
      <c r="H68" s="74">
        <v>7253862.1200000001</v>
      </c>
      <c r="I68" s="74">
        <v>5637015.3899999997</v>
      </c>
    </row>
    <row r="69" spans="1:9" s="88" customFormat="1" ht="12.75" customHeight="1" x14ac:dyDescent="0.2">
      <c r="A69" s="37" t="s">
        <v>502</v>
      </c>
      <c r="B69" s="72" t="s">
        <v>503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13202104.720000001</v>
      </c>
      <c r="I69" s="55">
        <v>10020500.699999999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7</v>
      </c>
      <c r="D70" s="72" t="s">
        <v>8</v>
      </c>
      <c r="E70" s="55">
        <v>0</v>
      </c>
      <c r="F70" s="55">
        <v>784710.09</v>
      </c>
      <c r="G70" s="55">
        <v>784710.09</v>
      </c>
      <c r="H70" s="55">
        <v>984488.74</v>
      </c>
      <c r="I70" s="55">
        <v>984488.74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1063593.55</v>
      </c>
      <c r="I71" s="55">
        <v>948784.25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11</v>
      </c>
      <c r="D72" s="72" t="s">
        <v>12</v>
      </c>
      <c r="E72" s="55">
        <v>4114285.72</v>
      </c>
      <c r="F72" s="55">
        <v>0</v>
      </c>
      <c r="G72" s="55">
        <v>4114285.72</v>
      </c>
      <c r="H72" s="55">
        <v>0</v>
      </c>
      <c r="I72" s="55">
        <v>0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19</v>
      </c>
      <c r="D73" s="72" t="s">
        <v>20</v>
      </c>
      <c r="E73" s="55">
        <v>0</v>
      </c>
      <c r="F73" s="55">
        <v>9582112.9399999995</v>
      </c>
      <c r="G73" s="55">
        <v>9582112.9399999995</v>
      </c>
      <c r="H73" s="55">
        <v>0</v>
      </c>
      <c r="I73" s="55">
        <v>0</v>
      </c>
    </row>
    <row r="74" spans="1:9" s="88" customFormat="1" ht="12.75" customHeight="1" x14ac:dyDescent="0.2">
      <c r="A74" s="37" t="s">
        <v>68</v>
      </c>
      <c r="B74" s="72" t="s">
        <v>68</v>
      </c>
      <c r="C74" s="41" t="s">
        <v>125</v>
      </c>
      <c r="D74" s="73" t="s">
        <v>68</v>
      </c>
      <c r="E74" s="74">
        <v>19214285.719999999</v>
      </c>
      <c r="F74" s="74">
        <v>10366823.029999999</v>
      </c>
      <c r="G74" s="74">
        <v>29581108.75</v>
      </c>
      <c r="H74" s="74">
        <v>15250187.01</v>
      </c>
      <c r="I74" s="74">
        <v>11953773.689999999</v>
      </c>
    </row>
    <row r="75" spans="1:9" s="88" customFormat="1" ht="12.75" customHeight="1" x14ac:dyDescent="0.2">
      <c r="A75" s="115" t="s">
        <v>262</v>
      </c>
      <c r="B75" s="134" t="s">
        <v>68</v>
      </c>
      <c r="C75" s="115" t="s">
        <v>68</v>
      </c>
      <c r="D75" s="134" t="s">
        <v>68</v>
      </c>
      <c r="E75" s="21">
        <v>8546300921.4300003</v>
      </c>
      <c r="F75" s="21">
        <v>303839721.75</v>
      </c>
      <c r="G75" s="21">
        <v>8850140643.1800003</v>
      </c>
      <c r="H75" s="24">
        <v>3552145075.5300002</v>
      </c>
      <c r="I75" s="21">
        <v>3380665168.75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504</v>
      </c>
      <c r="B7" s="72" t="s">
        <v>505</v>
      </c>
      <c r="C7" s="37" t="s">
        <v>416</v>
      </c>
      <c r="D7" s="72" t="s">
        <v>505</v>
      </c>
      <c r="E7" s="37" t="s">
        <v>506</v>
      </c>
      <c r="F7" s="72" t="s">
        <v>507</v>
      </c>
      <c r="G7" s="55">
        <v>1232560613.8199999</v>
      </c>
      <c r="H7" s="55">
        <v>-11338772.6</v>
      </c>
      <c r="I7" s="55">
        <v>1221221841.22</v>
      </c>
      <c r="J7" s="55">
        <v>1185999884.5999999</v>
      </c>
      <c r="K7" s="55">
        <v>1185999884.5999999</v>
      </c>
      <c r="L7" s="55">
        <v>714526291.05999994</v>
      </c>
      <c r="M7" s="110">
        <v>58.509131342278401</v>
      </c>
      <c r="N7" s="55">
        <v>712865816.84000003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-11338772.6</v>
      </c>
      <c r="I8" s="74">
        <v>1221221841.22</v>
      </c>
      <c r="J8" s="74">
        <v>1185999884.5999999</v>
      </c>
      <c r="K8" s="74">
        <v>1185999884.5999999</v>
      </c>
      <c r="L8" s="74">
        <v>714526291.05999994</v>
      </c>
      <c r="M8" s="111">
        <v>58.509131342278401</v>
      </c>
      <c r="N8" s="74">
        <v>712865816.84000003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-11338772.6</v>
      </c>
      <c r="I9" s="98">
        <v>1221221841.22</v>
      </c>
      <c r="J9" s="98">
        <v>1185999884.5999999</v>
      </c>
      <c r="K9" s="98">
        <v>1185999884.5999999</v>
      </c>
      <c r="L9" s="98">
        <v>714526291.05999994</v>
      </c>
      <c r="M9" s="112">
        <v>58.509131342278401</v>
      </c>
      <c r="N9" s="98">
        <v>712865816.84000003</v>
      </c>
    </row>
    <row r="10" spans="1:14" ht="13.8" x14ac:dyDescent="0.2">
      <c r="A10" s="37" t="s">
        <v>3</v>
      </c>
      <c r="B10" s="72" t="s">
        <v>508</v>
      </c>
      <c r="C10" s="37" t="s">
        <v>509</v>
      </c>
      <c r="D10" s="72" t="s">
        <v>510</v>
      </c>
      <c r="E10" s="37" t="s">
        <v>511</v>
      </c>
      <c r="F10" s="72" t="s">
        <v>512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10756634.24</v>
      </c>
      <c r="M10" s="110">
        <v>50.000000395104998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513</v>
      </c>
      <c r="F11" s="72" t="s">
        <v>514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1104913.6599999999</v>
      </c>
      <c r="M11" s="110">
        <v>50.000003393930598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515</v>
      </c>
      <c r="F12" s="72" t="s">
        <v>516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701876.4</v>
      </c>
      <c r="M12" s="110">
        <v>50.000000712376099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517</v>
      </c>
      <c r="F13" s="72" t="s">
        <v>518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2012491.72</v>
      </c>
      <c r="M13" s="110">
        <v>50.000002732930703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519</v>
      </c>
      <c r="F14" s="72" t="s">
        <v>520</v>
      </c>
      <c r="G14" s="55">
        <v>2861117.89</v>
      </c>
      <c r="H14" s="55">
        <v>-350077.15</v>
      </c>
      <c r="I14" s="55">
        <v>2511040.7400000002</v>
      </c>
      <c r="J14" s="55">
        <v>1175137.0900000001</v>
      </c>
      <c r="K14" s="55">
        <v>1175137.0900000001</v>
      </c>
      <c r="L14" s="55">
        <v>1003213.62</v>
      </c>
      <c r="M14" s="110">
        <v>39.952104480789899</v>
      </c>
      <c r="N14" s="55">
        <v>995488.44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521</v>
      </c>
      <c r="F15" s="72" t="s">
        <v>423</v>
      </c>
      <c r="G15" s="55">
        <v>282783.82</v>
      </c>
      <c r="H15" s="55">
        <v>0</v>
      </c>
      <c r="I15" s="55">
        <v>282783.82</v>
      </c>
      <c r="J15" s="55">
        <v>99289.89</v>
      </c>
      <c r="K15" s="55">
        <v>99289.89</v>
      </c>
      <c r="L15" s="55">
        <v>98958.48</v>
      </c>
      <c r="M15" s="110">
        <v>34.994392536319801</v>
      </c>
      <c r="N15" s="55">
        <v>98958.48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522</v>
      </c>
      <c r="F16" s="72" t="s">
        <v>421</v>
      </c>
      <c r="G16" s="55">
        <v>402710.95</v>
      </c>
      <c r="H16" s="55">
        <v>-18956.349999999999</v>
      </c>
      <c r="I16" s="55">
        <v>383754.6</v>
      </c>
      <c r="J16" s="55">
        <v>127912.73</v>
      </c>
      <c r="K16" s="55">
        <v>127912.73</v>
      </c>
      <c r="L16" s="55">
        <v>127827.73</v>
      </c>
      <c r="M16" s="110">
        <v>33.309758371626003</v>
      </c>
      <c r="N16" s="55">
        <v>127827.73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30554171.190000001</v>
      </c>
      <c r="K17" s="74">
        <v>30554171.190000001</v>
      </c>
      <c r="L17" s="74">
        <v>15805915.85</v>
      </c>
      <c r="M17" s="111">
        <v>48.890207204841303</v>
      </c>
      <c r="N17" s="74">
        <v>1222274.6499999999</v>
      </c>
    </row>
    <row r="18" spans="1:14" ht="13.8" x14ac:dyDescent="0.2">
      <c r="A18" s="37" t="s">
        <v>68</v>
      </c>
      <c r="B18" s="72" t="s">
        <v>68</v>
      </c>
      <c r="C18" s="37" t="s">
        <v>428</v>
      </c>
      <c r="D18" s="72" t="s">
        <v>523</v>
      </c>
      <c r="E18" s="37" t="s">
        <v>524</v>
      </c>
      <c r="F18" s="72" t="s">
        <v>525</v>
      </c>
      <c r="G18" s="55">
        <v>10158914.92</v>
      </c>
      <c r="H18" s="55">
        <v>-2099969.04</v>
      </c>
      <c r="I18" s="55">
        <v>8058945.8799999999</v>
      </c>
      <c r="J18" s="55">
        <v>3692075.06</v>
      </c>
      <c r="K18" s="55">
        <v>3656244.93</v>
      </c>
      <c r="L18" s="55">
        <v>2967071.3</v>
      </c>
      <c r="M18" s="110">
        <v>36.817114101279998</v>
      </c>
      <c r="N18" s="55">
        <v>2942294.2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526</v>
      </c>
      <c r="F19" s="72" t="s">
        <v>527</v>
      </c>
      <c r="G19" s="55">
        <v>8474398.3399999999</v>
      </c>
      <c r="H19" s="55">
        <v>11790237.060000001</v>
      </c>
      <c r="I19" s="55">
        <v>20264635.399999999</v>
      </c>
      <c r="J19" s="55">
        <v>14577591.65</v>
      </c>
      <c r="K19" s="55">
        <v>14058292.449999999</v>
      </c>
      <c r="L19" s="55">
        <v>7683799.9000000004</v>
      </c>
      <c r="M19" s="110">
        <v>37.917286683578801</v>
      </c>
      <c r="N19" s="55">
        <v>7050169.54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528</v>
      </c>
      <c r="F20" s="72" t="s">
        <v>529</v>
      </c>
      <c r="G20" s="55">
        <v>12868486.609999999</v>
      </c>
      <c r="H20" s="55">
        <v>1447209.92</v>
      </c>
      <c r="I20" s="55">
        <v>14315696.529999999</v>
      </c>
      <c r="J20" s="55">
        <v>7862605.9000000004</v>
      </c>
      <c r="K20" s="55">
        <v>7762605.8099999996</v>
      </c>
      <c r="L20" s="55">
        <v>4054924.7</v>
      </c>
      <c r="M20" s="110">
        <v>28.325025551516099</v>
      </c>
      <c r="N20" s="55">
        <v>3358713.28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530</v>
      </c>
      <c r="F21" s="72" t="s">
        <v>531</v>
      </c>
      <c r="G21" s="55">
        <v>1620836.75</v>
      </c>
      <c r="H21" s="55">
        <v>0</v>
      </c>
      <c r="I21" s="55">
        <v>1620836.75</v>
      </c>
      <c r="J21" s="55">
        <v>665019.31999999995</v>
      </c>
      <c r="K21" s="55">
        <v>605019.31999999995</v>
      </c>
      <c r="L21" s="55">
        <v>498776.23</v>
      </c>
      <c r="M21" s="110">
        <v>30.772761661530701</v>
      </c>
      <c r="N21" s="55">
        <v>498776.23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532</v>
      </c>
      <c r="F22" s="72" t="s">
        <v>533</v>
      </c>
      <c r="G22" s="55">
        <v>408609.84</v>
      </c>
      <c r="H22" s="55">
        <v>0</v>
      </c>
      <c r="I22" s="55">
        <v>408609.84</v>
      </c>
      <c r="J22" s="55">
        <v>292871.19</v>
      </c>
      <c r="K22" s="55">
        <v>52871.19</v>
      </c>
      <c r="L22" s="55">
        <v>37871.19</v>
      </c>
      <c r="M22" s="110">
        <v>9.2683010276991897</v>
      </c>
      <c r="N22" s="55">
        <v>37871.19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534</v>
      </c>
      <c r="F23" s="72" t="s">
        <v>535</v>
      </c>
      <c r="G23" s="55">
        <v>657182.69999999995</v>
      </c>
      <c r="H23" s="55">
        <v>-39752.370000000003</v>
      </c>
      <c r="I23" s="55">
        <v>617430.32999999996</v>
      </c>
      <c r="J23" s="55">
        <v>252241.38</v>
      </c>
      <c r="K23" s="55">
        <v>252241.38</v>
      </c>
      <c r="L23" s="55">
        <v>252241.38</v>
      </c>
      <c r="M23" s="110">
        <v>40.8534158015853</v>
      </c>
      <c r="N23" s="55">
        <v>252241.38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536</v>
      </c>
      <c r="F24" s="72" t="s">
        <v>537</v>
      </c>
      <c r="G24" s="55">
        <v>4802848.37</v>
      </c>
      <c r="H24" s="55">
        <v>-2246950.71</v>
      </c>
      <c r="I24" s="55">
        <v>2555897.66</v>
      </c>
      <c r="J24" s="55">
        <v>855065.01</v>
      </c>
      <c r="K24" s="55">
        <v>855065.01</v>
      </c>
      <c r="L24" s="55">
        <v>822104.96</v>
      </c>
      <c r="M24" s="110">
        <v>32.165018688580801</v>
      </c>
      <c r="N24" s="55">
        <v>815772.5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538</v>
      </c>
      <c r="F25" s="72" t="s">
        <v>539</v>
      </c>
      <c r="G25" s="55">
        <v>1473255.55</v>
      </c>
      <c r="H25" s="55">
        <v>-104.44</v>
      </c>
      <c r="I25" s="55">
        <v>1473151.11</v>
      </c>
      <c r="J25" s="55">
        <v>879228.75</v>
      </c>
      <c r="K25" s="55">
        <v>861773.91</v>
      </c>
      <c r="L25" s="55">
        <v>577397.80000000005</v>
      </c>
      <c r="M25" s="110">
        <v>39.194743572504301</v>
      </c>
      <c r="N25" s="55">
        <v>470100.24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540</v>
      </c>
      <c r="F26" s="72" t="s">
        <v>541</v>
      </c>
      <c r="G26" s="55">
        <v>8763590.6500000004</v>
      </c>
      <c r="H26" s="55">
        <v>859727.4</v>
      </c>
      <c r="I26" s="55">
        <v>9623318.0500000007</v>
      </c>
      <c r="J26" s="55">
        <v>4969978.9000000004</v>
      </c>
      <c r="K26" s="55">
        <v>4620066.22</v>
      </c>
      <c r="L26" s="55">
        <v>3034018.27</v>
      </c>
      <c r="M26" s="110">
        <v>31.527777157900299</v>
      </c>
      <c r="N26" s="55">
        <v>2950529.71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542</v>
      </c>
      <c r="F27" s="72" t="s">
        <v>543</v>
      </c>
      <c r="G27" s="55">
        <v>2033586.47</v>
      </c>
      <c r="H27" s="55">
        <v>1786697.13</v>
      </c>
      <c r="I27" s="55">
        <v>3820283.6</v>
      </c>
      <c r="J27" s="55">
        <v>1239488.56</v>
      </c>
      <c r="K27" s="55">
        <v>1239488.56</v>
      </c>
      <c r="L27" s="55">
        <v>879445.38</v>
      </c>
      <c r="M27" s="110">
        <v>23.020421311129901</v>
      </c>
      <c r="N27" s="55">
        <v>804304.26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544</v>
      </c>
      <c r="F28" s="72" t="s">
        <v>545</v>
      </c>
      <c r="G28" s="55">
        <v>33573776.100000001</v>
      </c>
      <c r="H28" s="55">
        <v>88200</v>
      </c>
      <c r="I28" s="55">
        <v>33661976.100000001</v>
      </c>
      <c r="J28" s="55">
        <v>33233843.960000001</v>
      </c>
      <c r="K28" s="55">
        <v>32783853.960000001</v>
      </c>
      <c r="L28" s="55">
        <v>8334649.4100000001</v>
      </c>
      <c r="M28" s="110">
        <v>24.75983401937</v>
      </c>
      <c r="N28" s="55">
        <v>8329417.4100000001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546</v>
      </c>
      <c r="F29" s="72" t="s">
        <v>547</v>
      </c>
      <c r="G29" s="55">
        <v>21882134.030000001</v>
      </c>
      <c r="H29" s="55">
        <v>4777500</v>
      </c>
      <c r="I29" s="55">
        <v>26659634.030000001</v>
      </c>
      <c r="J29" s="55">
        <v>11126398.16</v>
      </c>
      <c r="K29" s="55">
        <v>11126398.16</v>
      </c>
      <c r="L29" s="55">
        <v>11120762.41</v>
      </c>
      <c r="M29" s="110">
        <v>41.7138599782947</v>
      </c>
      <c r="N29" s="55">
        <v>6120762.4100000001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548</v>
      </c>
      <c r="F30" s="72" t="s">
        <v>549</v>
      </c>
      <c r="G30" s="55">
        <v>8614813.4600000009</v>
      </c>
      <c r="H30" s="55">
        <v>0</v>
      </c>
      <c r="I30" s="55">
        <v>8614813.4600000009</v>
      </c>
      <c r="J30" s="55">
        <v>1818776.54</v>
      </c>
      <c r="K30" s="55">
        <v>1383153.2</v>
      </c>
      <c r="L30" s="55">
        <v>875594.98</v>
      </c>
      <c r="M30" s="110">
        <v>10.163829827140599</v>
      </c>
      <c r="N30" s="55">
        <v>874263.22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550</v>
      </c>
      <c r="F31" s="72" t="s">
        <v>551</v>
      </c>
      <c r="G31" s="55">
        <v>881000</v>
      </c>
      <c r="H31" s="55">
        <v>0</v>
      </c>
      <c r="I31" s="55">
        <v>881000</v>
      </c>
      <c r="J31" s="55">
        <v>635174.82999999996</v>
      </c>
      <c r="K31" s="55">
        <v>64174.83</v>
      </c>
      <c r="L31" s="55">
        <v>2055</v>
      </c>
      <c r="M31" s="110">
        <v>0.23325766174800999</v>
      </c>
      <c r="N31" s="55">
        <v>2055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552</v>
      </c>
      <c r="F32" s="72" t="s">
        <v>553</v>
      </c>
      <c r="G32" s="55">
        <v>23000260.140000001</v>
      </c>
      <c r="H32" s="55">
        <v>-251658.85</v>
      </c>
      <c r="I32" s="55">
        <v>22748601.289999999</v>
      </c>
      <c r="J32" s="55">
        <v>658550.1</v>
      </c>
      <c r="K32" s="55">
        <v>158550.1</v>
      </c>
      <c r="L32" s="55">
        <v>58550.1</v>
      </c>
      <c r="M32" s="110">
        <v>0.25737890103045002</v>
      </c>
      <c r="N32" s="55">
        <v>58491.1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554</v>
      </c>
      <c r="F33" s="72" t="s">
        <v>555</v>
      </c>
      <c r="G33" s="55">
        <v>1839056.44</v>
      </c>
      <c r="H33" s="55">
        <v>0</v>
      </c>
      <c r="I33" s="55">
        <v>1839056.44</v>
      </c>
      <c r="J33" s="55">
        <v>683453.43</v>
      </c>
      <c r="K33" s="55">
        <v>683453.43</v>
      </c>
      <c r="L33" s="55">
        <v>683453.43</v>
      </c>
      <c r="M33" s="110">
        <v>37.163265636371698</v>
      </c>
      <c r="N33" s="55">
        <v>683199.33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556</v>
      </c>
      <c r="F34" s="72" t="s">
        <v>557</v>
      </c>
      <c r="G34" s="55">
        <v>2147875.37</v>
      </c>
      <c r="H34" s="55">
        <v>-1154.0999999999999</v>
      </c>
      <c r="I34" s="55">
        <v>2146721.27</v>
      </c>
      <c r="J34" s="55">
        <v>824692.84</v>
      </c>
      <c r="K34" s="55">
        <v>824692.84</v>
      </c>
      <c r="L34" s="55">
        <v>824692.84</v>
      </c>
      <c r="M34" s="110">
        <v>38.416391150770998</v>
      </c>
      <c r="N34" s="55">
        <v>824361.86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558</v>
      </c>
      <c r="F35" s="72" t="s">
        <v>559</v>
      </c>
      <c r="G35" s="55">
        <v>2935220.84</v>
      </c>
      <c r="H35" s="55">
        <v>0</v>
      </c>
      <c r="I35" s="55">
        <v>2935220.84</v>
      </c>
      <c r="J35" s="55">
        <v>1120341.23</v>
      </c>
      <c r="K35" s="55">
        <v>1120341.23</v>
      </c>
      <c r="L35" s="55">
        <v>1119654.9099999999</v>
      </c>
      <c r="M35" s="110">
        <v>38.145508329110903</v>
      </c>
      <c r="N35" s="55">
        <v>1119313.04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560</v>
      </c>
      <c r="F36" s="72" t="s">
        <v>561</v>
      </c>
      <c r="G36" s="55">
        <v>2114564.15</v>
      </c>
      <c r="H36" s="55">
        <v>42074.09</v>
      </c>
      <c r="I36" s="55">
        <v>2156638.2400000002</v>
      </c>
      <c r="J36" s="55">
        <v>1125566.95</v>
      </c>
      <c r="K36" s="55">
        <v>1125566.95</v>
      </c>
      <c r="L36" s="55">
        <v>835292.67</v>
      </c>
      <c r="M36" s="110">
        <v>38.731237094265801</v>
      </c>
      <c r="N36" s="55">
        <v>835292.67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562</v>
      </c>
      <c r="F37" s="72" t="s">
        <v>563</v>
      </c>
      <c r="G37" s="55">
        <v>19135118.07</v>
      </c>
      <c r="H37" s="55">
        <v>32475794.780000001</v>
      </c>
      <c r="I37" s="55">
        <v>51610912.850000001</v>
      </c>
      <c r="J37" s="55">
        <v>35843666.5</v>
      </c>
      <c r="K37" s="55">
        <v>34337739.710000001</v>
      </c>
      <c r="L37" s="55">
        <v>13576885.689999999</v>
      </c>
      <c r="M37" s="110">
        <v>26.306230485516402</v>
      </c>
      <c r="N37" s="55">
        <v>13576885.689999999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564</v>
      </c>
      <c r="F38" s="72" t="s">
        <v>565</v>
      </c>
      <c r="G38" s="55">
        <v>50800000</v>
      </c>
      <c r="H38" s="55">
        <v>400000</v>
      </c>
      <c r="I38" s="55">
        <v>51200000</v>
      </c>
      <c r="J38" s="55">
        <v>50800000</v>
      </c>
      <c r="K38" s="55">
        <v>50800000</v>
      </c>
      <c r="L38" s="55">
        <v>46566665</v>
      </c>
      <c r="M38" s="110">
        <v>90.950517578125002</v>
      </c>
      <c r="N38" s="55">
        <v>46566665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566</v>
      </c>
      <c r="F39" s="72" t="s">
        <v>567</v>
      </c>
      <c r="G39" s="55">
        <v>670921.68999999994</v>
      </c>
      <c r="H39" s="55">
        <v>0</v>
      </c>
      <c r="I39" s="55">
        <v>670921.68999999994</v>
      </c>
      <c r="J39" s="55">
        <v>233533.36</v>
      </c>
      <c r="K39" s="55">
        <v>229305.36</v>
      </c>
      <c r="L39" s="55">
        <v>202100.62</v>
      </c>
      <c r="M39" s="110">
        <v>30.122832964306198</v>
      </c>
      <c r="N39" s="55">
        <v>202100.62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568</v>
      </c>
      <c r="F40" s="72" t="s">
        <v>569</v>
      </c>
      <c r="G40" s="55">
        <v>1117992.32</v>
      </c>
      <c r="H40" s="55">
        <v>-36882.199999999997</v>
      </c>
      <c r="I40" s="55">
        <v>1081110.1200000001</v>
      </c>
      <c r="J40" s="55">
        <v>415113.4</v>
      </c>
      <c r="K40" s="55">
        <v>415113.4</v>
      </c>
      <c r="L40" s="55">
        <v>304947.17</v>
      </c>
      <c r="M40" s="110">
        <v>28.206855560652802</v>
      </c>
      <c r="N40" s="55">
        <v>300838.90999999997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48990968.670000002</v>
      </c>
      <c r="I41" s="74">
        <v>268965411.48000002</v>
      </c>
      <c r="J41" s="74">
        <v>173805277.02000001</v>
      </c>
      <c r="K41" s="74">
        <v>169016011.94999999</v>
      </c>
      <c r="L41" s="74">
        <v>105312955.34</v>
      </c>
      <c r="M41" s="111">
        <v>39.154832125256704</v>
      </c>
      <c r="N41" s="74">
        <v>98674418.790000007</v>
      </c>
    </row>
    <row r="42" spans="1:14" ht="13.8" x14ac:dyDescent="0.2">
      <c r="A42" s="37" t="s">
        <v>68</v>
      </c>
      <c r="B42" s="72" t="s">
        <v>68</v>
      </c>
      <c r="C42" s="37" t="s">
        <v>430</v>
      </c>
      <c r="D42" s="72" t="s">
        <v>570</v>
      </c>
      <c r="E42" s="37" t="s">
        <v>571</v>
      </c>
      <c r="F42" s="72" t="s">
        <v>572</v>
      </c>
      <c r="G42" s="55">
        <v>885500.91</v>
      </c>
      <c r="H42" s="55">
        <v>0</v>
      </c>
      <c r="I42" s="55">
        <v>885500.91</v>
      </c>
      <c r="J42" s="55">
        <v>325713.21999999997</v>
      </c>
      <c r="K42" s="55">
        <v>249423.01</v>
      </c>
      <c r="L42" s="55">
        <v>147433.22</v>
      </c>
      <c r="M42" s="110">
        <v>16.649697175353499</v>
      </c>
      <c r="N42" s="55">
        <v>147433.22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573</v>
      </c>
      <c r="F43" s="72" t="s">
        <v>574</v>
      </c>
      <c r="G43" s="55">
        <v>2021947.25</v>
      </c>
      <c r="H43" s="55">
        <v>0</v>
      </c>
      <c r="I43" s="55">
        <v>2021947.25</v>
      </c>
      <c r="J43" s="55">
        <v>1171184.8899999999</v>
      </c>
      <c r="K43" s="55">
        <v>303191.89</v>
      </c>
      <c r="L43" s="55">
        <v>302754.03000000003</v>
      </c>
      <c r="M43" s="110">
        <v>14.973389142570401</v>
      </c>
      <c r="N43" s="55">
        <v>296566.31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1496898.11</v>
      </c>
      <c r="K44" s="74">
        <v>552614.9</v>
      </c>
      <c r="L44" s="74">
        <v>450187.25</v>
      </c>
      <c r="M44" s="111">
        <v>15.483930416836699</v>
      </c>
      <c r="N44" s="74">
        <v>443999.53</v>
      </c>
    </row>
    <row r="45" spans="1:14" ht="13.8" x14ac:dyDescent="0.2">
      <c r="A45" s="37" t="s">
        <v>68</v>
      </c>
      <c r="B45" s="72" t="s">
        <v>68</v>
      </c>
      <c r="C45" s="37" t="s">
        <v>432</v>
      </c>
      <c r="D45" s="72" t="s">
        <v>575</v>
      </c>
      <c r="E45" s="37" t="s">
        <v>576</v>
      </c>
      <c r="F45" s="72" t="s">
        <v>577</v>
      </c>
      <c r="G45" s="55">
        <v>93749978.299999997</v>
      </c>
      <c r="H45" s="55">
        <v>1681514.65</v>
      </c>
      <c r="I45" s="55">
        <v>95431492.950000003</v>
      </c>
      <c r="J45" s="55">
        <v>52213040.270000003</v>
      </c>
      <c r="K45" s="55">
        <v>52066645.030000001</v>
      </c>
      <c r="L45" s="55">
        <v>36219375.57</v>
      </c>
      <c r="M45" s="110">
        <v>37.953273547734</v>
      </c>
      <c r="N45" s="55">
        <v>31356931.780000001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578</v>
      </c>
      <c r="F46" s="72" t="s">
        <v>579</v>
      </c>
      <c r="G46" s="55">
        <v>2043330.2</v>
      </c>
      <c r="H46" s="55">
        <v>0</v>
      </c>
      <c r="I46" s="55">
        <v>2043330.2</v>
      </c>
      <c r="J46" s="55">
        <v>939518.67</v>
      </c>
      <c r="K46" s="55">
        <v>939518.67</v>
      </c>
      <c r="L46" s="55">
        <v>939518.67</v>
      </c>
      <c r="M46" s="110">
        <v>45.979777032610798</v>
      </c>
      <c r="N46" s="55">
        <v>932114.82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1681514.65</v>
      </c>
      <c r="I47" s="74">
        <v>97474823.150000006</v>
      </c>
      <c r="J47" s="74">
        <v>53152558.939999998</v>
      </c>
      <c r="K47" s="74">
        <v>53006163.700000003</v>
      </c>
      <c r="L47" s="74">
        <v>37158894.240000002</v>
      </c>
      <c r="M47" s="111">
        <v>38.121530297949597</v>
      </c>
      <c r="N47" s="74">
        <v>32289046.600000001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50303449.82</v>
      </c>
      <c r="I48" s="98">
        <v>401677093.43000001</v>
      </c>
      <c r="J48" s="98">
        <v>259008905.25999999</v>
      </c>
      <c r="K48" s="98">
        <v>253128961.74000001</v>
      </c>
      <c r="L48" s="98">
        <v>158727952.68000001</v>
      </c>
      <c r="M48" s="112">
        <v>39.516306823620603</v>
      </c>
      <c r="N48" s="98">
        <v>132629739.56999999</v>
      </c>
    </row>
    <row r="49" spans="1:14" ht="13.8" x14ac:dyDescent="0.2">
      <c r="A49" s="37" t="s">
        <v>15</v>
      </c>
      <c r="B49" s="72" t="s">
        <v>580</v>
      </c>
      <c r="C49" s="37" t="s">
        <v>581</v>
      </c>
      <c r="D49" s="72" t="s">
        <v>582</v>
      </c>
      <c r="E49" s="37" t="s">
        <v>583</v>
      </c>
      <c r="F49" s="72" t="s">
        <v>584</v>
      </c>
      <c r="G49" s="55">
        <v>33732138.409999996</v>
      </c>
      <c r="H49" s="55">
        <v>9768399.3699999992</v>
      </c>
      <c r="I49" s="55">
        <v>43500537.780000001</v>
      </c>
      <c r="J49" s="55">
        <v>18843766.050000001</v>
      </c>
      <c r="K49" s="55">
        <v>9234469.5899999999</v>
      </c>
      <c r="L49" s="55">
        <v>4071405.18</v>
      </c>
      <c r="M49" s="110">
        <v>9.3594364294776309</v>
      </c>
      <c r="N49" s="55">
        <v>3433591.9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585</v>
      </c>
      <c r="F50" s="72" t="s">
        <v>586</v>
      </c>
      <c r="G50" s="55">
        <v>455841324.50999999</v>
      </c>
      <c r="H50" s="55">
        <v>8888013.2599999998</v>
      </c>
      <c r="I50" s="55">
        <v>464729337.76999998</v>
      </c>
      <c r="J50" s="55">
        <v>322316925.56999999</v>
      </c>
      <c r="K50" s="55">
        <v>303724041.97000003</v>
      </c>
      <c r="L50" s="55">
        <v>194382916.84</v>
      </c>
      <c r="M50" s="110">
        <v>41.827124100394599</v>
      </c>
      <c r="N50" s="55">
        <v>190061598.66999999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587</v>
      </c>
      <c r="F51" s="72" t="s">
        <v>588</v>
      </c>
      <c r="G51" s="55">
        <v>5854213.9400000004</v>
      </c>
      <c r="H51" s="55">
        <v>-208593.6</v>
      </c>
      <c r="I51" s="55">
        <v>5645620.3399999999</v>
      </c>
      <c r="J51" s="55">
        <v>1671472.1</v>
      </c>
      <c r="K51" s="55">
        <v>1361472.1</v>
      </c>
      <c r="L51" s="55">
        <v>826165.9</v>
      </c>
      <c r="M51" s="110">
        <v>14.6337488220117</v>
      </c>
      <c r="N51" s="55">
        <v>808908.54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589</v>
      </c>
      <c r="F52" s="72" t="s">
        <v>590</v>
      </c>
      <c r="G52" s="55">
        <v>1163188.76</v>
      </c>
      <c r="H52" s="55">
        <v>208593.6</v>
      </c>
      <c r="I52" s="55">
        <v>1371782.36</v>
      </c>
      <c r="J52" s="55">
        <v>551124.15</v>
      </c>
      <c r="K52" s="55">
        <v>140124.15</v>
      </c>
      <c r="L52" s="55">
        <v>100843.67</v>
      </c>
      <c r="M52" s="110">
        <v>7.35128785297983</v>
      </c>
      <c r="N52" s="55">
        <v>95412.81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591</v>
      </c>
      <c r="F53" s="72" t="s">
        <v>592</v>
      </c>
      <c r="G53" s="55">
        <v>1109697.23</v>
      </c>
      <c r="H53" s="55">
        <v>786882.2</v>
      </c>
      <c r="I53" s="55">
        <v>1896579.43</v>
      </c>
      <c r="J53" s="55">
        <v>90287.61</v>
      </c>
      <c r="K53" s="55">
        <v>90287.61</v>
      </c>
      <c r="L53" s="55">
        <v>90287.61</v>
      </c>
      <c r="M53" s="110">
        <v>4.7605498916541604</v>
      </c>
      <c r="N53" s="55">
        <v>88293.39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593</v>
      </c>
      <c r="F54" s="72" t="s">
        <v>594</v>
      </c>
      <c r="G54" s="55">
        <v>7889970.1399999997</v>
      </c>
      <c r="H54" s="55">
        <v>441616.32</v>
      </c>
      <c r="I54" s="55">
        <v>8331586.46</v>
      </c>
      <c r="J54" s="55">
        <v>4544724.05</v>
      </c>
      <c r="K54" s="55">
        <v>4354723.7300000004</v>
      </c>
      <c r="L54" s="55">
        <v>2812311.28</v>
      </c>
      <c r="M54" s="110">
        <v>33.754811205548002</v>
      </c>
      <c r="N54" s="55">
        <v>2734631.24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19884911.149999999</v>
      </c>
      <c r="I55" s="74">
        <v>525475444.13999999</v>
      </c>
      <c r="J55" s="74">
        <v>348018299.52999997</v>
      </c>
      <c r="K55" s="74">
        <v>318905119.14999998</v>
      </c>
      <c r="L55" s="74">
        <v>202283930.47999999</v>
      </c>
      <c r="M55" s="111">
        <v>38.495410724864698</v>
      </c>
      <c r="N55" s="74">
        <v>197222436.55000001</v>
      </c>
    </row>
    <row r="56" spans="1:14" ht="13.8" x14ac:dyDescent="0.2">
      <c r="A56" s="37" t="s">
        <v>68</v>
      </c>
      <c r="B56" s="72" t="s">
        <v>68</v>
      </c>
      <c r="C56" s="37" t="s">
        <v>595</v>
      </c>
      <c r="D56" s="72" t="s">
        <v>596</v>
      </c>
      <c r="E56" s="37" t="s">
        <v>597</v>
      </c>
      <c r="F56" s="72" t="s">
        <v>598</v>
      </c>
      <c r="G56" s="55">
        <v>158350887.43000001</v>
      </c>
      <c r="H56" s="55">
        <v>4847911.66</v>
      </c>
      <c r="I56" s="55">
        <v>163198799.09</v>
      </c>
      <c r="J56" s="55">
        <v>91285307.560000002</v>
      </c>
      <c r="K56" s="55">
        <v>53703390.350000001</v>
      </c>
      <c r="L56" s="55">
        <v>30453202.550000001</v>
      </c>
      <c r="M56" s="110">
        <v>18.660187893420598</v>
      </c>
      <c r="N56" s="55">
        <v>28997704.239999998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599</v>
      </c>
      <c r="F57" s="72" t="s">
        <v>425</v>
      </c>
      <c r="G57" s="55">
        <v>598534</v>
      </c>
      <c r="H57" s="55">
        <v>-37767.67</v>
      </c>
      <c r="I57" s="55">
        <v>560766.32999999996</v>
      </c>
      <c r="J57" s="55">
        <v>248343.14</v>
      </c>
      <c r="K57" s="55">
        <v>209408.24</v>
      </c>
      <c r="L57" s="55">
        <v>195050.03</v>
      </c>
      <c r="M57" s="110">
        <v>34.782764150622199</v>
      </c>
      <c r="N57" s="55">
        <v>194989.04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600</v>
      </c>
      <c r="F58" s="72" t="s">
        <v>601</v>
      </c>
      <c r="G58" s="55">
        <v>8602984.8499999996</v>
      </c>
      <c r="H58" s="55">
        <v>-114356.87</v>
      </c>
      <c r="I58" s="55">
        <v>8488627.9800000004</v>
      </c>
      <c r="J58" s="55">
        <v>4365972.7</v>
      </c>
      <c r="K58" s="55">
        <v>3531326.53</v>
      </c>
      <c r="L58" s="55">
        <v>2181187.4900000002</v>
      </c>
      <c r="M58" s="110">
        <v>25.695406785867899</v>
      </c>
      <c r="N58" s="55">
        <v>2111166.48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602</v>
      </c>
      <c r="F59" s="72" t="s">
        <v>603</v>
      </c>
      <c r="G59" s="55">
        <v>9207948.6999999993</v>
      </c>
      <c r="H59" s="55">
        <v>-86840.49</v>
      </c>
      <c r="I59" s="55">
        <v>9121108.2100000009</v>
      </c>
      <c r="J59" s="55">
        <v>4131995.93</v>
      </c>
      <c r="K59" s="55">
        <v>3345875.43</v>
      </c>
      <c r="L59" s="55">
        <v>2420899.13</v>
      </c>
      <c r="M59" s="110">
        <v>26.541721403390699</v>
      </c>
      <c r="N59" s="55">
        <v>2403173.87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604</v>
      </c>
      <c r="F60" s="72" t="s">
        <v>605</v>
      </c>
      <c r="G60" s="55">
        <v>1758175.87</v>
      </c>
      <c r="H60" s="55">
        <v>1131600</v>
      </c>
      <c r="I60" s="55">
        <v>2889775.87</v>
      </c>
      <c r="J60" s="55">
        <v>2536640.36</v>
      </c>
      <c r="K60" s="55">
        <v>763651.7</v>
      </c>
      <c r="L60" s="55">
        <v>131732.45000000001</v>
      </c>
      <c r="M60" s="110">
        <v>4.5585697966257799</v>
      </c>
      <c r="N60" s="55">
        <v>128424.48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5740546.6299999999</v>
      </c>
      <c r="I61" s="74">
        <v>184259077.47999999</v>
      </c>
      <c r="J61" s="74">
        <v>102568259.69</v>
      </c>
      <c r="K61" s="74">
        <v>61553652.25</v>
      </c>
      <c r="L61" s="74">
        <v>35382071.649999999</v>
      </c>
      <c r="M61" s="111">
        <v>19.202349286612701</v>
      </c>
      <c r="N61" s="74">
        <v>33835458.109999999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25625457.780000001</v>
      </c>
      <c r="I62" s="98">
        <v>709734521.62</v>
      </c>
      <c r="J62" s="98">
        <v>450586559.22000003</v>
      </c>
      <c r="K62" s="98">
        <v>380458771.39999998</v>
      </c>
      <c r="L62" s="98">
        <v>237666002.13</v>
      </c>
      <c r="M62" s="112">
        <v>33.486605891385601</v>
      </c>
      <c r="N62" s="98">
        <v>231057894.66</v>
      </c>
    </row>
    <row r="63" spans="1:14" ht="13.8" x14ac:dyDescent="0.2">
      <c r="A63" s="37" t="s">
        <v>7</v>
      </c>
      <c r="B63" s="72" t="s">
        <v>606</v>
      </c>
      <c r="C63" s="37" t="s">
        <v>607</v>
      </c>
      <c r="D63" s="72" t="s">
        <v>437</v>
      </c>
      <c r="E63" s="37" t="s">
        <v>608</v>
      </c>
      <c r="F63" s="72" t="s">
        <v>609</v>
      </c>
      <c r="G63" s="55">
        <v>15721793.34</v>
      </c>
      <c r="H63" s="55">
        <v>-923660.72</v>
      </c>
      <c r="I63" s="55">
        <v>14798132.619999999</v>
      </c>
      <c r="J63" s="55">
        <v>8552694.9499999993</v>
      </c>
      <c r="K63" s="55">
        <v>8382632.8600000003</v>
      </c>
      <c r="L63" s="55">
        <v>6396933.7000000002</v>
      </c>
      <c r="M63" s="110">
        <v>43.227979261075198</v>
      </c>
      <c r="N63" s="55">
        <v>6363355.5800000001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610</v>
      </c>
      <c r="F64" s="72" t="s">
        <v>611</v>
      </c>
      <c r="G64" s="55">
        <v>2585125202.7199998</v>
      </c>
      <c r="H64" s="55">
        <v>69583954.430000007</v>
      </c>
      <c r="I64" s="55">
        <v>2654709157.1500001</v>
      </c>
      <c r="J64" s="55">
        <v>1488279962.52</v>
      </c>
      <c r="K64" s="55">
        <v>1465064754.3399999</v>
      </c>
      <c r="L64" s="55">
        <v>1346302422.5699999</v>
      </c>
      <c r="M64" s="110">
        <v>50.713744627880097</v>
      </c>
      <c r="N64" s="55">
        <v>1318737254.6099999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612</v>
      </c>
      <c r="F65" s="72" t="s">
        <v>613</v>
      </c>
      <c r="G65" s="55">
        <v>11366180.109999999</v>
      </c>
      <c r="H65" s="55">
        <v>0</v>
      </c>
      <c r="I65" s="55">
        <v>11366180.109999999</v>
      </c>
      <c r="J65" s="55">
        <v>9554211.9800000004</v>
      </c>
      <c r="K65" s="55">
        <v>8946695.3200000003</v>
      </c>
      <c r="L65" s="55">
        <v>4465775.42</v>
      </c>
      <c r="M65" s="110">
        <v>39.290028635662701</v>
      </c>
      <c r="N65" s="55">
        <v>4173471.28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614</v>
      </c>
      <c r="F66" s="72" t="s">
        <v>615</v>
      </c>
      <c r="G66" s="55">
        <v>67486561.290000007</v>
      </c>
      <c r="H66" s="55">
        <v>126000</v>
      </c>
      <c r="I66" s="55">
        <v>67612561.290000007</v>
      </c>
      <c r="J66" s="55">
        <v>49722142.520000003</v>
      </c>
      <c r="K66" s="55">
        <v>49555095.899999999</v>
      </c>
      <c r="L66" s="55">
        <v>24254951.039999999</v>
      </c>
      <c r="M66" s="110">
        <v>35.873439161647802</v>
      </c>
      <c r="N66" s="55">
        <v>23280705.609999999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616</v>
      </c>
      <c r="F67" s="72" t="s">
        <v>617</v>
      </c>
      <c r="G67" s="55">
        <v>13378810.949999999</v>
      </c>
      <c r="H67" s="55">
        <v>-1374552.36</v>
      </c>
      <c r="I67" s="55">
        <v>12004258.59</v>
      </c>
      <c r="J67" s="55">
        <v>2382895.5</v>
      </c>
      <c r="K67" s="55">
        <v>2026549.29</v>
      </c>
      <c r="L67" s="55">
        <v>1687111.36</v>
      </c>
      <c r="M67" s="110">
        <v>14.0542737175408</v>
      </c>
      <c r="N67" s="55">
        <v>1651217.5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618</v>
      </c>
      <c r="F68" s="72" t="s">
        <v>619</v>
      </c>
      <c r="G68" s="55">
        <v>16110911.369999999</v>
      </c>
      <c r="H68" s="55">
        <v>0</v>
      </c>
      <c r="I68" s="55">
        <v>16110911.369999999</v>
      </c>
      <c r="J68" s="55">
        <v>13282257.16</v>
      </c>
      <c r="K68" s="55">
        <v>13096878.07</v>
      </c>
      <c r="L68" s="55">
        <v>5617599.9699999997</v>
      </c>
      <c r="M68" s="110">
        <v>34.868294170250898</v>
      </c>
      <c r="N68" s="55">
        <v>4597184.0599999996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620</v>
      </c>
      <c r="F69" s="72" t="s">
        <v>621</v>
      </c>
      <c r="G69" s="55">
        <v>51868433.350000001</v>
      </c>
      <c r="H69" s="55">
        <v>525326.09</v>
      </c>
      <c r="I69" s="55">
        <v>52393759.439999998</v>
      </c>
      <c r="J69" s="55">
        <v>23839475.199999999</v>
      </c>
      <c r="K69" s="55">
        <v>20974241.93</v>
      </c>
      <c r="L69" s="55">
        <v>14094664.17</v>
      </c>
      <c r="M69" s="110">
        <v>26.901417880006999</v>
      </c>
      <c r="N69" s="55">
        <v>13905348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622</v>
      </c>
      <c r="F70" s="72" t="s">
        <v>623</v>
      </c>
      <c r="G70" s="55">
        <v>1214697.05</v>
      </c>
      <c r="H70" s="55">
        <v>653647.84</v>
      </c>
      <c r="I70" s="55">
        <v>1868344.89</v>
      </c>
      <c r="J70" s="55">
        <v>249200.74</v>
      </c>
      <c r="K70" s="55">
        <v>249200.74</v>
      </c>
      <c r="L70" s="55">
        <v>212403.43</v>
      </c>
      <c r="M70" s="110">
        <v>11.368534318093699</v>
      </c>
      <c r="N70" s="55">
        <v>212403.43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68590715.280000001</v>
      </c>
      <c r="I71" s="74">
        <v>2830863305.46</v>
      </c>
      <c r="J71" s="74">
        <v>1595862840.5699999</v>
      </c>
      <c r="K71" s="74">
        <v>1568296048.45</v>
      </c>
      <c r="L71" s="74">
        <v>1403031861.6600001</v>
      </c>
      <c r="M71" s="111">
        <v>49.561978459147603</v>
      </c>
      <c r="N71" s="74">
        <v>1372920940.0699999</v>
      </c>
    </row>
    <row r="72" spans="1:14" ht="13.8" x14ac:dyDescent="0.2">
      <c r="A72" s="37" t="s">
        <v>68</v>
      </c>
      <c r="B72" s="72" t="s">
        <v>68</v>
      </c>
      <c r="C72" s="37" t="s">
        <v>624</v>
      </c>
      <c r="D72" s="72" t="s">
        <v>625</v>
      </c>
      <c r="E72" s="37" t="s">
        <v>626</v>
      </c>
      <c r="F72" s="72" t="s">
        <v>627</v>
      </c>
      <c r="G72" s="55">
        <v>99188819.170000002</v>
      </c>
      <c r="H72" s="55">
        <v>4369560.32</v>
      </c>
      <c r="I72" s="55">
        <v>103558379.48999999</v>
      </c>
      <c r="J72" s="55">
        <v>56989637.700000003</v>
      </c>
      <c r="K72" s="55">
        <v>48136758.399999999</v>
      </c>
      <c r="L72" s="55">
        <v>27437260.699999999</v>
      </c>
      <c r="M72" s="110">
        <v>26.494486332368201</v>
      </c>
      <c r="N72" s="55">
        <v>25437747.809999999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628</v>
      </c>
      <c r="F73" s="72" t="s">
        <v>629</v>
      </c>
      <c r="G73" s="55">
        <v>4377196.74</v>
      </c>
      <c r="H73" s="55">
        <v>0</v>
      </c>
      <c r="I73" s="55">
        <v>4377196.74</v>
      </c>
      <c r="J73" s="55">
        <v>1592462.04</v>
      </c>
      <c r="K73" s="55">
        <v>1592462.04</v>
      </c>
      <c r="L73" s="55">
        <v>1587670.59</v>
      </c>
      <c r="M73" s="110">
        <v>36.271401179925</v>
      </c>
      <c r="N73" s="55">
        <v>1587670.59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630</v>
      </c>
      <c r="F74" s="72" t="s">
        <v>631</v>
      </c>
      <c r="G74" s="55">
        <v>4336274.7699999996</v>
      </c>
      <c r="H74" s="55">
        <v>0</v>
      </c>
      <c r="I74" s="55">
        <v>4336274.7699999996</v>
      </c>
      <c r="J74" s="55">
        <v>1757191.23</v>
      </c>
      <c r="K74" s="55">
        <v>1757191.23</v>
      </c>
      <c r="L74" s="55">
        <v>1737021.25</v>
      </c>
      <c r="M74" s="110">
        <v>40.057914734033297</v>
      </c>
      <c r="N74" s="55">
        <v>1666075.13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632</v>
      </c>
      <c r="F75" s="72" t="s">
        <v>633</v>
      </c>
      <c r="G75" s="55">
        <v>480198977.73000002</v>
      </c>
      <c r="H75" s="55">
        <v>7589196.2000000002</v>
      </c>
      <c r="I75" s="55">
        <v>487788173.93000001</v>
      </c>
      <c r="J75" s="55">
        <v>295309944.31999999</v>
      </c>
      <c r="K75" s="55">
        <v>280986161.02999997</v>
      </c>
      <c r="L75" s="55">
        <v>235034568.72999999</v>
      </c>
      <c r="M75" s="110">
        <v>48.183736566710699</v>
      </c>
      <c r="N75" s="55">
        <v>221657605.41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634</v>
      </c>
      <c r="F76" s="72" t="s">
        <v>635</v>
      </c>
      <c r="G76" s="55">
        <v>525921433.73000002</v>
      </c>
      <c r="H76" s="55">
        <v>4533393.34</v>
      </c>
      <c r="I76" s="55">
        <v>530454827.06999999</v>
      </c>
      <c r="J76" s="55">
        <v>300378935.94</v>
      </c>
      <c r="K76" s="55">
        <v>300378935.94</v>
      </c>
      <c r="L76" s="55">
        <v>270057220.37</v>
      </c>
      <c r="M76" s="110">
        <v>50.910502947381502</v>
      </c>
      <c r="N76" s="55">
        <v>256934297.61000001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636</v>
      </c>
      <c r="F77" s="72" t="s">
        <v>637</v>
      </c>
      <c r="G77" s="55">
        <v>97636420.400000006</v>
      </c>
      <c r="H77" s="55">
        <v>0</v>
      </c>
      <c r="I77" s="55">
        <v>97636420.400000006</v>
      </c>
      <c r="J77" s="55">
        <v>47496189.090000004</v>
      </c>
      <c r="K77" s="55">
        <v>47496189.090000004</v>
      </c>
      <c r="L77" s="55">
        <v>43794257.759999998</v>
      </c>
      <c r="M77" s="110">
        <v>44.854427866755302</v>
      </c>
      <c r="N77" s="55">
        <v>42514624.479999997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638</v>
      </c>
      <c r="F78" s="72" t="s">
        <v>639</v>
      </c>
      <c r="G78" s="55">
        <v>34357722.659999996</v>
      </c>
      <c r="H78" s="55">
        <v>0</v>
      </c>
      <c r="I78" s="55">
        <v>34357722.659999996</v>
      </c>
      <c r="J78" s="55">
        <v>16739813.609999999</v>
      </c>
      <c r="K78" s="55">
        <v>16739813.609999999</v>
      </c>
      <c r="L78" s="55">
        <v>16716254.68</v>
      </c>
      <c r="M78" s="110">
        <v>48.6535584602684</v>
      </c>
      <c r="N78" s="55">
        <v>16139950.300000001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640</v>
      </c>
      <c r="F79" s="72" t="s">
        <v>641</v>
      </c>
      <c r="G79" s="55">
        <v>14552483.09</v>
      </c>
      <c r="H79" s="55">
        <v>861491.51</v>
      </c>
      <c r="I79" s="55">
        <v>15413974.6</v>
      </c>
      <c r="J79" s="55">
        <v>7443327.5</v>
      </c>
      <c r="K79" s="55">
        <v>6842627.5</v>
      </c>
      <c r="L79" s="55">
        <v>6842627.5</v>
      </c>
      <c r="M79" s="110">
        <v>44.392362629169</v>
      </c>
      <c r="N79" s="55">
        <v>6462290.0499999998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642</v>
      </c>
      <c r="F80" s="72" t="s">
        <v>643</v>
      </c>
      <c r="G80" s="55">
        <v>18394397.890000001</v>
      </c>
      <c r="H80" s="55">
        <v>4324927.5</v>
      </c>
      <c r="I80" s="55">
        <v>22719325.390000001</v>
      </c>
      <c r="J80" s="55">
        <v>5122726.2699999996</v>
      </c>
      <c r="K80" s="55">
        <v>5090865.6500000004</v>
      </c>
      <c r="L80" s="55">
        <v>4359437.6500000004</v>
      </c>
      <c r="M80" s="110">
        <v>19.188235456669101</v>
      </c>
      <c r="N80" s="55">
        <v>2465307.73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644</v>
      </c>
      <c r="F81" s="72" t="s">
        <v>645</v>
      </c>
      <c r="G81" s="55">
        <v>8962433.1999999993</v>
      </c>
      <c r="H81" s="55">
        <v>3429136.47</v>
      </c>
      <c r="I81" s="55">
        <v>12391569.67</v>
      </c>
      <c r="J81" s="55">
        <v>3890903.41</v>
      </c>
      <c r="K81" s="55">
        <v>3890903.41</v>
      </c>
      <c r="L81" s="55">
        <v>3890903.41</v>
      </c>
      <c r="M81" s="110">
        <v>31.399600806182601</v>
      </c>
      <c r="N81" s="55">
        <v>3479427.91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646</v>
      </c>
      <c r="F82" s="72" t="s">
        <v>647</v>
      </c>
      <c r="G82" s="55">
        <v>221507852.59999999</v>
      </c>
      <c r="H82" s="55">
        <v>1316690</v>
      </c>
      <c r="I82" s="55">
        <v>222824542.59999999</v>
      </c>
      <c r="J82" s="55">
        <v>215273047.52000001</v>
      </c>
      <c r="K82" s="55">
        <v>215001547.52000001</v>
      </c>
      <c r="L82" s="55">
        <v>99347913.989999995</v>
      </c>
      <c r="M82" s="110">
        <v>44.585714316193098</v>
      </c>
      <c r="N82" s="55">
        <v>97194031.170000002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648</v>
      </c>
      <c r="F83" s="72" t="s">
        <v>649</v>
      </c>
      <c r="G83" s="55">
        <v>753552.53</v>
      </c>
      <c r="H83" s="55">
        <v>-14366.9</v>
      </c>
      <c r="I83" s="55">
        <v>739185.63</v>
      </c>
      <c r="J83" s="55">
        <v>343771.72</v>
      </c>
      <c r="K83" s="55">
        <v>343771.72</v>
      </c>
      <c r="L83" s="55">
        <v>343373.98</v>
      </c>
      <c r="M83" s="110">
        <v>46.453010727494799</v>
      </c>
      <c r="N83" s="55">
        <v>343173.98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650</v>
      </c>
      <c r="F84" s="72" t="s">
        <v>651</v>
      </c>
      <c r="G84" s="55">
        <v>4181144.37</v>
      </c>
      <c r="H84" s="55">
        <v>0</v>
      </c>
      <c r="I84" s="55">
        <v>4181144.37</v>
      </c>
      <c r="J84" s="55">
        <v>2497754.41</v>
      </c>
      <c r="K84" s="55">
        <v>2449336.9300000002</v>
      </c>
      <c r="L84" s="55">
        <v>2357123.66</v>
      </c>
      <c r="M84" s="110">
        <v>56.3750842212607</v>
      </c>
      <c r="N84" s="55">
        <v>2353475.5299999998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652</v>
      </c>
      <c r="F85" s="72" t="s">
        <v>653</v>
      </c>
      <c r="G85" s="55">
        <v>8896323.3900000006</v>
      </c>
      <c r="H85" s="55">
        <v>0</v>
      </c>
      <c r="I85" s="55">
        <v>8896323.3900000006</v>
      </c>
      <c r="J85" s="55">
        <v>8235565.1399999997</v>
      </c>
      <c r="K85" s="55">
        <v>7448792.5700000003</v>
      </c>
      <c r="L85" s="55">
        <v>2408442.0499999998</v>
      </c>
      <c r="M85" s="110">
        <v>27.072330269684599</v>
      </c>
      <c r="N85" s="55">
        <v>2408442.0499999998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26410028.440000001</v>
      </c>
      <c r="I86" s="74">
        <v>1549675060.71</v>
      </c>
      <c r="J86" s="74">
        <v>963071269.89999998</v>
      </c>
      <c r="K86" s="74">
        <v>938155356.63999999</v>
      </c>
      <c r="L86" s="74">
        <v>715914076.32000005</v>
      </c>
      <c r="M86" s="111">
        <v>46.197689726773802</v>
      </c>
      <c r="N86" s="74">
        <v>680644119.75</v>
      </c>
    </row>
    <row r="87" spans="1:14" ht="13.8" x14ac:dyDescent="0.2">
      <c r="A87" s="37" t="s">
        <v>68</v>
      </c>
      <c r="B87" s="72" t="s">
        <v>68</v>
      </c>
      <c r="C87" s="37" t="s">
        <v>654</v>
      </c>
      <c r="D87" s="72" t="s">
        <v>655</v>
      </c>
      <c r="E87" s="37" t="s">
        <v>656</v>
      </c>
      <c r="F87" s="72" t="s">
        <v>657</v>
      </c>
      <c r="G87" s="55">
        <v>40454436.299999997</v>
      </c>
      <c r="H87" s="55">
        <v>91060188.579999998</v>
      </c>
      <c r="I87" s="55">
        <v>131514624.88</v>
      </c>
      <c r="J87" s="55">
        <v>22409810.989999998</v>
      </c>
      <c r="K87" s="55">
        <v>22288500.989999998</v>
      </c>
      <c r="L87" s="55">
        <v>5982136.0599999996</v>
      </c>
      <c r="M87" s="110">
        <v>4.54864701584206</v>
      </c>
      <c r="N87" s="55">
        <v>4687192.05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658</v>
      </c>
      <c r="F88" s="72" t="s">
        <v>659</v>
      </c>
      <c r="G88" s="55">
        <v>3995909.81</v>
      </c>
      <c r="H88" s="55">
        <v>5987769.6200000001</v>
      </c>
      <c r="I88" s="55">
        <v>9983679.4299999997</v>
      </c>
      <c r="J88" s="55">
        <v>1457248.18</v>
      </c>
      <c r="K88" s="55">
        <v>1457248.18</v>
      </c>
      <c r="L88" s="55">
        <v>1095378.92</v>
      </c>
      <c r="M88" s="110">
        <v>10.9716956326592</v>
      </c>
      <c r="N88" s="55">
        <v>1044241.55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97047958.200000003</v>
      </c>
      <c r="I89" s="74">
        <v>141498304.31</v>
      </c>
      <c r="J89" s="74">
        <v>23867059.170000002</v>
      </c>
      <c r="K89" s="74">
        <v>23745749.170000002</v>
      </c>
      <c r="L89" s="74">
        <v>7077514.9800000004</v>
      </c>
      <c r="M89" s="111">
        <v>5.0018373114170398</v>
      </c>
      <c r="N89" s="74">
        <v>5731433.5999999996</v>
      </c>
    </row>
    <row r="90" spans="1:14" ht="13.8" x14ac:dyDescent="0.2">
      <c r="A90" s="37" t="s">
        <v>68</v>
      </c>
      <c r="B90" s="72" t="s">
        <v>68</v>
      </c>
      <c r="C90" s="37" t="s">
        <v>660</v>
      </c>
      <c r="D90" s="72" t="s">
        <v>661</v>
      </c>
      <c r="E90" s="37" t="s">
        <v>662</v>
      </c>
      <c r="F90" s="72" t="s">
        <v>663</v>
      </c>
      <c r="G90" s="55">
        <v>13987526.880000001</v>
      </c>
      <c r="H90" s="55">
        <v>5087500.97</v>
      </c>
      <c r="I90" s="55">
        <v>19075027.850000001</v>
      </c>
      <c r="J90" s="55">
        <v>12019788.789999999</v>
      </c>
      <c r="K90" s="55">
        <v>12019788.789999999</v>
      </c>
      <c r="L90" s="55">
        <v>9513635.4800000004</v>
      </c>
      <c r="M90" s="110">
        <v>49.874818295481496</v>
      </c>
      <c r="N90" s="55">
        <v>1583984.14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664</v>
      </c>
      <c r="F91" s="72" t="s">
        <v>665</v>
      </c>
      <c r="G91" s="55">
        <v>6467498.2300000004</v>
      </c>
      <c r="H91" s="55">
        <v>-287778.67</v>
      </c>
      <c r="I91" s="55">
        <v>6179719.5599999996</v>
      </c>
      <c r="J91" s="55">
        <v>2636513.81</v>
      </c>
      <c r="K91" s="55">
        <v>2335085.7200000002</v>
      </c>
      <c r="L91" s="55">
        <v>1333332.3</v>
      </c>
      <c r="M91" s="110">
        <v>21.5759353973014</v>
      </c>
      <c r="N91" s="55">
        <v>1316838.56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666</v>
      </c>
      <c r="F92" s="72" t="s">
        <v>667</v>
      </c>
      <c r="G92" s="55">
        <v>6599128.5199999996</v>
      </c>
      <c r="H92" s="55">
        <v>-78969.850000000006</v>
      </c>
      <c r="I92" s="55">
        <v>6520158.6699999999</v>
      </c>
      <c r="J92" s="55">
        <v>3530263.59</v>
      </c>
      <c r="K92" s="55">
        <v>3530263.59</v>
      </c>
      <c r="L92" s="55">
        <v>1974027.86</v>
      </c>
      <c r="M92" s="110">
        <v>30.275764132592801</v>
      </c>
      <c r="N92" s="55">
        <v>1920917.6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668</v>
      </c>
      <c r="F93" s="72" t="s">
        <v>669</v>
      </c>
      <c r="G93" s="55">
        <v>20081735.899999999</v>
      </c>
      <c r="H93" s="55">
        <v>4775390.41</v>
      </c>
      <c r="I93" s="55">
        <v>24857126.309999999</v>
      </c>
      <c r="J93" s="55">
        <v>17556342.960000001</v>
      </c>
      <c r="K93" s="55">
        <v>12270771.73</v>
      </c>
      <c r="L93" s="55">
        <v>1810018.94</v>
      </c>
      <c r="M93" s="110">
        <v>7.2816902381504596</v>
      </c>
      <c r="N93" s="55">
        <v>1659001.81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670</v>
      </c>
      <c r="F94" s="72" t="s">
        <v>671</v>
      </c>
      <c r="G94" s="55">
        <v>2985784.61</v>
      </c>
      <c r="H94" s="55">
        <v>0</v>
      </c>
      <c r="I94" s="55">
        <v>2985784.61</v>
      </c>
      <c r="J94" s="55">
        <v>1658429.28</v>
      </c>
      <c r="K94" s="55">
        <v>1320929.28</v>
      </c>
      <c r="L94" s="55">
        <v>912333.71</v>
      </c>
      <c r="M94" s="110">
        <v>30.555911734035</v>
      </c>
      <c r="N94" s="55">
        <v>896033.71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9496142.8599999994</v>
      </c>
      <c r="I95" s="74">
        <v>59617817</v>
      </c>
      <c r="J95" s="74">
        <v>37401338.43</v>
      </c>
      <c r="K95" s="74">
        <v>31476839.109999999</v>
      </c>
      <c r="L95" s="74">
        <v>15543348.289999999</v>
      </c>
      <c r="M95" s="111">
        <v>26.071649503704599</v>
      </c>
      <c r="N95" s="74">
        <v>7376775.8200000003</v>
      </c>
    </row>
    <row r="96" spans="1:14" ht="13.8" x14ac:dyDescent="0.2">
      <c r="A96" s="37" t="s">
        <v>68</v>
      </c>
      <c r="B96" s="72" t="s">
        <v>68</v>
      </c>
      <c r="C96" s="37" t="s">
        <v>672</v>
      </c>
      <c r="D96" s="72" t="s">
        <v>673</v>
      </c>
      <c r="E96" s="37" t="s">
        <v>674</v>
      </c>
      <c r="F96" s="72" t="s">
        <v>675</v>
      </c>
      <c r="G96" s="55">
        <v>14801275.779999999</v>
      </c>
      <c r="H96" s="55">
        <v>493624.69</v>
      </c>
      <c r="I96" s="55">
        <v>15294900.470000001</v>
      </c>
      <c r="J96" s="55">
        <v>7618785.79</v>
      </c>
      <c r="K96" s="55">
        <v>7549320.2199999997</v>
      </c>
      <c r="L96" s="55">
        <v>5612948.4199999999</v>
      </c>
      <c r="M96" s="110">
        <v>36.698168981285299</v>
      </c>
      <c r="N96" s="55">
        <v>5245202.4000000004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676</v>
      </c>
      <c r="F97" s="72" t="s">
        <v>677</v>
      </c>
      <c r="G97" s="55">
        <v>13447137.57</v>
      </c>
      <c r="H97" s="55">
        <v>1110736.49</v>
      </c>
      <c r="I97" s="55">
        <v>14557874.060000001</v>
      </c>
      <c r="J97" s="55">
        <v>9156064.0999999996</v>
      </c>
      <c r="K97" s="55">
        <v>7070991.9900000002</v>
      </c>
      <c r="L97" s="55">
        <v>2322323.04</v>
      </c>
      <c r="M97" s="110">
        <v>15.952350119451401</v>
      </c>
      <c r="N97" s="55">
        <v>2250074.2599999998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678</v>
      </c>
      <c r="F98" s="72" t="s">
        <v>679</v>
      </c>
      <c r="G98" s="55">
        <v>5284780.0999999996</v>
      </c>
      <c r="H98" s="55">
        <v>0</v>
      </c>
      <c r="I98" s="55">
        <v>5284780.0999999996</v>
      </c>
      <c r="J98" s="55">
        <v>3820033.83</v>
      </c>
      <c r="K98" s="55">
        <v>957633.83</v>
      </c>
      <c r="L98" s="55">
        <v>765145.77</v>
      </c>
      <c r="M98" s="110">
        <v>14.4782896453913</v>
      </c>
      <c r="N98" s="55">
        <v>752823.17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680</v>
      </c>
      <c r="F99" s="72" t="s">
        <v>681</v>
      </c>
      <c r="G99" s="55">
        <v>11831111.720000001</v>
      </c>
      <c r="H99" s="55">
        <v>2960575.15</v>
      </c>
      <c r="I99" s="55">
        <v>14791686.869999999</v>
      </c>
      <c r="J99" s="55">
        <v>6942611.2999999998</v>
      </c>
      <c r="K99" s="55">
        <v>5030878.41</v>
      </c>
      <c r="L99" s="55">
        <v>2318745.91</v>
      </c>
      <c r="M99" s="110">
        <v>15.676007276105899</v>
      </c>
      <c r="N99" s="55">
        <v>2299729.96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4564936.33</v>
      </c>
      <c r="I100" s="74">
        <v>49929241.5</v>
      </c>
      <c r="J100" s="74">
        <v>27537495.02</v>
      </c>
      <c r="K100" s="74">
        <v>20608824.449999999</v>
      </c>
      <c r="L100" s="74">
        <v>11019163.140000001</v>
      </c>
      <c r="M100" s="111">
        <v>22.069558457041701</v>
      </c>
      <c r="N100" s="74">
        <v>10547829.789999999</v>
      </c>
    </row>
    <row r="101" spans="1:14" ht="13.8" x14ac:dyDescent="0.2">
      <c r="A101" s="37" t="s">
        <v>68</v>
      </c>
      <c r="B101" s="72" t="s">
        <v>68</v>
      </c>
      <c r="C101" s="37" t="s">
        <v>682</v>
      </c>
      <c r="D101" s="72" t="s">
        <v>683</v>
      </c>
      <c r="E101" s="37" t="s">
        <v>684</v>
      </c>
      <c r="F101" s="72" t="s">
        <v>685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206109781.11000001</v>
      </c>
      <c r="I103" s="98">
        <v>4631595728.9799995</v>
      </c>
      <c r="J103" s="98">
        <v>2647740003.0900002</v>
      </c>
      <c r="K103" s="98">
        <v>2582282817.8200002</v>
      </c>
      <c r="L103" s="98">
        <v>2152585964.3899999</v>
      </c>
      <c r="M103" s="112">
        <v>46.476119470471502</v>
      </c>
      <c r="N103" s="98">
        <v>2077221099.03</v>
      </c>
    </row>
    <row r="104" spans="1:14" ht="13.8" x14ac:dyDescent="0.2">
      <c r="A104" s="37" t="s">
        <v>17</v>
      </c>
      <c r="B104" s="72" t="s">
        <v>686</v>
      </c>
      <c r="C104" s="37" t="s">
        <v>450</v>
      </c>
      <c r="D104" s="72" t="s">
        <v>687</v>
      </c>
      <c r="E104" s="37" t="s">
        <v>688</v>
      </c>
      <c r="F104" s="72" t="s">
        <v>689</v>
      </c>
      <c r="G104" s="55">
        <v>13421884.67</v>
      </c>
      <c r="H104" s="55">
        <v>720259.06</v>
      </c>
      <c r="I104" s="55">
        <v>14142143.73</v>
      </c>
      <c r="J104" s="55">
        <v>9063336.3499999996</v>
      </c>
      <c r="K104" s="55">
        <v>8824066.8599999994</v>
      </c>
      <c r="L104" s="55">
        <v>4273702.1900000004</v>
      </c>
      <c r="M104" s="110">
        <v>30.219620671327998</v>
      </c>
      <c r="N104" s="55">
        <v>1794321.5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690</v>
      </c>
      <c r="F105" s="72" t="s">
        <v>691</v>
      </c>
      <c r="G105" s="55">
        <v>95781568.099999994</v>
      </c>
      <c r="H105" s="55">
        <v>-542616.99</v>
      </c>
      <c r="I105" s="55">
        <v>95238951.109999999</v>
      </c>
      <c r="J105" s="55">
        <v>90447731.969999999</v>
      </c>
      <c r="K105" s="55">
        <v>89389887.409999996</v>
      </c>
      <c r="L105" s="55">
        <v>34439575.369999997</v>
      </c>
      <c r="M105" s="110">
        <v>36.161229170009101</v>
      </c>
      <c r="N105" s="55">
        <v>29610922.68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692</v>
      </c>
      <c r="F106" s="72" t="s">
        <v>693</v>
      </c>
      <c r="G106" s="55">
        <v>80972479.519999996</v>
      </c>
      <c r="H106" s="55">
        <v>4848827.7300000004</v>
      </c>
      <c r="I106" s="55">
        <v>85821307.25</v>
      </c>
      <c r="J106" s="55">
        <v>55595294.469999999</v>
      </c>
      <c r="K106" s="55">
        <v>51473753.939999998</v>
      </c>
      <c r="L106" s="55">
        <v>21965112.18</v>
      </c>
      <c r="M106" s="110">
        <v>25.594007926277499</v>
      </c>
      <c r="N106" s="55">
        <v>21389397.600000001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694</v>
      </c>
      <c r="F107" s="72" t="s">
        <v>695</v>
      </c>
      <c r="G107" s="55">
        <v>45900180.43</v>
      </c>
      <c r="H107" s="55">
        <v>8779675.2200000007</v>
      </c>
      <c r="I107" s="55">
        <v>54679855.649999999</v>
      </c>
      <c r="J107" s="55">
        <v>38295194.609999999</v>
      </c>
      <c r="K107" s="55">
        <v>19673214.84</v>
      </c>
      <c r="L107" s="55">
        <v>11326772.93</v>
      </c>
      <c r="M107" s="110">
        <v>20.714708909441001</v>
      </c>
      <c r="N107" s="55">
        <v>10768606.24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696</v>
      </c>
      <c r="F108" s="72" t="s">
        <v>697</v>
      </c>
      <c r="G108" s="55">
        <v>1461142.76</v>
      </c>
      <c r="H108" s="55">
        <v>-30000</v>
      </c>
      <c r="I108" s="55">
        <v>1431142.76</v>
      </c>
      <c r="J108" s="55">
        <v>1078146.8500000001</v>
      </c>
      <c r="K108" s="55">
        <v>1078146.8500000001</v>
      </c>
      <c r="L108" s="55">
        <v>460497.94</v>
      </c>
      <c r="M108" s="110">
        <v>32.176939496937401</v>
      </c>
      <c r="N108" s="55">
        <v>43831.25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13776145.02</v>
      </c>
      <c r="I109" s="74">
        <v>251313400.5</v>
      </c>
      <c r="J109" s="74">
        <v>194479704.25</v>
      </c>
      <c r="K109" s="74">
        <v>170439069.90000001</v>
      </c>
      <c r="L109" s="74">
        <v>72465660.609999999</v>
      </c>
      <c r="M109" s="111">
        <v>28.834777797692499</v>
      </c>
      <c r="N109" s="74">
        <v>63607079.270000003</v>
      </c>
    </row>
    <row r="110" spans="1:14" ht="13.8" x14ac:dyDescent="0.2">
      <c r="A110" s="37" t="s">
        <v>68</v>
      </c>
      <c r="B110" s="72" t="s">
        <v>68</v>
      </c>
      <c r="C110" s="37" t="s">
        <v>454</v>
      </c>
      <c r="D110" s="72" t="s">
        <v>698</v>
      </c>
      <c r="E110" s="37" t="s">
        <v>699</v>
      </c>
      <c r="F110" s="72" t="s">
        <v>700</v>
      </c>
      <c r="G110" s="55">
        <v>131207571.92</v>
      </c>
      <c r="H110" s="55">
        <v>14317565.640000001</v>
      </c>
      <c r="I110" s="55">
        <v>145525137.56</v>
      </c>
      <c r="J110" s="55">
        <v>63128142.659999996</v>
      </c>
      <c r="K110" s="55">
        <v>62447818.020000003</v>
      </c>
      <c r="L110" s="55">
        <v>27350386.170000002</v>
      </c>
      <c r="M110" s="110">
        <v>18.794269243499901</v>
      </c>
      <c r="N110" s="55">
        <v>27267916.030000001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701</v>
      </c>
      <c r="F111" s="72" t="s">
        <v>702</v>
      </c>
      <c r="G111" s="55">
        <v>51144715.32</v>
      </c>
      <c r="H111" s="55">
        <v>9021133.0500000007</v>
      </c>
      <c r="I111" s="55">
        <v>60165848.369999997</v>
      </c>
      <c r="J111" s="55">
        <v>45754463.789999999</v>
      </c>
      <c r="K111" s="55">
        <v>44838241.289999999</v>
      </c>
      <c r="L111" s="55">
        <v>11289029.02</v>
      </c>
      <c r="M111" s="110">
        <v>18.763184307775798</v>
      </c>
      <c r="N111" s="55">
        <v>5226807.17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703</v>
      </c>
      <c r="F112" s="72" t="s">
        <v>704</v>
      </c>
      <c r="G112" s="55">
        <v>30846656.879999999</v>
      </c>
      <c r="H112" s="55">
        <v>6843212.4199999999</v>
      </c>
      <c r="I112" s="55">
        <v>37689869.299999997</v>
      </c>
      <c r="J112" s="55">
        <v>24961616.699999999</v>
      </c>
      <c r="K112" s="55">
        <v>23376573.77</v>
      </c>
      <c r="L112" s="55">
        <v>6895414.46</v>
      </c>
      <c r="M112" s="110">
        <v>18.295140280574</v>
      </c>
      <c r="N112" s="55">
        <v>6657013.8099999996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30181911.109999999</v>
      </c>
      <c r="I113" s="74">
        <v>243380855.22999999</v>
      </c>
      <c r="J113" s="74">
        <v>133844223.15000001</v>
      </c>
      <c r="K113" s="74">
        <v>130662633.08</v>
      </c>
      <c r="L113" s="74">
        <v>45534829.649999999</v>
      </c>
      <c r="M113" s="111">
        <v>18.709289852305201</v>
      </c>
      <c r="N113" s="74">
        <v>39151737.009999998</v>
      </c>
    </row>
    <row r="114" spans="1:14" ht="13.8" x14ac:dyDescent="0.2">
      <c r="A114" s="37" t="s">
        <v>68</v>
      </c>
      <c r="B114" s="72" t="s">
        <v>68</v>
      </c>
      <c r="C114" s="37" t="s">
        <v>456</v>
      </c>
      <c r="D114" s="72" t="s">
        <v>705</v>
      </c>
      <c r="E114" s="37" t="s">
        <v>706</v>
      </c>
      <c r="F114" s="72" t="s">
        <v>707</v>
      </c>
      <c r="G114" s="55">
        <v>17421417.59</v>
      </c>
      <c r="H114" s="55">
        <v>619239.22</v>
      </c>
      <c r="I114" s="55">
        <v>18040656.809999999</v>
      </c>
      <c r="J114" s="55">
        <v>8093151.3799999999</v>
      </c>
      <c r="K114" s="55">
        <v>8070970.0899999999</v>
      </c>
      <c r="L114" s="55">
        <v>6787755.7199999997</v>
      </c>
      <c r="M114" s="110">
        <v>37.6247704919342</v>
      </c>
      <c r="N114" s="55">
        <v>6787755.7199999997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708</v>
      </c>
      <c r="F115" s="72" t="s">
        <v>709</v>
      </c>
      <c r="G115" s="55">
        <v>3407000</v>
      </c>
      <c r="H115" s="55">
        <v>607500</v>
      </c>
      <c r="I115" s="55">
        <v>4014500</v>
      </c>
      <c r="J115" s="55">
        <v>3231410</v>
      </c>
      <c r="K115" s="55">
        <v>3231410</v>
      </c>
      <c r="L115" s="55">
        <v>1631409.96</v>
      </c>
      <c r="M115" s="110">
        <v>40.6379364802591</v>
      </c>
      <c r="N115" s="55">
        <v>31410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710</v>
      </c>
      <c r="F116" s="72" t="s">
        <v>711</v>
      </c>
      <c r="G116" s="55">
        <v>27799487.329999998</v>
      </c>
      <c r="H116" s="55">
        <v>1325000</v>
      </c>
      <c r="I116" s="55">
        <v>29124487.329999998</v>
      </c>
      <c r="J116" s="55">
        <v>24892633.57</v>
      </c>
      <c r="K116" s="55">
        <v>23225426.030000001</v>
      </c>
      <c r="L116" s="55">
        <v>3152579.38</v>
      </c>
      <c r="M116" s="110">
        <v>10.824497421290801</v>
      </c>
      <c r="N116" s="55">
        <v>430870.86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712</v>
      </c>
      <c r="F117" s="72" t="s">
        <v>713</v>
      </c>
      <c r="G117" s="55">
        <v>13863534.4</v>
      </c>
      <c r="H117" s="55">
        <v>1366306.82</v>
      </c>
      <c r="I117" s="55">
        <v>15229841.220000001</v>
      </c>
      <c r="J117" s="55">
        <v>4454031.71</v>
      </c>
      <c r="K117" s="55">
        <v>3378987.73</v>
      </c>
      <c r="L117" s="55">
        <v>930145.14</v>
      </c>
      <c r="M117" s="110">
        <v>6.1073856684633201</v>
      </c>
      <c r="N117" s="55">
        <v>831328.48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714</v>
      </c>
      <c r="F118" s="72" t="s">
        <v>715</v>
      </c>
      <c r="G118" s="55">
        <v>17876225.629999999</v>
      </c>
      <c r="H118" s="55">
        <v>0</v>
      </c>
      <c r="I118" s="55">
        <v>17876225.629999999</v>
      </c>
      <c r="J118" s="55">
        <v>7915845.1100000003</v>
      </c>
      <c r="K118" s="55">
        <v>7875120.8099999996</v>
      </c>
      <c r="L118" s="55">
        <v>6208188.0700000003</v>
      </c>
      <c r="M118" s="110">
        <v>34.7287408343145</v>
      </c>
      <c r="N118" s="55">
        <v>2201091.42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716</v>
      </c>
      <c r="F119" s="72" t="s">
        <v>717</v>
      </c>
      <c r="G119" s="55">
        <v>11891944.09</v>
      </c>
      <c r="H119" s="55">
        <v>0</v>
      </c>
      <c r="I119" s="55">
        <v>11891944.09</v>
      </c>
      <c r="J119" s="55">
        <v>7546298.46</v>
      </c>
      <c r="K119" s="55">
        <v>7541257.9800000004</v>
      </c>
      <c r="L119" s="55">
        <v>1087978.17</v>
      </c>
      <c r="M119" s="110">
        <v>9.1488671807235207</v>
      </c>
      <c r="N119" s="55">
        <v>1087978.17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3918046.04</v>
      </c>
      <c r="I120" s="74">
        <v>96177655.079999998</v>
      </c>
      <c r="J120" s="74">
        <v>56133370.229999997</v>
      </c>
      <c r="K120" s="74">
        <v>53323172.640000001</v>
      </c>
      <c r="L120" s="74">
        <v>19798056.440000001</v>
      </c>
      <c r="M120" s="111">
        <v>20.584881616766499</v>
      </c>
      <c r="N120" s="74">
        <v>11370434.65</v>
      </c>
    </row>
    <row r="121" spans="1:14" ht="13.8" x14ac:dyDescent="0.2">
      <c r="A121" s="37" t="s">
        <v>68</v>
      </c>
      <c r="B121" s="72" t="s">
        <v>68</v>
      </c>
      <c r="C121" s="37" t="s">
        <v>458</v>
      </c>
      <c r="D121" s="72" t="s">
        <v>718</v>
      </c>
      <c r="E121" s="37" t="s">
        <v>719</v>
      </c>
      <c r="F121" s="72" t="s">
        <v>720</v>
      </c>
      <c r="G121" s="55">
        <v>1420777.3</v>
      </c>
      <c r="H121" s="55">
        <v>0</v>
      </c>
      <c r="I121" s="55">
        <v>1420777.3</v>
      </c>
      <c r="J121" s="55">
        <v>606794.06000000006</v>
      </c>
      <c r="K121" s="55">
        <v>606794.06000000006</v>
      </c>
      <c r="L121" s="55">
        <v>512359.03</v>
      </c>
      <c r="M121" s="110">
        <v>36.061881760075998</v>
      </c>
      <c r="N121" s="55">
        <v>509358.79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606794.06000000006</v>
      </c>
      <c r="K122" s="74">
        <v>606794.06000000006</v>
      </c>
      <c r="L122" s="74">
        <v>512359.03</v>
      </c>
      <c r="M122" s="111">
        <v>36.061881760075998</v>
      </c>
      <c r="N122" s="74">
        <v>509358.79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47876102.170000002</v>
      </c>
      <c r="I123" s="98">
        <v>592292688.11000001</v>
      </c>
      <c r="J123" s="98">
        <v>385064091.69</v>
      </c>
      <c r="K123" s="98">
        <v>355031669.68000001</v>
      </c>
      <c r="L123" s="98">
        <v>138310905.72999999</v>
      </c>
      <c r="M123" s="112">
        <v>23.351783418321201</v>
      </c>
      <c r="N123" s="98">
        <v>114638609.72</v>
      </c>
    </row>
    <row r="124" spans="1:14" ht="13.8" x14ac:dyDescent="0.2">
      <c r="A124" s="37" t="s">
        <v>9</v>
      </c>
      <c r="B124" s="72" t="s">
        <v>721</v>
      </c>
      <c r="C124" s="37" t="s">
        <v>722</v>
      </c>
      <c r="D124" s="72" t="s">
        <v>723</v>
      </c>
      <c r="E124" s="37" t="s">
        <v>724</v>
      </c>
      <c r="F124" s="72" t="s">
        <v>725</v>
      </c>
      <c r="G124" s="55">
        <v>6062730.5199999996</v>
      </c>
      <c r="H124" s="55">
        <v>-2555021.15</v>
      </c>
      <c r="I124" s="55">
        <v>3507709.37</v>
      </c>
      <c r="J124" s="55">
        <v>1758003.05</v>
      </c>
      <c r="K124" s="55">
        <v>1758003.05</v>
      </c>
      <c r="L124" s="55">
        <v>1346700.97</v>
      </c>
      <c r="M124" s="110">
        <v>38.392604060010797</v>
      </c>
      <c r="N124" s="55">
        <v>1332855.6499999999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726</v>
      </c>
      <c r="F125" s="72" t="s">
        <v>727</v>
      </c>
      <c r="G125" s="55">
        <v>11135579.939999999</v>
      </c>
      <c r="H125" s="55">
        <v>-477359.49</v>
      </c>
      <c r="I125" s="55">
        <v>10658220.449999999</v>
      </c>
      <c r="J125" s="55">
        <v>5610508.6900000004</v>
      </c>
      <c r="K125" s="55">
        <v>5278244.01</v>
      </c>
      <c r="L125" s="55">
        <v>3491918.58</v>
      </c>
      <c r="M125" s="110">
        <v>32.762679251957103</v>
      </c>
      <c r="N125" s="55">
        <v>3278427.6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728</v>
      </c>
      <c r="F126" s="72" t="s">
        <v>729</v>
      </c>
      <c r="G126" s="55">
        <v>60000000</v>
      </c>
      <c r="H126" s="55">
        <v>-54239779.460000001</v>
      </c>
      <c r="I126" s="55">
        <v>5760220.54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730</v>
      </c>
      <c r="F127" s="72" t="s">
        <v>731</v>
      </c>
      <c r="G127" s="55">
        <v>1002296.9</v>
      </c>
      <c r="H127" s="55">
        <v>0</v>
      </c>
      <c r="I127" s="55">
        <v>1002296.9</v>
      </c>
      <c r="J127" s="55">
        <v>400102.41</v>
      </c>
      <c r="K127" s="55">
        <v>400102.41</v>
      </c>
      <c r="L127" s="55">
        <v>399832.48</v>
      </c>
      <c r="M127" s="110">
        <v>39.891620935872403</v>
      </c>
      <c r="N127" s="55">
        <v>399738.96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732</v>
      </c>
      <c r="F128" s="72" t="s">
        <v>733</v>
      </c>
      <c r="G128" s="55">
        <v>33220808.629999999</v>
      </c>
      <c r="H128" s="55">
        <v>-2676887.62</v>
      </c>
      <c r="I128" s="55">
        <v>30543921.010000002</v>
      </c>
      <c r="J128" s="55">
        <v>14333182.460000001</v>
      </c>
      <c r="K128" s="55">
        <v>13683182.460000001</v>
      </c>
      <c r="L128" s="55">
        <v>2328247.7599999998</v>
      </c>
      <c r="M128" s="110">
        <v>7.6226223844598699</v>
      </c>
      <c r="N128" s="55">
        <v>1568249.76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734</v>
      </c>
      <c r="F129" s="72" t="s">
        <v>735</v>
      </c>
      <c r="G129" s="55">
        <v>10530775.01</v>
      </c>
      <c r="H129" s="55">
        <v>0</v>
      </c>
      <c r="I129" s="55">
        <v>10530775.01</v>
      </c>
      <c r="J129" s="55">
        <v>10307885.689999999</v>
      </c>
      <c r="K129" s="55">
        <v>10230814.07</v>
      </c>
      <c r="L129" s="55">
        <v>3773722.31</v>
      </c>
      <c r="M129" s="110">
        <v>35.835181232307001</v>
      </c>
      <c r="N129" s="55">
        <v>3755604.79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736</v>
      </c>
      <c r="F130" s="72" t="s">
        <v>737</v>
      </c>
      <c r="G130" s="55">
        <v>7981964.8499999996</v>
      </c>
      <c r="H130" s="55">
        <v>2676887.62</v>
      </c>
      <c r="I130" s="55">
        <v>10658852.470000001</v>
      </c>
      <c r="J130" s="55">
        <v>6202491.2400000002</v>
      </c>
      <c r="K130" s="55">
        <v>1916776.95</v>
      </c>
      <c r="L130" s="55">
        <v>736487.79</v>
      </c>
      <c r="M130" s="110">
        <v>6.9096348980614</v>
      </c>
      <c r="N130" s="55">
        <v>160774.75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738</v>
      </c>
      <c r="F131" s="72" t="s">
        <v>739</v>
      </c>
      <c r="G131" s="55">
        <v>59306723.640000001</v>
      </c>
      <c r="H131" s="55">
        <v>-24001786.649999999</v>
      </c>
      <c r="I131" s="55">
        <v>35304936.990000002</v>
      </c>
      <c r="J131" s="55">
        <v>13089511.439999999</v>
      </c>
      <c r="K131" s="55">
        <v>7375729.9199999999</v>
      </c>
      <c r="L131" s="55">
        <v>2570996.83</v>
      </c>
      <c r="M131" s="110">
        <v>7.2822586561426998</v>
      </c>
      <c r="N131" s="55">
        <v>2558922.0299999998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740</v>
      </c>
      <c r="F132" s="72" t="s">
        <v>741</v>
      </c>
      <c r="G132" s="55">
        <v>154374179.56</v>
      </c>
      <c r="H132" s="55">
        <v>-8955613.7899999991</v>
      </c>
      <c r="I132" s="55">
        <v>145418565.77000001</v>
      </c>
      <c r="J132" s="55">
        <v>87141.68</v>
      </c>
      <c r="K132" s="55">
        <v>87141.68</v>
      </c>
      <c r="L132" s="55">
        <v>87141.68</v>
      </c>
      <c r="M132" s="110">
        <v>5.9924728000569999E-2</v>
      </c>
      <c r="N132" s="55">
        <v>53694.54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742</v>
      </c>
      <c r="F133" s="72" t="s">
        <v>18</v>
      </c>
      <c r="G133" s="55">
        <v>40000000</v>
      </c>
      <c r="H133" s="55">
        <v>-1914427.82</v>
      </c>
      <c r="I133" s="55">
        <v>38085572.18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743</v>
      </c>
      <c r="F134" s="72" t="s">
        <v>744</v>
      </c>
      <c r="G134" s="55">
        <v>2209744.5699999998</v>
      </c>
      <c r="H134" s="55">
        <v>202602</v>
      </c>
      <c r="I134" s="55">
        <v>2412346.5699999998</v>
      </c>
      <c r="J134" s="55">
        <v>993532.82</v>
      </c>
      <c r="K134" s="55">
        <v>993532.47</v>
      </c>
      <c r="L134" s="55">
        <v>527044.54</v>
      </c>
      <c r="M134" s="110">
        <v>21.8477952776081</v>
      </c>
      <c r="N134" s="55">
        <v>527044.54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-91941386.359999999</v>
      </c>
      <c r="I135" s="74">
        <v>293883417.25999999</v>
      </c>
      <c r="J135" s="74">
        <v>52782359.479999997</v>
      </c>
      <c r="K135" s="74">
        <v>41723527.020000003</v>
      </c>
      <c r="L135" s="74">
        <v>15262092.939999999</v>
      </c>
      <c r="M135" s="111">
        <v>5.1932474048025501</v>
      </c>
      <c r="N135" s="74">
        <v>13635312.619999999</v>
      </c>
    </row>
    <row r="136" spans="1:14" ht="13.8" x14ac:dyDescent="0.2">
      <c r="A136" s="37" t="s">
        <v>68</v>
      </c>
      <c r="B136" s="72" t="s">
        <v>68</v>
      </c>
      <c r="C136" s="37" t="s">
        <v>745</v>
      </c>
      <c r="D136" s="72" t="s">
        <v>746</v>
      </c>
      <c r="E136" s="37" t="s">
        <v>747</v>
      </c>
      <c r="F136" s="72" t="s">
        <v>748</v>
      </c>
      <c r="G136" s="55">
        <v>9811915.5399999991</v>
      </c>
      <c r="H136" s="55">
        <v>603000</v>
      </c>
      <c r="I136" s="55">
        <v>10414915.539999999</v>
      </c>
      <c r="J136" s="55">
        <v>5356471.82</v>
      </c>
      <c r="K136" s="55">
        <v>1864197.03</v>
      </c>
      <c r="L136" s="55">
        <v>762941.63</v>
      </c>
      <c r="M136" s="110">
        <v>7.3254711194710298</v>
      </c>
      <c r="N136" s="55">
        <v>666351.23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749</v>
      </c>
      <c r="F137" s="72" t="s">
        <v>750</v>
      </c>
      <c r="G137" s="55">
        <v>986400</v>
      </c>
      <c r="H137" s="55">
        <v>0</v>
      </c>
      <c r="I137" s="55">
        <v>986400</v>
      </c>
      <c r="J137" s="55">
        <v>985932</v>
      </c>
      <c r="K137" s="55">
        <v>686400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6342403.8200000003</v>
      </c>
      <c r="K138" s="74">
        <v>2550597.0299999998</v>
      </c>
      <c r="L138" s="74">
        <v>762941.63</v>
      </c>
      <c r="M138" s="111">
        <v>6.6916982283607602</v>
      </c>
      <c r="N138" s="74">
        <v>666351.23</v>
      </c>
    </row>
    <row r="139" spans="1:14" ht="13.8" x14ac:dyDescent="0.2">
      <c r="A139" s="37" t="s">
        <v>68</v>
      </c>
      <c r="B139" s="72" t="s">
        <v>68</v>
      </c>
      <c r="C139" s="37" t="s">
        <v>751</v>
      </c>
      <c r="D139" s="72" t="s">
        <v>752</v>
      </c>
      <c r="E139" s="37" t="s">
        <v>753</v>
      </c>
      <c r="F139" s="72" t="s">
        <v>754</v>
      </c>
      <c r="G139" s="55">
        <v>14557406.52</v>
      </c>
      <c r="H139" s="55">
        <v>0</v>
      </c>
      <c r="I139" s="55">
        <v>14557406.52</v>
      </c>
      <c r="J139" s="55">
        <v>7283705.5300000003</v>
      </c>
      <c r="K139" s="55">
        <v>7283705.5300000003</v>
      </c>
      <c r="L139" s="55">
        <v>6179319.54</v>
      </c>
      <c r="M139" s="110">
        <v>42.447942437483</v>
      </c>
      <c r="N139" s="55">
        <v>6125413.0599999996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755</v>
      </c>
      <c r="F140" s="72" t="s">
        <v>756</v>
      </c>
      <c r="G140" s="55">
        <v>10385489.689999999</v>
      </c>
      <c r="H140" s="55">
        <v>-399179.73</v>
      </c>
      <c r="I140" s="55">
        <v>9986309.9600000009</v>
      </c>
      <c r="J140" s="55">
        <v>4143359.02</v>
      </c>
      <c r="K140" s="55">
        <v>3974497.63</v>
      </c>
      <c r="L140" s="55">
        <v>3882851.42</v>
      </c>
      <c r="M140" s="110">
        <v>38.881743462326902</v>
      </c>
      <c r="N140" s="55">
        <v>3882817.54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757</v>
      </c>
      <c r="F141" s="72" t="s">
        <v>758</v>
      </c>
      <c r="G141" s="55">
        <v>3914099.05</v>
      </c>
      <c r="H141" s="55">
        <v>5749486.5</v>
      </c>
      <c r="I141" s="55">
        <v>9663585.5500000007</v>
      </c>
      <c r="J141" s="55">
        <v>5753485.4500000002</v>
      </c>
      <c r="K141" s="55">
        <v>5753485.4500000002</v>
      </c>
      <c r="L141" s="55">
        <v>5429864.2400000002</v>
      </c>
      <c r="M141" s="110">
        <v>56.188918822165299</v>
      </c>
      <c r="N141" s="55">
        <v>5407282.4800000004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759</v>
      </c>
      <c r="F142" s="72" t="s">
        <v>760</v>
      </c>
      <c r="G142" s="55">
        <v>1277618.05</v>
      </c>
      <c r="H142" s="55">
        <v>-202602</v>
      </c>
      <c r="I142" s="55">
        <v>1075016.05</v>
      </c>
      <c r="J142" s="55">
        <v>390366.23</v>
      </c>
      <c r="K142" s="55">
        <v>390366.23</v>
      </c>
      <c r="L142" s="55">
        <v>363642.1</v>
      </c>
      <c r="M142" s="110">
        <v>33.826667053017502</v>
      </c>
      <c r="N142" s="55">
        <v>363642.1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761</v>
      </c>
      <c r="F143" s="72" t="s">
        <v>762</v>
      </c>
      <c r="G143" s="55">
        <v>666873.41</v>
      </c>
      <c r="H143" s="55">
        <v>0</v>
      </c>
      <c r="I143" s="55">
        <v>666873.41</v>
      </c>
      <c r="J143" s="55">
        <v>266659.98</v>
      </c>
      <c r="K143" s="55">
        <v>266659.98</v>
      </c>
      <c r="L143" s="55">
        <v>265676.09999999998</v>
      </c>
      <c r="M143" s="110">
        <v>39.839060309811998</v>
      </c>
      <c r="N143" s="55">
        <v>265676.09999999998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5147704.7699999996</v>
      </c>
      <c r="I144" s="74">
        <v>35949191.490000002</v>
      </c>
      <c r="J144" s="74">
        <v>17837576.210000001</v>
      </c>
      <c r="K144" s="74">
        <v>17668714.82</v>
      </c>
      <c r="L144" s="74">
        <v>16121353.4</v>
      </c>
      <c r="M144" s="111">
        <v>44.8448288593207</v>
      </c>
      <c r="N144" s="74">
        <v>16044831.279999999</v>
      </c>
    </row>
    <row r="145" spans="1:14" ht="13.8" x14ac:dyDescent="0.2">
      <c r="A145" s="37" t="s">
        <v>68</v>
      </c>
      <c r="B145" s="72" t="s">
        <v>68</v>
      </c>
      <c r="C145" s="37" t="s">
        <v>763</v>
      </c>
      <c r="D145" s="72" t="s">
        <v>764</v>
      </c>
      <c r="E145" s="37" t="s">
        <v>765</v>
      </c>
      <c r="F145" s="72" t="s">
        <v>766</v>
      </c>
      <c r="G145" s="55">
        <v>40500</v>
      </c>
      <c r="H145" s="55">
        <v>0</v>
      </c>
      <c r="I145" s="55">
        <v>40500</v>
      </c>
      <c r="J145" s="55">
        <v>11942.5</v>
      </c>
      <c r="K145" s="55">
        <v>11942.5</v>
      </c>
      <c r="L145" s="55">
        <v>11942.5</v>
      </c>
      <c r="M145" s="110">
        <v>29.487654320987701</v>
      </c>
      <c r="N145" s="55">
        <v>9902.5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767</v>
      </c>
      <c r="F146" s="72" t="s">
        <v>768</v>
      </c>
      <c r="G146" s="55">
        <v>3418514.31</v>
      </c>
      <c r="H146" s="55">
        <v>84637</v>
      </c>
      <c r="I146" s="55">
        <v>3503151.31</v>
      </c>
      <c r="J146" s="55">
        <v>2229737.25</v>
      </c>
      <c r="K146" s="55">
        <v>2229737.25</v>
      </c>
      <c r="L146" s="55">
        <v>1060786.3600000001</v>
      </c>
      <c r="M146" s="110">
        <v>30.280917554771602</v>
      </c>
      <c r="N146" s="55">
        <v>1060786.3600000001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769</v>
      </c>
      <c r="F147" s="72" t="s">
        <v>770</v>
      </c>
      <c r="G147" s="55">
        <v>43000</v>
      </c>
      <c r="H147" s="55">
        <v>0</v>
      </c>
      <c r="I147" s="55">
        <v>43000</v>
      </c>
      <c r="J147" s="55">
        <v>16118.14</v>
      </c>
      <c r="K147" s="55">
        <v>16118.14</v>
      </c>
      <c r="L147" s="55">
        <v>16118.14</v>
      </c>
      <c r="M147" s="110">
        <v>37.484046511627902</v>
      </c>
      <c r="N147" s="55">
        <v>16118.14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2257797.89</v>
      </c>
      <c r="K148" s="74">
        <v>2257797.89</v>
      </c>
      <c r="L148" s="74">
        <v>1088847</v>
      </c>
      <c r="M148" s="111">
        <v>30.358317714470001</v>
      </c>
      <c r="N148" s="74">
        <v>1086807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-86106044.590000004</v>
      </c>
      <c r="I149" s="98">
        <v>344820575.60000002</v>
      </c>
      <c r="J149" s="98">
        <v>79220137.400000006</v>
      </c>
      <c r="K149" s="98">
        <v>64200636.759999998</v>
      </c>
      <c r="L149" s="98">
        <v>33235234.969999999</v>
      </c>
      <c r="M149" s="112">
        <v>9.6384140975837997</v>
      </c>
      <c r="N149" s="98">
        <v>31433302.129999999</v>
      </c>
    </row>
    <row r="150" spans="1:14" ht="13.8" x14ac:dyDescent="0.2">
      <c r="A150" s="37" t="s">
        <v>11</v>
      </c>
      <c r="B150" s="72" t="s">
        <v>771</v>
      </c>
      <c r="C150" s="37" t="s">
        <v>460</v>
      </c>
      <c r="D150" s="72" t="s">
        <v>772</v>
      </c>
      <c r="E150" s="37" t="s">
        <v>773</v>
      </c>
      <c r="F150" s="72" t="s">
        <v>774</v>
      </c>
      <c r="G150" s="55">
        <v>19721615.18</v>
      </c>
      <c r="H150" s="55">
        <v>-1645338.48</v>
      </c>
      <c r="I150" s="55">
        <v>18076276.699999999</v>
      </c>
      <c r="J150" s="55">
        <v>9739440.2899999991</v>
      </c>
      <c r="K150" s="55">
        <v>9647920.7300000004</v>
      </c>
      <c r="L150" s="55">
        <v>4829565.9800000004</v>
      </c>
      <c r="M150" s="110">
        <v>26.7177033199542</v>
      </c>
      <c r="N150" s="55">
        <v>4480043.91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775</v>
      </c>
      <c r="F151" s="72" t="s">
        <v>776</v>
      </c>
      <c r="G151" s="55">
        <v>58448289.420000002</v>
      </c>
      <c r="H151" s="55">
        <v>1700000</v>
      </c>
      <c r="I151" s="55">
        <v>60148289.420000002</v>
      </c>
      <c r="J151" s="55">
        <v>13714340.199999999</v>
      </c>
      <c r="K151" s="55">
        <v>12096312.17</v>
      </c>
      <c r="L151" s="55">
        <v>9011342.7200000007</v>
      </c>
      <c r="M151" s="110">
        <v>14.981876969228701</v>
      </c>
      <c r="N151" s="55">
        <v>8605466.6600000001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777</v>
      </c>
      <c r="F152" s="72" t="s">
        <v>778</v>
      </c>
      <c r="G152" s="55">
        <v>35350714.119999997</v>
      </c>
      <c r="H152" s="55">
        <v>-94135.26</v>
      </c>
      <c r="I152" s="55">
        <v>35256578.859999999</v>
      </c>
      <c r="J152" s="55">
        <v>16491698.880000001</v>
      </c>
      <c r="K152" s="55">
        <v>16491698.880000001</v>
      </c>
      <c r="L152" s="55">
        <v>16491698.880000001</v>
      </c>
      <c r="M152" s="110">
        <v>46.776231311287198</v>
      </c>
      <c r="N152" s="55">
        <v>16491698.880000001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779</v>
      </c>
      <c r="F153" s="72" t="s">
        <v>780</v>
      </c>
      <c r="G153" s="55">
        <v>465005694.81</v>
      </c>
      <c r="H153" s="55">
        <v>0</v>
      </c>
      <c r="I153" s="55">
        <v>465005694.81</v>
      </c>
      <c r="J153" s="55">
        <v>125066895.59999999</v>
      </c>
      <c r="K153" s="55">
        <v>125066895.59999999</v>
      </c>
      <c r="L153" s="55">
        <v>124556895.59999999</v>
      </c>
      <c r="M153" s="110">
        <v>26.786101114502198</v>
      </c>
      <c r="N153" s="55">
        <v>124556895.59999999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781</v>
      </c>
      <c r="F154" s="72" t="s">
        <v>782</v>
      </c>
      <c r="G154" s="55">
        <v>1453505.65</v>
      </c>
      <c r="H154" s="55">
        <v>0</v>
      </c>
      <c r="I154" s="55">
        <v>1453505.65</v>
      </c>
      <c r="J154" s="55">
        <v>1163752.23</v>
      </c>
      <c r="K154" s="55">
        <v>1078866.3700000001</v>
      </c>
      <c r="L154" s="55">
        <v>374968.51</v>
      </c>
      <c r="M154" s="110">
        <v>25.7975268276391</v>
      </c>
      <c r="N154" s="55">
        <v>373061.41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783</v>
      </c>
      <c r="F155" s="72" t="s">
        <v>784</v>
      </c>
      <c r="G155" s="55">
        <v>23860213.350000001</v>
      </c>
      <c r="H155" s="55">
        <v>3668414.84</v>
      </c>
      <c r="I155" s="55">
        <v>27528628.190000001</v>
      </c>
      <c r="J155" s="55">
        <v>15798119.619999999</v>
      </c>
      <c r="K155" s="55">
        <v>11257214.59</v>
      </c>
      <c r="L155" s="55">
        <v>4144407.58</v>
      </c>
      <c r="M155" s="110">
        <v>15.054900489031599</v>
      </c>
      <c r="N155" s="55">
        <v>3964075.7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3628941.1</v>
      </c>
      <c r="I156" s="74">
        <v>607468973.63</v>
      </c>
      <c r="J156" s="74">
        <v>181974246.81999999</v>
      </c>
      <c r="K156" s="74">
        <v>175638908.34</v>
      </c>
      <c r="L156" s="74">
        <v>159408879.27000001</v>
      </c>
      <c r="M156" s="111">
        <v>26.241484946537099</v>
      </c>
      <c r="N156" s="74">
        <v>158471242.16</v>
      </c>
    </row>
    <row r="157" spans="1:14" ht="13.8" x14ac:dyDescent="0.2">
      <c r="A157" s="37" t="s">
        <v>68</v>
      </c>
      <c r="B157" s="72" t="s">
        <v>68</v>
      </c>
      <c r="C157" s="37" t="s">
        <v>462</v>
      </c>
      <c r="D157" s="72" t="s">
        <v>785</v>
      </c>
      <c r="E157" s="37" t="s">
        <v>786</v>
      </c>
      <c r="F157" s="72" t="s">
        <v>787</v>
      </c>
      <c r="G157" s="55">
        <v>5437944.6100000003</v>
      </c>
      <c r="H157" s="55">
        <v>28926.79</v>
      </c>
      <c r="I157" s="55">
        <v>5466871.4000000004</v>
      </c>
      <c r="J157" s="55">
        <v>1880118.6</v>
      </c>
      <c r="K157" s="55">
        <v>1873696.63</v>
      </c>
      <c r="L157" s="55">
        <v>1626971.34</v>
      </c>
      <c r="M157" s="110">
        <v>29.760556284532299</v>
      </c>
      <c r="N157" s="55">
        <v>1626666.71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788</v>
      </c>
      <c r="F158" s="72" t="s">
        <v>789</v>
      </c>
      <c r="G158" s="55">
        <v>20660198.300000001</v>
      </c>
      <c r="H158" s="55">
        <v>0</v>
      </c>
      <c r="I158" s="55">
        <v>20660198.300000001</v>
      </c>
      <c r="J158" s="55">
        <v>18294632.190000001</v>
      </c>
      <c r="K158" s="55">
        <v>7769632.1900000004</v>
      </c>
      <c r="L158" s="55">
        <v>506670.69</v>
      </c>
      <c r="M158" s="110">
        <v>2.4523999365485301</v>
      </c>
      <c r="N158" s="55">
        <v>503903.18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790</v>
      </c>
      <c r="F159" s="72" t="s">
        <v>791</v>
      </c>
      <c r="G159" s="55">
        <v>3441388.46</v>
      </c>
      <c r="H159" s="55">
        <v>7707.85</v>
      </c>
      <c r="I159" s="55">
        <v>3449096.31</v>
      </c>
      <c r="J159" s="55">
        <v>505826.23</v>
      </c>
      <c r="K159" s="55">
        <v>505826.23</v>
      </c>
      <c r="L159" s="55">
        <v>454366.23</v>
      </c>
      <c r="M159" s="110">
        <v>13.1734863037211</v>
      </c>
      <c r="N159" s="55">
        <v>143807.72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36634.639999999999</v>
      </c>
      <c r="I160" s="74">
        <v>29576166.010000002</v>
      </c>
      <c r="J160" s="74">
        <v>20680577.02</v>
      </c>
      <c r="K160" s="74">
        <v>10149155.050000001</v>
      </c>
      <c r="L160" s="74">
        <v>2588008.2599999998</v>
      </c>
      <c r="M160" s="111">
        <v>8.7503169245295993</v>
      </c>
      <c r="N160" s="74">
        <v>2274377.61</v>
      </c>
    </row>
    <row r="161" spans="1:14" ht="13.8" x14ac:dyDescent="0.2">
      <c r="A161" s="37" t="s">
        <v>68</v>
      </c>
      <c r="B161" s="72" t="s">
        <v>68</v>
      </c>
      <c r="C161" s="37" t="s">
        <v>464</v>
      </c>
      <c r="D161" s="72" t="s">
        <v>792</v>
      </c>
      <c r="E161" s="37" t="s">
        <v>793</v>
      </c>
      <c r="F161" s="72" t="s">
        <v>794</v>
      </c>
      <c r="G161" s="55">
        <v>103953434.31</v>
      </c>
      <c r="H161" s="55">
        <v>35023762.579999998</v>
      </c>
      <c r="I161" s="55">
        <v>138977196.88999999</v>
      </c>
      <c r="J161" s="55">
        <v>126223569.69</v>
      </c>
      <c r="K161" s="55">
        <v>84770913.920000002</v>
      </c>
      <c r="L161" s="55">
        <v>6584717.5700000003</v>
      </c>
      <c r="M161" s="110">
        <v>4.73798415664678</v>
      </c>
      <c r="N161" s="55">
        <v>5348864.6399999997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795</v>
      </c>
      <c r="F162" s="72" t="s">
        <v>796</v>
      </c>
      <c r="G162" s="55">
        <v>1564706.4</v>
      </c>
      <c r="H162" s="55">
        <v>28926.79</v>
      </c>
      <c r="I162" s="55">
        <v>1593633.19</v>
      </c>
      <c r="J162" s="55">
        <v>488100.88</v>
      </c>
      <c r="K162" s="55">
        <v>488100.88</v>
      </c>
      <c r="L162" s="55">
        <v>488100.88</v>
      </c>
      <c r="M162" s="110">
        <v>30.628182386186399</v>
      </c>
      <c r="N162" s="55">
        <v>488100.88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35052689.369999997</v>
      </c>
      <c r="I163" s="74">
        <v>140570830.08000001</v>
      </c>
      <c r="J163" s="74">
        <v>126711670.56999999</v>
      </c>
      <c r="K163" s="74">
        <v>85259014.799999997</v>
      </c>
      <c r="L163" s="74">
        <v>7072818.4500000002</v>
      </c>
      <c r="M163" s="111">
        <v>5.0314979615435202</v>
      </c>
      <c r="N163" s="74">
        <v>5836965.5199999996</v>
      </c>
    </row>
    <row r="164" spans="1:14" ht="13.8" x14ac:dyDescent="0.2">
      <c r="A164" s="37" t="s">
        <v>68</v>
      </c>
      <c r="B164" s="72" t="s">
        <v>68</v>
      </c>
      <c r="C164" s="37" t="s">
        <v>468</v>
      </c>
      <c r="D164" s="72" t="s">
        <v>797</v>
      </c>
      <c r="E164" s="37" t="s">
        <v>798</v>
      </c>
      <c r="F164" s="72" t="s">
        <v>799</v>
      </c>
      <c r="G164" s="55">
        <v>75009305.659999996</v>
      </c>
      <c r="H164" s="55">
        <v>17021201.59</v>
      </c>
      <c r="I164" s="55">
        <v>92030507.25</v>
      </c>
      <c r="J164" s="55">
        <v>67580592.700000003</v>
      </c>
      <c r="K164" s="55">
        <v>65842669.700000003</v>
      </c>
      <c r="L164" s="55">
        <v>60015600.170000002</v>
      </c>
      <c r="M164" s="110">
        <v>65.212723436336404</v>
      </c>
      <c r="N164" s="55">
        <v>57612379.359999999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17021201.59</v>
      </c>
      <c r="I165" s="74">
        <v>92030507.25</v>
      </c>
      <c r="J165" s="74">
        <v>67580592.700000003</v>
      </c>
      <c r="K165" s="74">
        <v>65842669.700000003</v>
      </c>
      <c r="L165" s="74">
        <v>60015600.170000002</v>
      </c>
      <c r="M165" s="111">
        <v>65.212723436336404</v>
      </c>
      <c r="N165" s="74">
        <v>57612379.359999999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55739466.700000003</v>
      </c>
      <c r="I166" s="98">
        <v>869646476.97000003</v>
      </c>
      <c r="J166" s="98">
        <v>396947087.11000001</v>
      </c>
      <c r="K166" s="98">
        <v>336889747.88999999</v>
      </c>
      <c r="L166" s="98">
        <v>229085306.15000001</v>
      </c>
      <c r="M166" s="112">
        <v>26.3423485538829</v>
      </c>
      <c r="N166" s="98">
        <v>224194964.65000001</v>
      </c>
    </row>
    <row r="167" spans="1:14" ht="13.8" x14ac:dyDescent="0.2">
      <c r="A167" s="37" t="s">
        <v>21</v>
      </c>
      <c r="B167" s="72" t="s">
        <v>800</v>
      </c>
      <c r="C167" s="37" t="s">
        <v>801</v>
      </c>
      <c r="D167" s="72" t="s">
        <v>802</v>
      </c>
      <c r="E167" s="37" t="s">
        <v>803</v>
      </c>
      <c r="F167" s="72" t="s">
        <v>804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31760718.559999999</v>
      </c>
      <c r="M167" s="110">
        <v>50.000000968177098</v>
      </c>
      <c r="N167" s="55">
        <v>15880359.279999999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31760718.559999999</v>
      </c>
      <c r="M168" s="111">
        <v>50.000000968177098</v>
      </c>
      <c r="N168" s="74">
        <v>15880359.279999999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31760718.559999999</v>
      </c>
      <c r="M169" s="112">
        <v>50.000000968177098</v>
      </c>
      <c r="N169" s="98">
        <v>15880359.279999999</v>
      </c>
    </row>
    <row r="170" spans="1:14" ht="13.8" x14ac:dyDescent="0.2">
      <c r="A170" s="129" t="s">
        <v>262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288209440.38999999</v>
      </c>
      <c r="I170" s="66">
        <v>8834510361.8199997</v>
      </c>
      <c r="J170" s="66">
        <v>5468088104.2600002</v>
      </c>
      <c r="K170" s="66">
        <v>5221513925.7799997</v>
      </c>
      <c r="L170" s="66">
        <v>3695898375.6700001</v>
      </c>
      <c r="M170" s="71">
        <v>41.8347845472288</v>
      </c>
      <c r="N170" s="66">
        <v>3539921785.8800001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805</v>
      </c>
      <c r="B7" s="42" t="s">
        <v>806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44726.67</v>
      </c>
      <c r="I7" s="49">
        <v>40.861319894229602</v>
      </c>
      <c r="J7" s="38">
        <v>43560</v>
      </c>
    </row>
    <row r="8" spans="1:10" ht="13.8" x14ac:dyDescent="0.2">
      <c r="A8" s="37" t="s">
        <v>807</v>
      </c>
      <c r="B8" s="42" t="s">
        <v>808</v>
      </c>
      <c r="C8" s="38">
        <v>11664310.91</v>
      </c>
      <c r="D8" s="38">
        <v>-0.01</v>
      </c>
      <c r="E8" s="38">
        <v>11664310.9</v>
      </c>
      <c r="F8" s="38">
        <v>6927841.7800000003</v>
      </c>
      <c r="G8" s="38">
        <v>3376857.19</v>
      </c>
      <c r="H8" s="55">
        <v>1004155.5</v>
      </c>
      <c r="I8" s="49">
        <v>8.6087854534124304</v>
      </c>
      <c r="J8" s="38">
        <v>923759.43</v>
      </c>
    </row>
    <row r="9" spans="1:10" ht="13.8" x14ac:dyDescent="0.2">
      <c r="A9" s="37" t="s">
        <v>809</v>
      </c>
      <c r="B9" s="42" t="s">
        <v>810</v>
      </c>
      <c r="C9" s="38">
        <v>452784142.95999998</v>
      </c>
      <c r="D9" s="38">
        <v>0</v>
      </c>
      <c r="E9" s="38">
        <v>452784142.95999998</v>
      </c>
      <c r="F9" s="38">
        <v>112183633.43000001</v>
      </c>
      <c r="G9" s="38">
        <v>112116136.87</v>
      </c>
      <c r="H9" s="55">
        <v>111676977.84999999</v>
      </c>
      <c r="I9" s="49">
        <v>24.664507268282499</v>
      </c>
      <c r="J9" s="38">
        <v>111271499.59999999</v>
      </c>
    </row>
    <row r="10" spans="1:10" ht="13.8" x14ac:dyDescent="0.2">
      <c r="A10" s="37" t="s">
        <v>811</v>
      </c>
      <c r="B10" s="42" t="s">
        <v>812</v>
      </c>
      <c r="C10" s="38">
        <v>51668909.68</v>
      </c>
      <c r="D10" s="38">
        <v>-3400.14</v>
      </c>
      <c r="E10" s="38">
        <v>51665509.539999999</v>
      </c>
      <c r="F10" s="38">
        <v>24482775.140000001</v>
      </c>
      <c r="G10" s="38">
        <v>24150470.09</v>
      </c>
      <c r="H10" s="55">
        <v>12363389.880000001</v>
      </c>
      <c r="I10" s="49">
        <v>23.929677632286101</v>
      </c>
      <c r="J10" s="38">
        <v>12363389.880000001</v>
      </c>
    </row>
    <row r="11" spans="1:10" ht="13.8" x14ac:dyDescent="0.2">
      <c r="A11" s="37" t="s">
        <v>813</v>
      </c>
      <c r="B11" s="42" t="s">
        <v>814</v>
      </c>
      <c r="C11" s="38">
        <v>1644765</v>
      </c>
      <c r="D11" s="38">
        <v>0</v>
      </c>
      <c r="E11" s="38">
        <v>1644765</v>
      </c>
      <c r="F11" s="38">
        <v>148657.9</v>
      </c>
      <c r="G11" s="38">
        <v>148657.9</v>
      </c>
      <c r="H11" s="55">
        <v>148657.9</v>
      </c>
      <c r="I11" s="49">
        <v>9.0382455852355807</v>
      </c>
      <c r="J11" s="38">
        <v>148657.9</v>
      </c>
    </row>
    <row r="12" spans="1:10" ht="13.8" x14ac:dyDescent="0.2">
      <c r="A12" s="37" t="s">
        <v>815</v>
      </c>
      <c r="B12" s="42" t="s">
        <v>816</v>
      </c>
      <c r="C12" s="38">
        <v>37730279.090000004</v>
      </c>
      <c r="D12" s="38">
        <v>-34400</v>
      </c>
      <c r="E12" s="38">
        <v>37695879.090000004</v>
      </c>
      <c r="F12" s="38">
        <v>15896604.58</v>
      </c>
      <c r="G12" s="38">
        <v>15868701.76</v>
      </c>
      <c r="H12" s="55">
        <v>10274514.82</v>
      </c>
      <c r="I12" s="49">
        <v>27.2563342944445</v>
      </c>
      <c r="J12" s="38">
        <v>10242849.869999999</v>
      </c>
    </row>
    <row r="13" spans="1:10" ht="13.8" x14ac:dyDescent="0.2">
      <c r="A13" s="37" t="s">
        <v>817</v>
      </c>
      <c r="B13" s="42" t="s">
        <v>818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819</v>
      </c>
      <c r="B14" s="42" t="s">
        <v>820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821</v>
      </c>
      <c r="B15" s="42" t="s">
        <v>822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823</v>
      </c>
      <c r="B16" s="42" t="s">
        <v>824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825</v>
      </c>
      <c r="B17" s="42" t="s">
        <v>826</v>
      </c>
      <c r="C17" s="38">
        <v>24390972.859999999</v>
      </c>
      <c r="D17" s="38">
        <v>0</v>
      </c>
      <c r="E17" s="38">
        <v>24390972.859999999</v>
      </c>
      <c r="F17" s="38">
        <v>18084262.859999999</v>
      </c>
      <c r="G17" s="38">
        <v>9083585.1099999994</v>
      </c>
      <c r="H17" s="55">
        <v>1306005.4099999999</v>
      </c>
      <c r="I17" s="49">
        <v>5.3544621507975396</v>
      </c>
      <c r="J17" s="38">
        <v>1247319.0900000001</v>
      </c>
    </row>
    <row r="18" spans="1:10" ht="13.8" x14ac:dyDescent="0.2">
      <c r="A18" s="37" t="s">
        <v>827</v>
      </c>
      <c r="B18" s="42" t="s">
        <v>828</v>
      </c>
      <c r="C18" s="38">
        <v>6800</v>
      </c>
      <c r="D18" s="38">
        <v>94250</v>
      </c>
      <c r="E18" s="38">
        <v>101050</v>
      </c>
      <c r="F18" s="38">
        <v>43618.12</v>
      </c>
      <c r="G18" s="38">
        <v>43618.12</v>
      </c>
      <c r="H18" s="55">
        <v>2627.25</v>
      </c>
      <c r="I18" s="49">
        <v>2.5999505195447798</v>
      </c>
      <c r="J18" s="38">
        <v>2627.25</v>
      </c>
    </row>
    <row r="19" spans="1:10" ht="13.8" x14ac:dyDescent="0.2">
      <c r="A19" s="37" t="s">
        <v>829</v>
      </c>
      <c r="B19" s="42" t="s">
        <v>830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831</v>
      </c>
      <c r="B20" s="42" t="s">
        <v>832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833</v>
      </c>
      <c r="B21" s="42" t="s">
        <v>834</v>
      </c>
      <c r="C21" s="38">
        <v>34200</v>
      </c>
      <c r="D21" s="38">
        <v>0</v>
      </c>
      <c r="E21" s="38">
        <v>34200</v>
      </c>
      <c r="F21" s="38">
        <v>3025</v>
      </c>
      <c r="G21" s="38">
        <v>3025</v>
      </c>
      <c r="H21" s="55">
        <v>3025</v>
      </c>
      <c r="I21" s="49">
        <v>8.8450292397660792</v>
      </c>
      <c r="J21" s="38">
        <v>3025</v>
      </c>
    </row>
    <row r="22" spans="1:10" ht="13.8" x14ac:dyDescent="0.2">
      <c r="A22" s="37" t="s">
        <v>835</v>
      </c>
      <c r="B22" s="42" t="s">
        <v>836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837</v>
      </c>
      <c r="B23" s="42" t="s">
        <v>838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839</v>
      </c>
      <c r="B24" s="42" t="s">
        <v>840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841</v>
      </c>
      <c r="B25" s="42" t="s">
        <v>842</v>
      </c>
      <c r="C25" s="38">
        <v>117531.25</v>
      </c>
      <c r="D25" s="38">
        <v>0</v>
      </c>
      <c r="E25" s="38">
        <v>117531.25</v>
      </c>
      <c r="F25" s="38">
        <v>3578.74</v>
      </c>
      <c r="G25" s="38">
        <v>3578.74</v>
      </c>
      <c r="H25" s="55">
        <v>3578.74</v>
      </c>
      <c r="I25" s="49">
        <v>3.0449263493751699</v>
      </c>
      <c r="J25" s="38">
        <v>2953.23</v>
      </c>
    </row>
    <row r="26" spans="1:10" ht="13.8" x14ac:dyDescent="0.2">
      <c r="A26" s="37" t="s">
        <v>843</v>
      </c>
      <c r="B26" s="42" t="s">
        <v>844</v>
      </c>
      <c r="C26" s="38">
        <v>72372</v>
      </c>
      <c r="D26" s="38">
        <v>0</v>
      </c>
      <c r="E26" s="38">
        <v>72372</v>
      </c>
      <c r="F26" s="38">
        <v>13939.2</v>
      </c>
      <c r="G26" s="38">
        <v>11519.2</v>
      </c>
      <c r="H26" s="55">
        <v>4712.95</v>
      </c>
      <c r="I26" s="49">
        <v>6.51211794616703</v>
      </c>
      <c r="J26" s="38">
        <v>4712.95</v>
      </c>
    </row>
    <row r="27" spans="1:10" ht="13.8" x14ac:dyDescent="0.2">
      <c r="A27" s="37" t="s">
        <v>845</v>
      </c>
      <c r="B27" s="42" t="s">
        <v>846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847</v>
      </c>
      <c r="B28" s="42" t="s">
        <v>848</v>
      </c>
      <c r="C28" s="38">
        <v>0</v>
      </c>
      <c r="D28" s="38">
        <v>636649.39</v>
      </c>
      <c r="E28" s="38">
        <v>636649.39</v>
      </c>
      <c r="F28" s="38">
        <v>332107.99</v>
      </c>
      <c r="G28" s="38">
        <v>129457.99</v>
      </c>
      <c r="H28" s="55">
        <v>114389.2</v>
      </c>
      <c r="I28" s="49">
        <v>17.967377617372701</v>
      </c>
      <c r="J28" s="38">
        <v>114389.2</v>
      </c>
    </row>
    <row r="29" spans="1:10" ht="13.8" x14ac:dyDescent="0.2">
      <c r="A29" s="37" t="s">
        <v>849</v>
      </c>
      <c r="B29" s="42" t="s">
        <v>850</v>
      </c>
      <c r="C29" s="38">
        <v>3461656.95</v>
      </c>
      <c r="D29" s="38">
        <v>18076.310000000001</v>
      </c>
      <c r="E29" s="38">
        <v>3479733.26</v>
      </c>
      <c r="F29" s="38">
        <v>999916.9</v>
      </c>
      <c r="G29" s="38">
        <v>981766.9</v>
      </c>
      <c r="H29" s="55">
        <v>944826.9</v>
      </c>
      <c r="I29" s="49">
        <v>27.152279482479599</v>
      </c>
      <c r="J29" s="38">
        <v>585632.57999999996</v>
      </c>
    </row>
    <row r="30" spans="1:10" ht="13.8" x14ac:dyDescent="0.2">
      <c r="A30" s="37" t="s">
        <v>851</v>
      </c>
      <c r="B30" s="42" t="s">
        <v>852</v>
      </c>
      <c r="C30" s="38">
        <v>3650745.47</v>
      </c>
      <c r="D30" s="38">
        <v>0</v>
      </c>
      <c r="E30" s="38">
        <v>3650745.47</v>
      </c>
      <c r="F30" s="38">
        <v>3483578.49</v>
      </c>
      <c r="G30" s="38">
        <v>3483578.49</v>
      </c>
      <c r="H30" s="55">
        <v>1522338.16</v>
      </c>
      <c r="I30" s="49">
        <v>41.699378182067598</v>
      </c>
      <c r="J30" s="38">
        <v>1522338.16</v>
      </c>
    </row>
    <row r="31" spans="1:10" ht="13.8" x14ac:dyDescent="0.2">
      <c r="A31" s="37" t="s">
        <v>853</v>
      </c>
      <c r="B31" s="42" t="s">
        <v>854</v>
      </c>
      <c r="C31" s="38">
        <v>0</v>
      </c>
      <c r="D31" s="38">
        <v>2069601.53</v>
      </c>
      <c r="E31" s="38">
        <v>2069601.53</v>
      </c>
      <c r="F31" s="38">
        <v>1494537.49</v>
      </c>
      <c r="G31" s="38">
        <v>1409490.05</v>
      </c>
      <c r="H31" s="55">
        <v>178085.22</v>
      </c>
      <c r="I31" s="49">
        <v>8.6048071292255006</v>
      </c>
      <c r="J31" s="38">
        <v>178085.22</v>
      </c>
    </row>
    <row r="32" spans="1:10" ht="13.8" x14ac:dyDescent="0.2">
      <c r="A32" s="37" t="s">
        <v>855</v>
      </c>
      <c r="B32" s="42" t="s">
        <v>856</v>
      </c>
      <c r="C32" s="38">
        <v>0</v>
      </c>
      <c r="D32" s="38">
        <v>10007295.529999999</v>
      </c>
      <c r="E32" s="38">
        <v>10007295.529999999</v>
      </c>
      <c r="F32" s="38">
        <v>5000790.66</v>
      </c>
      <c r="G32" s="38">
        <v>3043949.08</v>
      </c>
      <c r="H32" s="55">
        <v>359584.85</v>
      </c>
      <c r="I32" s="49">
        <v>3.5932270504256798</v>
      </c>
      <c r="J32" s="38">
        <v>359584.85</v>
      </c>
    </row>
    <row r="33" spans="1:10" ht="13.8" x14ac:dyDescent="0.2">
      <c r="A33" s="37" t="s">
        <v>857</v>
      </c>
      <c r="B33" s="42" t="s">
        <v>858</v>
      </c>
      <c r="C33" s="38">
        <v>0</v>
      </c>
      <c r="D33" s="38">
        <v>13953657.189999999</v>
      </c>
      <c r="E33" s="38">
        <v>13953657.189999999</v>
      </c>
      <c r="F33" s="38">
        <v>7634756.1399999997</v>
      </c>
      <c r="G33" s="38">
        <v>7184756.1399999997</v>
      </c>
      <c r="H33" s="55">
        <v>7184756.1399999997</v>
      </c>
      <c r="I33" s="49">
        <v>51.490129377329197</v>
      </c>
      <c r="J33" s="38">
        <v>4184756.14</v>
      </c>
    </row>
    <row r="34" spans="1:10" ht="13.8" x14ac:dyDescent="0.2">
      <c r="A34" s="37" t="s">
        <v>859</v>
      </c>
      <c r="B34" s="42" t="s">
        <v>860</v>
      </c>
      <c r="C34" s="38">
        <v>30000000</v>
      </c>
      <c r="D34" s="38">
        <v>-27119889.73</v>
      </c>
      <c r="E34" s="38">
        <v>2880110.27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861</v>
      </c>
      <c r="B35" s="42" t="s">
        <v>862</v>
      </c>
      <c r="C35" s="38">
        <v>0</v>
      </c>
      <c r="D35" s="38">
        <v>74368973.890000001</v>
      </c>
      <c r="E35" s="38">
        <v>74368973.890000001</v>
      </c>
      <c r="F35" s="38">
        <v>8942401.5999999996</v>
      </c>
      <c r="G35" s="38">
        <v>8942401.5999999996</v>
      </c>
      <c r="H35" s="55">
        <v>1431230.62</v>
      </c>
      <c r="I35" s="49">
        <v>1.92449962011974</v>
      </c>
      <c r="J35" s="38">
        <v>553974.42000000004</v>
      </c>
    </row>
    <row r="36" spans="1:10" ht="13.8" x14ac:dyDescent="0.2">
      <c r="A36" s="37" t="s">
        <v>863</v>
      </c>
      <c r="B36" s="42" t="s">
        <v>864</v>
      </c>
      <c r="C36" s="38">
        <v>18257055</v>
      </c>
      <c r="D36" s="38">
        <v>246021.69</v>
      </c>
      <c r="E36" s="38">
        <v>18503076.690000001</v>
      </c>
      <c r="F36" s="38">
        <v>11925187.92</v>
      </c>
      <c r="G36" s="38">
        <v>2443373.7200000002</v>
      </c>
      <c r="H36" s="55">
        <v>42875</v>
      </c>
      <c r="I36" s="49">
        <v>0.23171822026318001</v>
      </c>
      <c r="J36" s="38">
        <v>42875</v>
      </c>
    </row>
    <row r="37" spans="1:10" ht="13.8" x14ac:dyDescent="0.2">
      <c r="A37" s="37" t="s">
        <v>865</v>
      </c>
      <c r="B37" s="42" t="s">
        <v>866</v>
      </c>
      <c r="C37" s="38">
        <v>4164144.29</v>
      </c>
      <c r="D37" s="38">
        <v>1560418.69</v>
      </c>
      <c r="E37" s="38">
        <v>5724562.9800000004</v>
      </c>
      <c r="F37" s="38">
        <v>3890726.15</v>
      </c>
      <c r="G37" s="38">
        <v>3889447.39</v>
      </c>
      <c r="H37" s="55">
        <v>140958.14000000001</v>
      </c>
      <c r="I37" s="49">
        <v>2.46233888058299</v>
      </c>
      <c r="J37" s="38">
        <v>140958.14000000001</v>
      </c>
    </row>
    <row r="38" spans="1:10" ht="13.8" x14ac:dyDescent="0.2">
      <c r="A38" s="37" t="s">
        <v>867</v>
      </c>
      <c r="B38" s="42" t="s">
        <v>868</v>
      </c>
      <c r="C38" s="38">
        <v>5085641.54</v>
      </c>
      <c r="D38" s="38">
        <v>2237443.4900000002</v>
      </c>
      <c r="E38" s="38">
        <v>7323085.0300000003</v>
      </c>
      <c r="F38" s="38">
        <v>1430344.43</v>
      </c>
      <c r="G38" s="38">
        <v>696315.97</v>
      </c>
      <c r="H38" s="55">
        <v>293709.40000000002</v>
      </c>
      <c r="I38" s="49">
        <v>4.0107331650087401</v>
      </c>
      <c r="J38" s="38">
        <v>288613.40000000002</v>
      </c>
    </row>
    <row r="39" spans="1:10" ht="13.8" x14ac:dyDescent="0.2">
      <c r="A39" s="37" t="s">
        <v>869</v>
      </c>
      <c r="B39" s="42" t="s">
        <v>870</v>
      </c>
      <c r="C39" s="38">
        <v>17533559.25</v>
      </c>
      <c r="D39" s="38">
        <v>16481863.16</v>
      </c>
      <c r="E39" s="38">
        <v>34015422.409999996</v>
      </c>
      <c r="F39" s="38">
        <v>19924341.27</v>
      </c>
      <c r="G39" s="38">
        <v>16431280.470000001</v>
      </c>
      <c r="H39" s="55">
        <v>430689.92</v>
      </c>
      <c r="I39" s="49">
        <v>1.2661607279449301</v>
      </c>
      <c r="J39" s="38">
        <v>388852.22</v>
      </c>
    </row>
    <row r="40" spans="1:10" ht="13.8" x14ac:dyDescent="0.2">
      <c r="A40" s="37" t="s">
        <v>871</v>
      </c>
      <c r="B40" s="42" t="s">
        <v>872</v>
      </c>
      <c r="C40" s="38">
        <v>29518975.379999999</v>
      </c>
      <c r="D40" s="38">
        <v>18555214.050000001</v>
      </c>
      <c r="E40" s="38">
        <v>48074189.43</v>
      </c>
      <c r="F40" s="38">
        <v>18606525.559999999</v>
      </c>
      <c r="G40" s="38">
        <v>18606525.559999999</v>
      </c>
      <c r="H40" s="55">
        <v>2445507.85</v>
      </c>
      <c r="I40" s="49">
        <v>5.0869455709926497</v>
      </c>
      <c r="J40" s="38">
        <v>2414112.3199999998</v>
      </c>
    </row>
    <row r="41" spans="1:10" ht="13.8" x14ac:dyDescent="0.2">
      <c r="A41" s="37" t="s">
        <v>873</v>
      </c>
      <c r="B41" s="42" t="s">
        <v>874</v>
      </c>
      <c r="C41" s="38">
        <v>34704142.350000001</v>
      </c>
      <c r="D41" s="38">
        <v>21013633.809999999</v>
      </c>
      <c r="E41" s="38">
        <v>55717776.159999996</v>
      </c>
      <c r="F41" s="38">
        <v>38934430.75</v>
      </c>
      <c r="G41" s="38">
        <v>31352592.949999999</v>
      </c>
      <c r="H41" s="55">
        <v>3059000.32</v>
      </c>
      <c r="I41" s="49">
        <v>5.49016944110571</v>
      </c>
      <c r="J41" s="38">
        <v>3004102.44</v>
      </c>
    </row>
    <row r="42" spans="1:10" ht="13.8" x14ac:dyDescent="0.2">
      <c r="A42" s="37" t="s">
        <v>875</v>
      </c>
      <c r="B42" s="42" t="s">
        <v>876</v>
      </c>
      <c r="C42" s="38">
        <v>92759661.290000007</v>
      </c>
      <c r="D42" s="38">
        <v>34338827.649999999</v>
      </c>
      <c r="E42" s="38">
        <v>127098488.94</v>
      </c>
      <c r="F42" s="38">
        <v>118842507.39</v>
      </c>
      <c r="G42" s="38">
        <v>83421768.620000005</v>
      </c>
      <c r="H42" s="55">
        <v>5597081.6500000004</v>
      </c>
      <c r="I42" s="49">
        <v>4.4037357931471899</v>
      </c>
      <c r="J42" s="38">
        <v>4361730.63</v>
      </c>
    </row>
    <row r="43" spans="1:10" ht="13.8" x14ac:dyDescent="0.2">
      <c r="A43" s="37" t="s">
        <v>877</v>
      </c>
      <c r="B43" s="42" t="s">
        <v>878</v>
      </c>
      <c r="C43" s="38">
        <v>51915076.57</v>
      </c>
      <c r="D43" s="38">
        <v>18598169.420000002</v>
      </c>
      <c r="E43" s="38">
        <v>70513245.989999995</v>
      </c>
      <c r="F43" s="38">
        <v>23891567.350000001</v>
      </c>
      <c r="G43" s="38">
        <v>19681239.989999998</v>
      </c>
      <c r="H43" s="55">
        <v>7733732.6299999999</v>
      </c>
      <c r="I43" s="49">
        <v>10.9677728225655</v>
      </c>
      <c r="J43" s="38">
        <v>7180294.8700000001</v>
      </c>
    </row>
    <row r="44" spans="1:10" ht="13.8" x14ac:dyDescent="0.2">
      <c r="A44" s="37" t="s">
        <v>879</v>
      </c>
      <c r="B44" s="42" t="s">
        <v>880</v>
      </c>
      <c r="C44" s="38">
        <v>518701.17</v>
      </c>
      <c r="D44" s="38">
        <v>538361.09</v>
      </c>
      <c r="E44" s="38">
        <v>1057062.26</v>
      </c>
      <c r="F44" s="38">
        <v>227404.79999999999</v>
      </c>
      <c r="G44" s="38">
        <v>227404.79999999999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881</v>
      </c>
      <c r="B45" s="42" t="s">
        <v>882</v>
      </c>
      <c r="C45" s="38">
        <v>2211512.88</v>
      </c>
      <c r="D45" s="38">
        <v>0</v>
      </c>
      <c r="E45" s="38">
        <v>2211512.88</v>
      </c>
      <c r="F45" s="38">
        <v>1731656.99</v>
      </c>
      <c r="G45" s="38">
        <v>960472.36</v>
      </c>
      <c r="H45" s="55">
        <v>874355.43</v>
      </c>
      <c r="I45" s="49">
        <v>39.536528948454503</v>
      </c>
      <c r="J45" s="38">
        <v>874355.43</v>
      </c>
    </row>
    <row r="46" spans="1:10" ht="13.8" x14ac:dyDescent="0.2">
      <c r="A46" s="37" t="s">
        <v>883</v>
      </c>
      <c r="B46" s="42" t="s">
        <v>884</v>
      </c>
      <c r="C46" s="38">
        <v>11723916.789999999</v>
      </c>
      <c r="D46" s="38">
        <v>222616.07</v>
      </c>
      <c r="E46" s="38">
        <v>11946532.859999999</v>
      </c>
      <c r="F46" s="38">
        <v>3718300.71</v>
      </c>
      <c r="G46" s="38">
        <v>3423799.71</v>
      </c>
      <c r="H46" s="55">
        <v>987180.77</v>
      </c>
      <c r="I46" s="49">
        <v>8.2633244437415794</v>
      </c>
      <c r="J46" s="38">
        <v>987180.77</v>
      </c>
    </row>
    <row r="47" spans="1:10" ht="13.8" x14ac:dyDescent="0.2">
      <c r="A47" s="37" t="s">
        <v>885</v>
      </c>
      <c r="B47" s="42" t="s">
        <v>886</v>
      </c>
      <c r="C47" s="38">
        <v>6749247</v>
      </c>
      <c r="D47" s="38">
        <v>2943863.01</v>
      </c>
      <c r="E47" s="38">
        <v>9693110.0099999998</v>
      </c>
      <c r="F47" s="38">
        <v>133355.60999999999</v>
      </c>
      <c r="G47" s="38">
        <v>125498.61</v>
      </c>
      <c r="H47" s="55">
        <v>18100.87</v>
      </c>
      <c r="I47" s="49">
        <v>0.18673954985888</v>
      </c>
      <c r="J47" s="38">
        <v>18100.87</v>
      </c>
    </row>
    <row r="48" spans="1:10" ht="13.8" x14ac:dyDescent="0.2">
      <c r="A48" s="37" t="s">
        <v>887</v>
      </c>
      <c r="B48" s="42" t="s">
        <v>888</v>
      </c>
      <c r="C48" s="38">
        <v>55327709.32</v>
      </c>
      <c r="D48" s="38">
        <v>13021201.59</v>
      </c>
      <c r="E48" s="38">
        <v>68348910.909999996</v>
      </c>
      <c r="F48" s="38">
        <v>56690738.390000001</v>
      </c>
      <c r="G48" s="38">
        <v>56690738.390000001</v>
      </c>
      <c r="H48" s="55">
        <v>55580181.960000001</v>
      </c>
      <c r="I48" s="49">
        <v>81.318313957023406</v>
      </c>
      <c r="J48" s="38">
        <v>55580181.960000001</v>
      </c>
    </row>
    <row r="49" spans="1:10" ht="13.8" x14ac:dyDescent="0.2">
      <c r="A49" s="37" t="s">
        <v>889</v>
      </c>
      <c r="B49" s="42" t="s">
        <v>890</v>
      </c>
      <c r="C49" s="38">
        <v>1480000</v>
      </c>
      <c r="D49" s="38">
        <v>0</v>
      </c>
      <c r="E49" s="38">
        <v>1480000</v>
      </c>
      <c r="F49" s="38">
        <v>431934.05</v>
      </c>
      <c r="G49" s="38">
        <v>431934.05</v>
      </c>
      <c r="H49" s="55">
        <v>324013.02</v>
      </c>
      <c r="I49" s="49">
        <v>21.892771621621598</v>
      </c>
      <c r="J49" s="38">
        <v>324013.02</v>
      </c>
    </row>
    <row r="50" spans="1:10" ht="13.8" x14ac:dyDescent="0.2">
      <c r="A50" s="37" t="s">
        <v>891</v>
      </c>
      <c r="B50" s="42" t="s">
        <v>892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893</v>
      </c>
      <c r="B51" s="42" t="s">
        <v>894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232102.51</v>
      </c>
      <c r="H51" s="55">
        <v>108195.21</v>
      </c>
      <c r="I51" s="49">
        <v>1.0816975462798299</v>
      </c>
      <c r="J51" s="38">
        <v>108195.21</v>
      </c>
    </row>
    <row r="52" spans="1:10" ht="13.8" x14ac:dyDescent="0.2">
      <c r="A52" s="37" t="s">
        <v>895</v>
      </c>
      <c r="B52" s="42" t="s">
        <v>896</v>
      </c>
      <c r="C52" s="38">
        <v>3450000</v>
      </c>
      <c r="D52" s="38">
        <v>140227.69</v>
      </c>
      <c r="E52" s="38">
        <v>3590227.69</v>
      </c>
      <c r="F52" s="38">
        <v>3325406.6</v>
      </c>
      <c r="G52" s="38">
        <v>3278933.56</v>
      </c>
      <c r="H52" s="55">
        <v>2022909.59</v>
      </c>
      <c r="I52" s="49">
        <v>56.344882962005101</v>
      </c>
      <c r="J52" s="38">
        <v>2020101.67</v>
      </c>
    </row>
    <row r="53" spans="1:10" ht="13.8" x14ac:dyDescent="0.2">
      <c r="A53" s="37" t="s">
        <v>897</v>
      </c>
      <c r="B53" s="42" t="s">
        <v>898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1623543.52</v>
      </c>
      <c r="I53" s="49">
        <v>47.9233151166056</v>
      </c>
      <c r="J53" s="38">
        <v>1605426</v>
      </c>
    </row>
    <row r="54" spans="1:10" ht="13.8" x14ac:dyDescent="0.2">
      <c r="A54" s="37" t="s">
        <v>899</v>
      </c>
      <c r="B54" s="42" t="s">
        <v>900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901</v>
      </c>
      <c r="B55" s="42" t="s">
        <v>902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903</v>
      </c>
      <c r="B56" s="42" t="s">
        <v>904</v>
      </c>
      <c r="C56" s="38">
        <v>2650000</v>
      </c>
      <c r="D56" s="38">
        <v>0</v>
      </c>
      <c r="E56" s="38">
        <v>2650000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905</v>
      </c>
      <c r="B57" s="42" t="s">
        <v>906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1648686.06</v>
      </c>
      <c r="H57" s="55">
        <v>90295.94</v>
      </c>
      <c r="I57" s="49">
        <v>5.2913261824007298</v>
      </c>
      <c r="J57" s="38">
        <v>90295.94</v>
      </c>
    </row>
    <row r="58" spans="1:10" ht="13.8" x14ac:dyDescent="0.2">
      <c r="A58" s="37" t="s">
        <v>907</v>
      </c>
      <c r="B58" s="42" t="s">
        <v>908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909</v>
      </c>
      <c r="B59" s="42" t="s">
        <v>910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911</v>
      </c>
      <c r="B60" s="42" t="s">
        <v>912</v>
      </c>
      <c r="C60" s="38">
        <v>0</v>
      </c>
      <c r="D60" s="38">
        <v>1316690</v>
      </c>
      <c r="E60" s="38">
        <v>1316690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913</v>
      </c>
      <c r="B61" s="42" t="s">
        <v>914</v>
      </c>
      <c r="C61" s="38">
        <v>2749089.42</v>
      </c>
      <c r="D61" s="38">
        <v>0</v>
      </c>
      <c r="E61" s="38">
        <v>2749089.42</v>
      </c>
      <c r="F61" s="38">
        <v>1404516.63</v>
      </c>
      <c r="G61" s="38">
        <v>1393234.59</v>
      </c>
      <c r="H61" s="55">
        <v>526946.31999999995</v>
      </c>
      <c r="I61" s="49">
        <v>19.168031282154502</v>
      </c>
      <c r="J61" s="38">
        <v>520649.28</v>
      </c>
    </row>
    <row r="62" spans="1:10" ht="13.8" x14ac:dyDescent="0.2">
      <c r="A62" s="37" t="s">
        <v>915</v>
      </c>
      <c r="B62" s="42" t="s">
        <v>916</v>
      </c>
      <c r="C62" s="38">
        <v>29663060.170000002</v>
      </c>
      <c r="D62" s="38">
        <v>226569.54</v>
      </c>
      <c r="E62" s="38">
        <v>29889629.710000001</v>
      </c>
      <c r="F62" s="38">
        <v>29110838.890000001</v>
      </c>
      <c r="G62" s="38">
        <v>9486602.4399999995</v>
      </c>
      <c r="H62" s="55">
        <v>1629312.64</v>
      </c>
      <c r="I62" s="49">
        <v>5.4510967710479497</v>
      </c>
      <c r="J62" s="38">
        <v>1417280.95</v>
      </c>
    </row>
    <row r="63" spans="1:10" ht="13.8" x14ac:dyDescent="0.2">
      <c r="A63" s="37" t="s">
        <v>917</v>
      </c>
      <c r="B63" s="42" t="s">
        <v>918</v>
      </c>
      <c r="C63" s="38">
        <v>39548258.789999999</v>
      </c>
      <c r="D63" s="38">
        <v>0</v>
      </c>
      <c r="E63" s="38">
        <v>39548258.789999999</v>
      </c>
      <c r="F63" s="38">
        <v>17432634.82</v>
      </c>
      <c r="G63" s="38">
        <v>15395236.67</v>
      </c>
      <c r="H63" s="55">
        <v>13128358.439999999</v>
      </c>
      <c r="I63" s="49">
        <v>33.195793801469698</v>
      </c>
      <c r="J63" s="38">
        <v>12441262.74</v>
      </c>
    </row>
    <row r="64" spans="1:10" ht="13.8" x14ac:dyDescent="0.2">
      <c r="A64" s="37" t="s">
        <v>919</v>
      </c>
      <c r="B64" s="42" t="s">
        <v>920</v>
      </c>
      <c r="C64" s="38">
        <v>0</v>
      </c>
      <c r="D64" s="38">
        <v>441616.32</v>
      </c>
      <c r="E64" s="38">
        <v>441616.32</v>
      </c>
      <c r="F64" s="38">
        <v>441616.32</v>
      </c>
      <c r="G64" s="38">
        <v>441616</v>
      </c>
      <c r="H64" s="55">
        <v>165606</v>
      </c>
      <c r="I64" s="49">
        <v>37.499972827091199</v>
      </c>
      <c r="J64" s="38">
        <v>165606</v>
      </c>
    </row>
    <row r="65" spans="1:10" ht="13.8" x14ac:dyDescent="0.2">
      <c r="A65" s="37" t="s">
        <v>921</v>
      </c>
      <c r="B65" s="42" t="s">
        <v>922</v>
      </c>
      <c r="C65" s="38">
        <v>191000</v>
      </c>
      <c r="D65" s="38">
        <v>0</v>
      </c>
      <c r="E65" s="38">
        <v>191000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923</v>
      </c>
      <c r="B66" s="42" t="s">
        <v>924</v>
      </c>
      <c r="C66" s="38">
        <v>180000</v>
      </c>
      <c r="D66" s="38">
        <v>0</v>
      </c>
      <c r="E66" s="38">
        <v>180000</v>
      </c>
      <c r="F66" s="38">
        <v>151744.19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925</v>
      </c>
      <c r="B67" s="42" t="s">
        <v>926</v>
      </c>
      <c r="C67" s="38">
        <v>355651.93</v>
      </c>
      <c r="D67" s="38">
        <v>0</v>
      </c>
      <c r="E67" s="38">
        <v>355651.93</v>
      </c>
      <c r="F67" s="38">
        <v>244906.04</v>
      </c>
      <c r="G67" s="38">
        <v>244906.04</v>
      </c>
      <c r="H67" s="55">
        <v>55219.96</v>
      </c>
      <c r="I67" s="49">
        <v>15.526405269331701</v>
      </c>
      <c r="J67" s="38">
        <v>52836.95</v>
      </c>
    </row>
    <row r="68" spans="1:10" ht="13.8" x14ac:dyDescent="0.2">
      <c r="A68" s="37" t="s">
        <v>927</v>
      </c>
      <c r="B68" s="42" t="s">
        <v>928</v>
      </c>
      <c r="C68" s="38">
        <v>670674.65</v>
      </c>
      <c r="D68" s="38">
        <v>0</v>
      </c>
      <c r="E68" s="38">
        <v>670674.65</v>
      </c>
      <c r="F68" s="38">
        <v>322916.52</v>
      </c>
      <c r="G68" s="38">
        <v>322916.52</v>
      </c>
      <c r="H68" s="55">
        <v>185154.4</v>
      </c>
      <c r="I68" s="49">
        <v>27.607186286226899</v>
      </c>
      <c r="J68" s="38">
        <v>185154.4</v>
      </c>
    </row>
    <row r="69" spans="1:10" ht="13.8" x14ac:dyDescent="0.2">
      <c r="A69" s="37" t="s">
        <v>929</v>
      </c>
      <c r="B69" s="42" t="s">
        <v>930</v>
      </c>
      <c r="C69" s="38">
        <v>725500</v>
      </c>
      <c r="D69" s="38">
        <v>0</v>
      </c>
      <c r="E69" s="38">
        <v>725500</v>
      </c>
      <c r="F69" s="38">
        <v>3724.91</v>
      </c>
      <c r="G69" s="38">
        <v>3724.91</v>
      </c>
      <c r="H69" s="55">
        <v>3724.91</v>
      </c>
      <c r="I69" s="49">
        <v>0.51342660234321003</v>
      </c>
      <c r="J69" s="38">
        <v>3724.91</v>
      </c>
    </row>
    <row r="70" spans="1:10" ht="13.8" x14ac:dyDescent="0.2">
      <c r="A70" s="37" t="s">
        <v>931</v>
      </c>
      <c r="B70" s="42" t="s">
        <v>932</v>
      </c>
      <c r="C70" s="38">
        <v>50000</v>
      </c>
      <c r="D70" s="38">
        <v>0</v>
      </c>
      <c r="E70" s="38">
        <v>50000</v>
      </c>
      <c r="F70" s="38">
        <v>15937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933</v>
      </c>
      <c r="B71" s="42" t="s">
        <v>934</v>
      </c>
      <c r="C71" s="38">
        <v>125000</v>
      </c>
      <c r="D71" s="38">
        <v>0</v>
      </c>
      <c r="E71" s="38">
        <v>125000</v>
      </c>
      <c r="F71" s="38">
        <v>69466.710000000006</v>
      </c>
      <c r="G71" s="38">
        <v>66392.100000000006</v>
      </c>
      <c r="H71" s="55">
        <v>15148.6</v>
      </c>
      <c r="I71" s="49">
        <v>12.118880000000001</v>
      </c>
      <c r="J71" s="38">
        <v>15148.6</v>
      </c>
    </row>
    <row r="72" spans="1:10" s="88" customFormat="1" ht="13.8" x14ac:dyDescent="0.2">
      <c r="A72" s="37" t="s">
        <v>935</v>
      </c>
      <c r="B72" s="42" t="s">
        <v>936</v>
      </c>
      <c r="C72" s="38">
        <v>27210093.789999999</v>
      </c>
      <c r="D72" s="38">
        <v>0</v>
      </c>
      <c r="E72" s="38">
        <v>27210093.789999999</v>
      </c>
      <c r="F72" s="38">
        <v>13213088.07</v>
      </c>
      <c r="G72" s="38">
        <v>13147285.49</v>
      </c>
      <c r="H72" s="55">
        <v>9269186.2899999991</v>
      </c>
      <c r="I72" s="49">
        <v>34.065249320847698</v>
      </c>
      <c r="J72" s="38">
        <v>9269186.2899999991</v>
      </c>
    </row>
    <row r="73" spans="1:10" s="88" customFormat="1" ht="13.8" x14ac:dyDescent="0.2">
      <c r="A73" s="37" t="s">
        <v>937</v>
      </c>
      <c r="B73" s="42" t="s">
        <v>938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38700</v>
      </c>
    </row>
    <row r="74" spans="1:10" s="88" customFormat="1" ht="13.8" x14ac:dyDescent="0.2">
      <c r="A74" s="37" t="s">
        <v>939</v>
      </c>
      <c r="B74" s="42" t="s">
        <v>940</v>
      </c>
      <c r="C74" s="38">
        <v>3635318.02</v>
      </c>
      <c r="D74" s="38">
        <v>0</v>
      </c>
      <c r="E74" s="38">
        <v>3635318.02</v>
      </c>
      <c r="F74" s="38">
        <v>3635318.02</v>
      </c>
      <c r="G74" s="38">
        <v>3635318.02</v>
      </c>
      <c r="H74" s="55">
        <v>2726488.55</v>
      </c>
      <c r="I74" s="49">
        <v>75.000000962776795</v>
      </c>
      <c r="J74" s="38">
        <v>2726488.55</v>
      </c>
    </row>
    <row r="75" spans="1:10" s="88" customFormat="1" ht="13.8" x14ac:dyDescent="0.2">
      <c r="A75" s="37" t="s">
        <v>941</v>
      </c>
      <c r="B75" s="42" t="s">
        <v>942</v>
      </c>
      <c r="C75" s="38">
        <v>657292</v>
      </c>
      <c r="D75" s="38">
        <v>0</v>
      </c>
      <c r="E75" s="38">
        <v>657292</v>
      </c>
      <c r="F75" s="38">
        <v>405714.36</v>
      </c>
      <c r="G75" s="38">
        <v>405714.36</v>
      </c>
      <c r="H75" s="55">
        <v>405714.36</v>
      </c>
      <c r="I75" s="49">
        <v>61.725132817682301</v>
      </c>
      <c r="J75" s="38">
        <v>397551.6</v>
      </c>
    </row>
    <row r="76" spans="1:10" s="88" customFormat="1" ht="13.8" x14ac:dyDescent="0.2">
      <c r="A76" s="37" t="s">
        <v>943</v>
      </c>
      <c r="B76" s="42" t="s">
        <v>944</v>
      </c>
      <c r="C76" s="38">
        <v>810500</v>
      </c>
      <c r="D76" s="38">
        <v>0</v>
      </c>
      <c r="E76" s="38">
        <v>810500</v>
      </c>
      <c r="F76" s="38">
        <v>810500</v>
      </c>
      <c r="G76" s="38">
        <v>810500</v>
      </c>
      <c r="H76" s="55">
        <v>607875.03</v>
      </c>
      <c r="I76" s="49">
        <v>75.000003701418905</v>
      </c>
      <c r="J76" s="38">
        <v>607875.03</v>
      </c>
    </row>
    <row r="77" spans="1:10" s="88" customFormat="1" ht="13.8" x14ac:dyDescent="0.2">
      <c r="A77" s="37" t="s">
        <v>945</v>
      </c>
      <c r="B77" s="42" t="s">
        <v>946</v>
      </c>
      <c r="C77" s="38">
        <v>383328</v>
      </c>
      <c r="D77" s="38">
        <v>0</v>
      </c>
      <c r="E77" s="38">
        <v>383328</v>
      </c>
      <c r="F77" s="38">
        <v>267039.11</v>
      </c>
      <c r="G77" s="38">
        <v>267039.11</v>
      </c>
      <c r="H77" s="55">
        <v>109764.1</v>
      </c>
      <c r="I77" s="49">
        <v>28.634511436680899</v>
      </c>
      <c r="J77" s="38">
        <v>104924.1</v>
      </c>
    </row>
    <row r="78" spans="1:10" s="88" customFormat="1" ht="13.8" x14ac:dyDescent="0.2">
      <c r="A78" s="37" t="s">
        <v>947</v>
      </c>
      <c r="B78" s="42" t="s">
        <v>948</v>
      </c>
      <c r="C78" s="38">
        <v>245043.59</v>
      </c>
      <c r="D78" s="38">
        <v>0</v>
      </c>
      <c r="E78" s="38">
        <v>245043.59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949</v>
      </c>
      <c r="B79" s="42" t="s">
        <v>950</v>
      </c>
      <c r="C79" s="38">
        <v>725531.71</v>
      </c>
      <c r="D79" s="38">
        <v>0</v>
      </c>
      <c r="E79" s="38">
        <v>725531.71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951</v>
      </c>
      <c r="B80" s="42" t="s">
        <v>952</v>
      </c>
      <c r="C80" s="38">
        <v>50000</v>
      </c>
      <c r="D80" s="38">
        <v>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953</v>
      </c>
      <c r="B81" s="42" t="s">
        <v>954</v>
      </c>
      <c r="C81" s="38">
        <v>9612607.1799999997</v>
      </c>
      <c r="D81" s="38">
        <v>0</v>
      </c>
      <c r="E81" s="38">
        <v>9612607.1799999997</v>
      </c>
      <c r="F81" s="38">
        <v>9612607.1799999997</v>
      </c>
      <c r="G81" s="38">
        <v>3310.72</v>
      </c>
      <c r="H81" s="55">
        <v>3310.72</v>
      </c>
      <c r="I81" s="49">
        <v>3.444143652191E-2</v>
      </c>
      <c r="J81" s="38">
        <v>3310.72</v>
      </c>
    </row>
    <row r="82" spans="1:10" s="88" customFormat="1" ht="13.8" x14ac:dyDescent="0.2">
      <c r="A82" s="37" t="s">
        <v>955</v>
      </c>
      <c r="B82" s="42" t="s">
        <v>956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957</v>
      </c>
      <c r="B83" s="42" t="s">
        <v>958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959</v>
      </c>
      <c r="B84" s="42" t="s">
        <v>960</v>
      </c>
      <c r="C84" s="38">
        <v>65933.289999999994</v>
      </c>
      <c r="D84" s="38">
        <v>0</v>
      </c>
      <c r="E84" s="38">
        <v>65933.289999999994</v>
      </c>
      <c r="F84" s="38">
        <v>29430</v>
      </c>
      <c r="G84" s="38">
        <v>29430</v>
      </c>
      <c r="H84" s="55">
        <v>29430</v>
      </c>
      <c r="I84" s="49">
        <v>44.6360252916243</v>
      </c>
      <c r="J84" s="38">
        <v>29430</v>
      </c>
    </row>
    <row r="85" spans="1:10" s="88" customFormat="1" ht="13.8" x14ac:dyDescent="0.2">
      <c r="A85" s="37" t="s">
        <v>961</v>
      </c>
      <c r="B85" s="42" t="s">
        <v>962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963</v>
      </c>
      <c r="B86" s="42" t="s">
        <v>964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965</v>
      </c>
      <c r="B87" s="42" t="s">
        <v>966</v>
      </c>
      <c r="C87" s="38">
        <v>383000</v>
      </c>
      <c r="D87" s="38">
        <v>9278535.5700000003</v>
      </c>
      <c r="E87" s="38">
        <v>9661535.5700000003</v>
      </c>
      <c r="F87" s="38">
        <v>4880254.04</v>
      </c>
      <c r="G87" s="38">
        <v>4880254.04</v>
      </c>
      <c r="H87" s="55">
        <v>785256.68</v>
      </c>
      <c r="I87" s="49">
        <v>8.1276591522190103</v>
      </c>
      <c r="J87" s="38">
        <v>785256.68</v>
      </c>
    </row>
    <row r="88" spans="1:10" s="88" customFormat="1" ht="13.8" x14ac:dyDescent="0.2">
      <c r="A88" s="37" t="s">
        <v>967</v>
      </c>
      <c r="B88" s="42" t="s">
        <v>968</v>
      </c>
      <c r="C88" s="38">
        <v>2200000</v>
      </c>
      <c r="D88" s="38">
        <v>0</v>
      </c>
      <c r="E88" s="38">
        <v>2200000</v>
      </c>
      <c r="F88" s="38">
        <v>1168551.8600000001</v>
      </c>
      <c r="G88" s="38">
        <v>1168551.8600000001</v>
      </c>
      <c r="H88" s="55">
        <v>958240.87</v>
      </c>
      <c r="I88" s="49">
        <v>43.556403181818197</v>
      </c>
      <c r="J88" s="38">
        <v>958240.87</v>
      </c>
    </row>
    <row r="89" spans="1:10" s="88" customFormat="1" ht="13.8" x14ac:dyDescent="0.2">
      <c r="A89" s="37" t="s">
        <v>969</v>
      </c>
      <c r="B89" s="42" t="s">
        <v>970</v>
      </c>
      <c r="C89" s="38">
        <v>0</v>
      </c>
      <c r="D89" s="38">
        <v>2008440</v>
      </c>
      <c r="E89" s="38">
        <v>2008440</v>
      </c>
      <c r="F89" s="38">
        <v>437769.31</v>
      </c>
      <c r="G89" s="38">
        <v>437769.31</v>
      </c>
      <c r="H89" s="55">
        <v>129171.13</v>
      </c>
      <c r="I89" s="49">
        <v>6.4314159247973599</v>
      </c>
      <c r="J89" s="38">
        <v>58456.86</v>
      </c>
    </row>
    <row r="90" spans="1:10" s="88" customFormat="1" ht="13.8" x14ac:dyDescent="0.2">
      <c r="A90" s="37" t="s">
        <v>971</v>
      </c>
      <c r="B90" s="42" t="s">
        <v>972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973</v>
      </c>
      <c r="B91" s="42" t="s">
        <v>974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975</v>
      </c>
      <c r="B92" s="42" t="s">
        <v>976</v>
      </c>
      <c r="C92" s="38">
        <v>1550000</v>
      </c>
      <c r="D92" s="38">
        <v>0</v>
      </c>
      <c r="E92" s="38">
        <v>1550000</v>
      </c>
      <c r="F92" s="38">
        <v>846085.06</v>
      </c>
      <c r="G92" s="38">
        <v>846085.06</v>
      </c>
      <c r="H92" s="55">
        <v>846085.06</v>
      </c>
      <c r="I92" s="49">
        <v>54.586132903225803</v>
      </c>
      <c r="J92" s="38">
        <v>145101.44</v>
      </c>
    </row>
    <row r="93" spans="1:10" s="88" customFormat="1" ht="13.8" x14ac:dyDescent="0.2">
      <c r="A93" s="37" t="s">
        <v>977</v>
      </c>
      <c r="B93" s="42" t="s">
        <v>978</v>
      </c>
      <c r="C93" s="38">
        <v>300000</v>
      </c>
      <c r="D93" s="38">
        <v>0</v>
      </c>
      <c r="E93" s="38">
        <v>300000</v>
      </c>
      <c r="F93" s="38">
        <v>83520</v>
      </c>
      <c r="G93" s="38">
        <v>83520</v>
      </c>
      <c r="H93" s="55">
        <v>83520</v>
      </c>
      <c r="I93" s="49">
        <v>27.84</v>
      </c>
      <c r="J93" s="38">
        <v>83520</v>
      </c>
    </row>
    <row r="94" spans="1:10" s="88" customFormat="1" ht="13.8" x14ac:dyDescent="0.2">
      <c r="A94" s="37" t="s">
        <v>979</v>
      </c>
      <c r="B94" s="42" t="s">
        <v>980</v>
      </c>
      <c r="C94" s="38">
        <v>2228582.87</v>
      </c>
      <c r="D94" s="38">
        <v>0</v>
      </c>
      <c r="E94" s="38">
        <v>2228582.87</v>
      </c>
      <c r="F94" s="38">
        <v>40126.019999999997</v>
      </c>
      <c r="G94" s="38">
        <v>40126.019999999997</v>
      </c>
      <c r="H94" s="55">
        <v>40126.019999999997</v>
      </c>
      <c r="I94" s="49">
        <v>1.8005172946519099</v>
      </c>
      <c r="J94" s="38">
        <v>39322.230000000003</v>
      </c>
    </row>
    <row r="95" spans="1:10" s="88" customFormat="1" ht="13.8" x14ac:dyDescent="0.2">
      <c r="A95" s="37" t="s">
        <v>981</v>
      </c>
      <c r="B95" s="42" t="s">
        <v>982</v>
      </c>
      <c r="C95" s="38">
        <v>5000</v>
      </c>
      <c r="D95" s="38">
        <v>303577.37</v>
      </c>
      <c r="E95" s="38">
        <v>308577.37</v>
      </c>
      <c r="F95" s="38">
        <v>157848.24</v>
      </c>
      <c r="G95" s="38">
        <v>157848.24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983</v>
      </c>
      <c r="B96" s="42" t="s">
        <v>984</v>
      </c>
      <c r="C96" s="38">
        <v>373400</v>
      </c>
      <c r="D96" s="38">
        <v>0</v>
      </c>
      <c r="E96" s="38">
        <v>373400</v>
      </c>
      <c r="F96" s="38">
        <v>233642.43</v>
      </c>
      <c r="G96" s="38">
        <v>233642.43</v>
      </c>
      <c r="H96" s="55">
        <v>130964.23</v>
      </c>
      <c r="I96" s="49">
        <v>35.073441349759001</v>
      </c>
      <c r="J96" s="38">
        <v>130964.23</v>
      </c>
    </row>
    <row r="97" spans="1:10" s="88" customFormat="1" ht="13.8" x14ac:dyDescent="0.2">
      <c r="A97" s="37" t="s">
        <v>985</v>
      </c>
      <c r="B97" s="42" t="s">
        <v>986</v>
      </c>
      <c r="C97" s="38">
        <v>200000</v>
      </c>
      <c r="D97" s="38">
        <v>0</v>
      </c>
      <c r="E97" s="38">
        <v>200000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987</v>
      </c>
      <c r="B98" s="42" t="s">
        <v>988</v>
      </c>
      <c r="C98" s="38">
        <v>800000</v>
      </c>
      <c r="D98" s="38">
        <v>0</v>
      </c>
      <c r="E98" s="38">
        <v>800000</v>
      </c>
      <c r="F98" s="38">
        <v>59820.4</v>
      </c>
      <c r="G98" s="38">
        <v>59820.4</v>
      </c>
      <c r="H98" s="55">
        <v>59820.4</v>
      </c>
      <c r="I98" s="49">
        <v>7.4775499999999999</v>
      </c>
      <c r="J98" s="38">
        <v>59820.4</v>
      </c>
    </row>
    <row r="99" spans="1:10" s="88" customFormat="1" ht="13.8" x14ac:dyDescent="0.2">
      <c r="A99" s="37" t="s">
        <v>989</v>
      </c>
      <c r="B99" s="42" t="s">
        <v>990</v>
      </c>
      <c r="C99" s="38">
        <v>0</v>
      </c>
      <c r="D99" s="38">
        <v>1200000</v>
      </c>
      <c r="E99" s="38">
        <v>1200000</v>
      </c>
      <c r="F99" s="38">
        <v>112516.53</v>
      </c>
      <c r="G99" s="38">
        <v>112516.53</v>
      </c>
      <c r="H99" s="55">
        <v>112516.53</v>
      </c>
      <c r="I99" s="49">
        <v>9.3763775000000003</v>
      </c>
      <c r="J99" s="38">
        <v>112516.53</v>
      </c>
    </row>
    <row r="100" spans="1:10" s="88" customFormat="1" ht="13.8" x14ac:dyDescent="0.2">
      <c r="A100" s="37" t="s">
        <v>991</v>
      </c>
      <c r="B100" s="42" t="s">
        <v>992</v>
      </c>
      <c r="C100" s="38">
        <v>4000000</v>
      </c>
      <c r="D100" s="38">
        <v>1440000</v>
      </c>
      <c r="E100" s="38">
        <v>5440000</v>
      </c>
      <c r="F100" s="38">
        <v>5384145.6900000004</v>
      </c>
      <c r="G100" s="38">
        <v>44145.69</v>
      </c>
      <c r="H100" s="55">
        <v>44145.69</v>
      </c>
      <c r="I100" s="49">
        <v>0.81150165441176003</v>
      </c>
      <c r="J100" s="38">
        <v>44145.69</v>
      </c>
    </row>
    <row r="101" spans="1:10" s="88" customFormat="1" ht="13.8" x14ac:dyDescent="0.2">
      <c r="A101" s="37" t="s">
        <v>993</v>
      </c>
      <c r="B101" s="42" t="s">
        <v>994</v>
      </c>
      <c r="C101" s="38">
        <v>2927906.68</v>
      </c>
      <c r="D101" s="38">
        <v>0</v>
      </c>
      <c r="E101" s="38">
        <v>2927906.68</v>
      </c>
      <c r="F101" s="38">
        <v>1026956.78</v>
      </c>
      <c r="G101" s="38">
        <v>1019488.84</v>
      </c>
      <c r="H101" s="55">
        <v>405849.13</v>
      </c>
      <c r="I101" s="49">
        <v>13.861409339726601</v>
      </c>
      <c r="J101" s="38">
        <v>400271.03</v>
      </c>
    </row>
    <row r="102" spans="1:10" s="88" customFormat="1" ht="13.8" x14ac:dyDescent="0.2">
      <c r="A102" s="37" t="s">
        <v>995</v>
      </c>
      <c r="B102" s="42" t="s">
        <v>996</v>
      </c>
      <c r="C102" s="38">
        <v>3100000</v>
      </c>
      <c r="D102" s="38">
        <v>0</v>
      </c>
      <c r="E102" s="38">
        <v>3100000</v>
      </c>
      <c r="F102" s="38">
        <v>84162.12</v>
      </c>
      <c r="G102" s="38">
        <v>84162.12</v>
      </c>
      <c r="H102" s="55">
        <v>84162.12</v>
      </c>
      <c r="I102" s="49">
        <v>2.7149070967741902</v>
      </c>
      <c r="J102" s="38">
        <v>84162.12</v>
      </c>
    </row>
    <row r="103" spans="1:10" s="88" customFormat="1" ht="13.8" x14ac:dyDescent="0.2">
      <c r="A103" s="37" t="s">
        <v>997</v>
      </c>
      <c r="B103" s="42" t="s">
        <v>998</v>
      </c>
      <c r="C103" s="38">
        <v>600000</v>
      </c>
      <c r="D103" s="38">
        <v>150000</v>
      </c>
      <c r="E103" s="38">
        <v>750000</v>
      </c>
      <c r="F103" s="38">
        <v>750000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999</v>
      </c>
      <c r="B104" s="42" t="s">
        <v>1000</v>
      </c>
      <c r="C104" s="38">
        <v>27178304.809999999</v>
      </c>
      <c r="D104" s="38">
        <v>0</v>
      </c>
      <c r="E104" s="38">
        <v>27178304.809999999</v>
      </c>
      <c r="F104" s="38">
        <v>11433965.5</v>
      </c>
      <c r="G104" s="38">
        <v>9907688.6999999993</v>
      </c>
      <c r="H104" s="55">
        <v>4024635.77</v>
      </c>
      <c r="I104" s="49">
        <v>14.8082663658963</v>
      </c>
      <c r="J104" s="38">
        <v>3953625.86</v>
      </c>
    </row>
    <row r="105" spans="1:10" s="88" customFormat="1" ht="13.8" x14ac:dyDescent="0.2">
      <c r="A105" s="37" t="s">
        <v>1001</v>
      </c>
      <c r="B105" s="42" t="s">
        <v>1002</v>
      </c>
      <c r="C105" s="38">
        <v>0</v>
      </c>
      <c r="D105" s="38">
        <v>3579022.39</v>
      </c>
      <c r="E105" s="38">
        <v>3579022.39</v>
      </c>
      <c r="F105" s="38">
        <v>2072254.74</v>
      </c>
      <c r="G105" s="38">
        <v>2072254.74</v>
      </c>
      <c r="H105" s="55">
        <v>1085675.5</v>
      </c>
      <c r="I105" s="49">
        <v>30.334414867966199</v>
      </c>
      <c r="J105" s="38">
        <v>1085675.5</v>
      </c>
    </row>
    <row r="106" spans="1:10" s="88" customFormat="1" ht="13.8" x14ac:dyDescent="0.2">
      <c r="A106" s="37" t="s">
        <v>1003</v>
      </c>
      <c r="B106" s="42" t="s">
        <v>1004</v>
      </c>
      <c r="C106" s="38">
        <v>13984000</v>
      </c>
      <c r="D106" s="38">
        <v>13671599.539999999</v>
      </c>
      <c r="E106" s="38">
        <v>27655599.539999999</v>
      </c>
      <c r="F106" s="38">
        <v>2854478.59</v>
      </c>
      <c r="G106" s="38">
        <v>2854478.59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1005</v>
      </c>
      <c r="B107" s="42" t="s">
        <v>1006</v>
      </c>
      <c r="C107" s="38">
        <v>1165208.58</v>
      </c>
      <c r="D107" s="38">
        <v>0</v>
      </c>
      <c r="E107" s="38">
        <v>1165208.58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1007</v>
      </c>
      <c r="B108" s="42" t="s">
        <v>1008</v>
      </c>
      <c r="C108" s="38">
        <v>0</v>
      </c>
      <c r="D108" s="38">
        <v>9154706</v>
      </c>
      <c r="E108" s="38">
        <v>9154706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1009</v>
      </c>
      <c r="B109" s="42" t="s">
        <v>1010</v>
      </c>
      <c r="C109" s="38">
        <v>58205.71</v>
      </c>
      <c r="D109" s="38">
        <v>-45558.05</v>
      </c>
      <c r="E109" s="38">
        <v>12647.66</v>
      </c>
      <c r="F109" s="38">
        <v>12647.66</v>
      </c>
      <c r="G109" s="38">
        <v>12647.66</v>
      </c>
      <c r="H109" s="55">
        <v>12647.66</v>
      </c>
      <c r="I109" s="49">
        <v>100</v>
      </c>
      <c r="J109" s="38">
        <v>12647.66</v>
      </c>
    </row>
    <row r="110" spans="1:10" s="88" customFormat="1" ht="13.8" x14ac:dyDescent="0.2">
      <c r="A110" s="37" t="s">
        <v>1011</v>
      </c>
      <c r="B110" s="42" t="s">
        <v>1012</v>
      </c>
      <c r="C110" s="38">
        <v>0</v>
      </c>
      <c r="D110" s="38">
        <v>583820</v>
      </c>
      <c r="E110" s="38">
        <v>583820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1013</v>
      </c>
      <c r="B111" s="42" t="s">
        <v>1014</v>
      </c>
      <c r="C111" s="38">
        <v>32642.05</v>
      </c>
      <c r="D111" s="38">
        <v>10713.1</v>
      </c>
      <c r="E111" s="38">
        <v>43355.15</v>
      </c>
      <c r="F111" s="38">
        <v>43355.15</v>
      </c>
      <c r="G111" s="38">
        <v>43355.15</v>
      </c>
      <c r="H111" s="55">
        <v>43355.15</v>
      </c>
      <c r="I111" s="49">
        <v>100</v>
      </c>
      <c r="J111" s="38">
        <v>43355.15</v>
      </c>
    </row>
    <row r="112" spans="1:10" s="88" customFormat="1" ht="13.8" x14ac:dyDescent="0.2">
      <c r="A112" s="37" t="s">
        <v>1015</v>
      </c>
      <c r="B112" s="42" t="s">
        <v>1016</v>
      </c>
      <c r="C112" s="38">
        <v>200000</v>
      </c>
      <c r="D112" s="38">
        <v>0</v>
      </c>
      <c r="E112" s="38">
        <v>200000</v>
      </c>
      <c r="F112" s="38">
        <v>217.8</v>
      </c>
      <c r="G112" s="38">
        <v>217.8</v>
      </c>
      <c r="H112" s="55">
        <v>217.8</v>
      </c>
      <c r="I112" s="49">
        <v>0.1089</v>
      </c>
      <c r="J112" s="38">
        <v>217.8</v>
      </c>
    </row>
    <row r="113" spans="1:10" s="88" customFormat="1" ht="13.8" x14ac:dyDescent="0.2">
      <c r="A113" s="37" t="s">
        <v>1017</v>
      </c>
      <c r="B113" s="42" t="s">
        <v>1018</v>
      </c>
      <c r="C113" s="38">
        <v>0</v>
      </c>
      <c r="D113" s="38">
        <v>500000</v>
      </c>
      <c r="E113" s="38">
        <v>500000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1019</v>
      </c>
      <c r="B114" s="42" t="s">
        <v>1020</v>
      </c>
      <c r="C114" s="38">
        <v>55000</v>
      </c>
      <c r="D114" s="38">
        <v>0</v>
      </c>
      <c r="E114" s="38">
        <v>55000</v>
      </c>
      <c r="F114" s="38">
        <v>17401.93</v>
      </c>
      <c r="G114" s="38">
        <v>17401.93</v>
      </c>
      <c r="H114" s="55">
        <v>17401.93</v>
      </c>
      <c r="I114" s="49">
        <v>31.639872727272699</v>
      </c>
      <c r="J114" s="38">
        <v>17401.93</v>
      </c>
    </row>
    <row r="115" spans="1:10" s="88" customFormat="1" ht="13.8" x14ac:dyDescent="0.2">
      <c r="A115" s="37" t="s">
        <v>1021</v>
      </c>
      <c r="B115" s="42" t="s">
        <v>1022</v>
      </c>
      <c r="C115" s="38">
        <v>650000</v>
      </c>
      <c r="D115" s="38">
        <v>0</v>
      </c>
      <c r="E115" s="38">
        <v>650000</v>
      </c>
      <c r="F115" s="38">
        <v>364084.33</v>
      </c>
      <c r="G115" s="38">
        <v>364084.32</v>
      </c>
      <c r="H115" s="55">
        <v>364084.32</v>
      </c>
      <c r="I115" s="49">
        <v>56.012972307692301</v>
      </c>
      <c r="J115" s="38">
        <v>318306.02</v>
      </c>
    </row>
    <row r="116" spans="1:10" s="88" customFormat="1" ht="13.8" x14ac:dyDescent="0.2">
      <c r="A116" s="37" t="s">
        <v>1023</v>
      </c>
      <c r="B116" s="42" t="s">
        <v>1024</v>
      </c>
      <c r="C116" s="38">
        <v>496904.3</v>
      </c>
      <c r="D116" s="38">
        <v>0</v>
      </c>
      <c r="E116" s="38">
        <v>496904.3</v>
      </c>
      <c r="F116" s="38">
        <v>229816.26</v>
      </c>
      <c r="G116" s="38">
        <v>229816.26</v>
      </c>
      <c r="H116" s="55">
        <v>229816.26</v>
      </c>
      <c r="I116" s="49">
        <v>46.249601784488497</v>
      </c>
      <c r="J116" s="38">
        <v>229816.26</v>
      </c>
    </row>
    <row r="117" spans="1:10" s="88" customFormat="1" ht="13.8" x14ac:dyDescent="0.2">
      <c r="A117" s="37" t="s">
        <v>1025</v>
      </c>
      <c r="B117" s="42" t="s">
        <v>1026</v>
      </c>
      <c r="C117" s="38">
        <v>650000</v>
      </c>
      <c r="D117" s="38">
        <v>0</v>
      </c>
      <c r="E117" s="38">
        <v>650000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1027</v>
      </c>
      <c r="B118" s="42" t="s">
        <v>1028</v>
      </c>
      <c r="C118" s="38">
        <v>1677156.09</v>
      </c>
      <c r="D118" s="38">
        <v>0</v>
      </c>
      <c r="E118" s="38">
        <v>1677156.09</v>
      </c>
      <c r="F118" s="38">
        <v>957406</v>
      </c>
      <c r="G118" s="38">
        <v>957406</v>
      </c>
      <c r="H118" s="55">
        <v>807804.96</v>
      </c>
      <c r="I118" s="49">
        <v>48.165162730917899</v>
      </c>
      <c r="J118" s="38">
        <v>807804.96</v>
      </c>
    </row>
    <row r="119" spans="1:10" s="88" customFormat="1" ht="13.8" x14ac:dyDescent="0.2">
      <c r="A119" s="37" t="s">
        <v>1029</v>
      </c>
      <c r="B119" s="42" t="s">
        <v>1030</v>
      </c>
      <c r="C119" s="38">
        <v>776121.9</v>
      </c>
      <c r="D119" s="38">
        <v>0</v>
      </c>
      <c r="E119" s="38">
        <v>776121.9</v>
      </c>
      <c r="F119" s="38">
        <v>101502.62</v>
      </c>
      <c r="G119" s="38">
        <v>101502.62</v>
      </c>
      <c r="H119" s="55">
        <v>14350.6</v>
      </c>
      <c r="I119" s="49">
        <v>1.84901366653872</v>
      </c>
      <c r="J119" s="38">
        <v>11265.1</v>
      </c>
    </row>
    <row r="120" spans="1:10" s="88" customFormat="1" ht="13.8" x14ac:dyDescent="0.2">
      <c r="A120" s="37" t="s">
        <v>1031</v>
      </c>
      <c r="B120" s="42" t="s">
        <v>1032</v>
      </c>
      <c r="C120" s="38">
        <v>0</v>
      </c>
      <c r="D120" s="38">
        <v>640633.78</v>
      </c>
      <c r="E120" s="38">
        <v>640633.78</v>
      </c>
      <c r="F120" s="38">
        <v>353043.53</v>
      </c>
      <c r="G120" s="38">
        <v>353043.53</v>
      </c>
      <c r="H120" s="55">
        <v>353043.53</v>
      </c>
      <c r="I120" s="49">
        <v>55.108478669357702</v>
      </c>
      <c r="J120" s="38">
        <v>353043.53</v>
      </c>
    </row>
    <row r="121" spans="1:10" s="88" customFormat="1" ht="13.8" x14ac:dyDescent="0.2">
      <c r="A121" s="37" t="s">
        <v>1033</v>
      </c>
      <c r="B121" s="42" t="s">
        <v>1034</v>
      </c>
      <c r="C121" s="38">
        <v>502881.49</v>
      </c>
      <c r="D121" s="38">
        <v>0</v>
      </c>
      <c r="E121" s="38">
        <v>502881.49</v>
      </c>
      <c r="F121" s="38">
        <v>105443.66</v>
      </c>
      <c r="G121" s="38">
        <v>105443.66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1035</v>
      </c>
      <c r="B122" s="42" t="s">
        <v>1036</v>
      </c>
      <c r="C122" s="38">
        <v>93814168.549999997</v>
      </c>
      <c r="D122" s="38">
        <v>191460.54</v>
      </c>
      <c r="E122" s="38">
        <v>94005629.090000004</v>
      </c>
      <c r="F122" s="38">
        <v>49556358.119999997</v>
      </c>
      <c r="G122" s="38">
        <v>34504516.130000003</v>
      </c>
      <c r="H122" s="55">
        <v>8316685.9800000004</v>
      </c>
      <c r="I122" s="49">
        <v>8.8470084829044602</v>
      </c>
      <c r="J122" s="38">
        <v>7897428.3499999996</v>
      </c>
    </row>
    <row r="123" spans="1:10" s="88" customFormat="1" ht="13.8" x14ac:dyDescent="0.2">
      <c r="A123" s="37" t="s">
        <v>1037</v>
      </c>
      <c r="B123" s="42" t="s">
        <v>1038</v>
      </c>
      <c r="C123" s="38">
        <v>7144728231.8999996</v>
      </c>
      <c r="D123" s="38">
        <v>70861418.480000004</v>
      </c>
      <c r="E123" s="38">
        <v>7215589650.3800001</v>
      </c>
      <c r="F123" s="38">
        <v>4682743283.29</v>
      </c>
      <c r="G123" s="38">
        <v>4583172882.9799995</v>
      </c>
      <c r="H123" s="55">
        <v>3376129894.6100001</v>
      </c>
      <c r="I123" s="49">
        <v>46.789383240941397</v>
      </c>
      <c r="J123" s="38">
        <v>3237092538.8800001</v>
      </c>
    </row>
    <row r="124" spans="1:10" s="88" customFormat="1" ht="13.8" x14ac:dyDescent="0.2">
      <c r="A124" s="37" t="s">
        <v>1039</v>
      </c>
      <c r="B124" s="42" t="s">
        <v>1040</v>
      </c>
      <c r="C124" s="38">
        <v>0</v>
      </c>
      <c r="D124" s="38">
        <v>0</v>
      </c>
      <c r="E124" s="38">
        <v>0</v>
      </c>
      <c r="F124" s="38">
        <v>7656.08</v>
      </c>
      <c r="G124" s="38">
        <v>7656.08</v>
      </c>
      <c r="H124" s="55">
        <v>7656.08</v>
      </c>
      <c r="I124" s="49">
        <v>0</v>
      </c>
      <c r="J124" s="38">
        <v>7656.08</v>
      </c>
    </row>
    <row r="125" spans="1:10" s="88" customFormat="1" ht="13.8" x14ac:dyDescent="0.2">
      <c r="A125" s="37" t="s">
        <v>1041</v>
      </c>
      <c r="B125" s="42" t="s">
        <v>1042</v>
      </c>
      <c r="C125" s="38">
        <v>79607504.930000007</v>
      </c>
      <c r="D125" s="38">
        <v>0</v>
      </c>
      <c r="E125" s="38">
        <v>79607504.930000007</v>
      </c>
      <c r="F125" s="38">
        <v>80734321.590000004</v>
      </c>
      <c r="G125" s="38">
        <v>80355707.599999994</v>
      </c>
      <c r="H125" s="55">
        <v>33568814.439999998</v>
      </c>
      <c r="I125" s="49">
        <v>42.1679017192129</v>
      </c>
      <c r="J125" s="38">
        <v>28751730.43</v>
      </c>
    </row>
    <row r="126" spans="1:10" s="88" customFormat="1" ht="13.8" x14ac:dyDescent="0.2">
      <c r="A126" s="37" t="s">
        <v>1043</v>
      </c>
      <c r="B126" s="42" t="s">
        <v>1044</v>
      </c>
      <c r="C126" s="38">
        <v>0</v>
      </c>
      <c r="D126" s="38">
        <v>2069601.56</v>
      </c>
      <c r="E126" s="38">
        <v>2069601.56</v>
      </c>
      <c r="F126" s="38">
        <v>1474998.25</v>
      </c>
      <c r="G126" s="38">
        <v>1389950.84</v>
      </c>
      <c r="H126" s="55">
        <v>148321.43</v>
      </c>
      <c r="I126" s="49">
        <v>7.1666659354470097</v>
      </c>
      <c r="J126" s="38">
        <v>148321.43</v>
      </c>
    </row>
    <row r="127" spans="1:10" s="88" customFormat="1" ht="13.8" x14ac:dyDescent="0.2">
      <c r="A127" s="37" t="s">
        <v>1045</v>
      </c>
      <c r="B127" s="42" t="s">
        <v>1046</v>
      </c>
      <c r="C127" s="38">
        <v>0</v>
      </c>
      <c r="D127" s="38">
        <v>10007295.529999999</v>
      </c>
      <c r="E127" s="38">
        <v>10007295.529999999</v>
      </c>
      <c r="F127" s="38">
        <v>4992246.58</v>
      </c>
      <c r="G127" s="38">
        <v>3035404.98</v>
      </c>
      <c r="H127" s="55">
        <v>351040.74</v>
      </c>
      <c r="I127" s="49">
        <v>3.5078482387938399</v>
      </c>
      <c r="J127" s="38">
        <v>351040.74</v>
      </c>
    </row>
    <row r="128" spans="1:10" s="88" customFormat="1" ht="14.4" customHeight="1" x14ac:dyDescent="0.2">
      <c r="A128" s="37" t="s">
        <v>1047</v>
      </c>
      <c r="B128" s="42" t="s">
        <v>1048</v>
      </c>
      <c r="C128" s="38">
        <v>0</v>
      </c>
      <c r="D128" s="38">
        <v>13953657.199999999</v>
      </c>
      <c r="E128" s="38">
        <v>13953657.199999999</v>
      </c>
      <c r="F128" s="38">
        <v>7634756.1500000004</v>
      </c>
      <c r="G128" s="38">
        <v>7184756.1500000004</v>
      </c>
      <c r="H128" s="55">
        <v>7184756.1500000004</v>
      </c>
      <c r="I128" s="49">
        <v>51.490129412094198</v>
      </c>
      <c r="J128" s="38">
        <v>4184756.15</v>
      </c>
    </row>
    <row r="129" spans="1:10" s="88" customFormat="1" ht="14.4" customHeight="1" x14ac:dyDescent="0.2">
      <c r="A129" s="37" t="s">
        <v>1049</v>
      </c>
      <c r="B129" s="42" t="s">
        <v>1050</v>
      </c>
      <c r="C129" s="38">
        <v>30000000</v>
      </c>
      <c r="D129" s="38">
        <v>-27119889.73</v>
      </c>
      <c r="E129" s="38">
        <v>2880110.27</v>
      </c>
      <c r="F129" s="38">
        <v>0</v>
      </c>
      <c r="G129" s="38">
        <v>0</v>
      </c>
      <c r="H129" s="55">
        <v>0</v>
      </c>
      <c r="I129" s="49">
        <v>0</v>
      </c>
      <c r="J129" s="38">
        <v>0</v>
      </c>
    </row>
    <row r="130" spans="1:10" s="88" customFormat="1" ht="14.4" customHeight="1" x14ac:dyDescent="0.2">
      <c r="A130" s="37" t="s">
        <v>1051</v>
      </c>
      <c r="B130" s="42" t="s">
        <v>1052</v>
      </c>
      <c r="C130" s="38">
        <v>2768104.99</v>
      </c>
      <c r="D130" s="38">
        <v>252000</v>
      </c>
      <c r="E130" s="38">
        <v>3020104.99</v>
      </c>
      <c r="F130" s="38">
        <v>3199077.56</v>
      </c>
      <c r="G130" s="38">
        <v>2792959.8</v>
      </c>
      <c r="H130" s="55">
        <v>716351.98</v>
      </c>
      <c r="I130" s="49">
        <v>23.719439634447902</v>
      </c>
      <c r="J130" s="38">
        <v>589632.87</v>
      </c>
    </row>
    <row r="131" spans="1:10" s="88" customFormat="1" ht="13.8" x14ac:dyDescent="0.2">
      <c r="A131" s="132" t="s">
        <v>262</v>
      </c>
      <c r="B131" s="133" t="s">
        <v>68</v>
      </c>
      <c r="C131" s="66">
        <v>8546300921.4300003</v>
      </c>
      <c r="D131" s="66">
        <v>288209440.38999999</v>
      </c>
      <c r="E131" s="66">
        <v>8834510361.8199997</v>
      </c>
      <c r="F131" s="66">
        <v>5468088104.2600002</v>
      </c>
      <c r="G131" s="66">
        <v>5221513925.7799997</v>
      </c>
      <c r="H131" s="68">
        <v>3695898375.6700001</v>
      </c>
      <c r="I131" s="67">
        <v>41.8347845472288</v>
      </c>
      <c r="J131" s="66">
        <v>3539921785.8800001</v>
      </c>
    </row>
    <row r="132" spans="1:10" ht="13.8" x14ac:dyDescent="0.3">
      <c r="A132" s="69" t="s">
        <v>61</v>
      </c>
      <c r="B132" s="69"/>
      <c r="C132" s="69"/>
      <c r="D132" s="69"/>
      <c r="E132" s="69"/>
      <c r="F132" s="69"/>
      <c r="G132" s="69"/>
      <c r="H132" s="69"/>
      <c r="I132" s="69"/>
      <c r="J132" s="69"/>
    </row>
  </sheetData>
  <mergeCells count="4">
    <mergeCell ref="A2:J2"/>
    <mergeCell ref="A5:B6"/>
    <mergeCell ref="A1:J1"/>
    <mergeCell ref="A131:B131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2023-12-27T10:03:26Z</cp:lastPrinted>
  <dcterms:created xsi:type="dcterms:W3CDTF">2014-04-10T11:24:13Z</dcterms:created>
  <dcterms:modified xsi:type="dcterms:W3CDTF">2024-07-29T07:46:04Z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JUNIO 2024.xlsx</vt:lpwstr>
  </property>
</Properties>
</file>