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24\7 JULIO\Definitivos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PROGRAMA'!$C$5:$F$171</definedName>
    <definedName name="_xlnm._FilterDatabase" localSheetId="10" hidden="1">'GTOS CAP VI X PROYECTO'!$A$4:$N$613</definedName>
    <definedName name="_xlnm._FilterDatabase" localSheetId="4" hidden="1">'GTOS X SECC Y X CAP'!$A$4:$D$184</definedName>
    <definedName name="_xlnm._FilterDatabase" localSheetId="6" hidden="1">'ING X SOCIEDAD Y X CAP'!$A$4:$I$77</definedName>
    <definedName name="_xlnm._FilterDatabase" localSheetId="3" hidden="1">'INGR X CONCEPTO'!$A$4:$J$111</definedName>
    <definedName name="_xlnm.Print_Area" localSheetId="8">'GASTOS X FINANCIACIÓN'!$A$1:$J$133</definedName>
    <definedName name="_xlnm.Print_Area" localSheetId="10">'GTOS CAP VI X PROYECTO'!$A$1:$N$613</definedName>
    <definedName name="_xlnm.Print_Area" localSheetId="6">'ING X SOCIEDAD Y X CAP'!$A$1:$I$77</definedName>
    <definedName name="_xlnm.Print_Area" localSheetId="1">'INGRESOS X CAP'!$A$1:$H$19</definedName>
    <definedName name="_xlnm.Print_Area" localSheetId="9">'INGRESOS X FINANCIACIÓN'!$A$1:$H$150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F601" i="19" l="1"/>
  <c r="F602" i="19"/>
  <c r="F603" i="19"/>
  <c r="F605" i="19"/>
  <c r="F607" i="19"/>
  <c r="F609" i="19"/>
  <c r="F611" i="19"/>
  <c r="F569" i="19"/>
  <c r="F570" i="19"/>
  <c r="F571" i="19"/>
  <c r="F575" i="19"/>
  <c r="F577" i="19"/>
  <c r="F579" i="19"/>
  <c r="F584" i="19"/>
  <c r="F585" i="19"/>
  <c r="F589" i="19"/>
  <c r="F591" i="19"/>
  <c r="F593" i="19"/>
  <c r="F595" i="19"/>
  <c r="F598" i="19"/>
  <c r="F599" i="19"/>
  <c r="G132" i="22"/>
  <c r="G133" i="22"/>
  <c r="G134" i="22"/>
  <c r="G135" i="22"/>
  <c r="G136" i="22"/>
  <c r="G137" i="22"/>
  <c r="G138" i="22"/>
  <c r="G139" i="22"/>
  <c r="G140" i="22"/>
  <c r="G141" i="22"/>
  <c r="G142" i="22"/>
  <c r="G143" i="22"/>
  <c r="G144" i="22"/>
  <c r="G145" i="22"/>
  <c r="G146" i="22"/>
  <c r="G147" i="22"/>
  <c r="G148" i="22"/>
  <c r="G149" i="22"/>
  <c r="I110" i="16"/>
  <c r="I101" i="16"/>
  <c r="I103" i="16"/>
  <c r="I104" i="16"/>
  <c r="I107" i="16"/>
  <c r="I108" i="16"/>
  <c r="I109" i="16"/>
  <c r="I87" i="16"/>
  <c r="I89" i="16"/>
  <c r="I91" i="16"/>
  <c r="I93" i="16"/>
  <c r="I94" i="16"/>
  <c r="I97" i="16"/>
  <c r="I98" i="16"/>
  <c r="F587" i="19" l="1"/>
  <c r="F573" i="19"/>
  <c r="I96" i="16"/>
  <c r="I95" i="16"/>
  <c r="I88" i="16"/>
  <c r="F590" i="19"/>
  <c r="F582" i="19"/>
  <c r="F568" i="19"/>
  <c r="F597" i="19"/>
  <c r="F588" i="19"/>
  <c r="F583" i="19"/>
  <c r="F574" i="19"/>
  <c r="F612" i="19"/>
  <c r="I86" i="16"/>
  <c r="I105" i="16"/>
  <c r="I99" i="16"/>
  <c r="I85" i="16"/>
  <c r="F600" i="19"/>
  <c r="F586" i="19"/>
  <c r="F581" i="19"/>
  <c r="F572" i="19"/>
  <c r="F567" i="19"/>
  <c r="F604" i="19"/>
  <c r="I90" i="16"/>
  <c r="F592" i="19"/>
  <c r="F576" i="19"/>
  <c r="F606" i="19"/>
  <c r="F596" i="19"/>
  <c r="F580" i="19"/>
  <c r="F610" i="19"/>
  <c r="F594" i="19"/>
  <c r="F578" i="19"/>
  <c r="F608" i="19"/>
  <c r="I106" i="16"/>
  <c r="I84" i="16"/>
  <c r="I92" i="16"/>
  <c r="I100" i="16"/>
  <c r="I102" i="16"/>
  <c r="F562" i="19" l="1"/>
  <c r="F560" i="19"/>
  <c r="F563" i="19"/>
  <c r="F564" i="19"/>
  <c r="F559" i="19"/>
  <c r="F565" i="19"/>
  <c r="F566" i="19"/>
  <c r="F561" i="19"/>
  <c r="F557" i="19" l="1"/>
  <c r="F555" i="19"/>
  <c r="F553" i="19"/>
  <c r="F551" i="19"/>
  <c r="F549" i="19"/>
  <c r="F547" i="19"/>
  <c r="F545" i="19"/>
  <c r="F543" i="19"/>
  <c r="F541" i="19"/>
  <c r="F558" i="19"/>
  <c r="F556" i="19"/>
  <c r="F554" i="19"/>
  <c r="F552" i="19"/>
  <c r="F550" i="19"/>
  <c r="F548" i="19"/>
  <c r="F546" i="19"/>
  <c r="F544" i="19"/>
  <c r="F542" i="19"/>
  <c r="F540" i="19"/>
  <c r="G124" i="22" l="1"/>
  <c r="G131" i="22"/>
  <c r="G129" i="22"/>
  <c r="G127" i="22"/>
  <c r="G121" i="22"/>
  <c r="G119" i="22"/>
  <c r="G113" i="22"/>
  <c r="G111" i="22"/>
  <c r="G105" i="22"/>
  <c r="G103" i="22"/>
  <c r="G97" i="22"/>
  <c r="F313" i="19"/>
  <c r="F473" i="19"/>
  <c r="F521" i="19"/>
  <c r="F505" i="19"/>
  <c r="F477" i="19"/>
  <c r="F470" i="19"/>
  <c r="F469" i="19"/>
  <c r="F466" i="19"/>
  <c r="F465" i="19"/>
  <c r="F461" i="19"/>
  <c r="F459" i="19"/>
  <c r="F455" i="19"/>
  <c r="F453" i="19"/>
  <c r="F451" i="19"/>
  <c r="F450" i="19"/>
  <c r="F449" i="19"/>
  <c r="F377" i="19"/>
  <c r="F345" i="19"/>
  <c r="F317" i="19"/>
  <c r="F310" i="19"/>
  <c r="F309" i="19"/>
  <c r="F305" i="19"/>
  <c r="F303" i="19"/>
  <c r="F537" i="19"/>
  <c r="F536" i="19"/>
  <c r="F519" i="19"/>
  <c r="F518" i="19"/>
  <c r="F517" i="19"/>
  <c r="F515" i="19"/>
  <c r="F514" i="19"/>
  <c r="F513" i="19"/>
  <c r="F441" i="19"/>
  <c r="F413" i="19"/>
  <c r="F381" i="19"/>
  <c r="F374" i="19"/>
  <c r="F373" i="19"/>
  <c r="F367" i="19"/>
  <c r="F365" i="19"/>
  <c r="F363" i="19"/>
  <c r="F361" i="19"/>
  <c r="F359" i="19"/>
  <c r="F357" i="19"/>
  <c r="F355" i="19"/>
  <c r="F354" i="19"/>
  <c r="F353" i="19"/>
  <c r="F539" i="19"/>
  <c r="F538" i="19"/>
  <c r="F509" i="19"/>
  <c r="F502" i="19"/>
  <c r="F501" i="19"/>
  <c r="F498" i="19"/>
  <c r="F497" i="19"/>
  <c r="F493" i="19"/>
  <c r="F491" i="19"/>
  <c r="F487" i="19"/>
  <c r="F485" i="19"/>
  <c r="F483" i="19"/>
  <c r="F482" i="19"/>
  <c r="F481" i="19"/>
  <c r="F445" i="19"/>
  <c r="F438" i="19"/>
  <c r="F437" i="19"/>
  <c r="F434" i="19"/>
  <c r="F433" i="19"/>
  <c r="F429" i="19"/>
  <c r="F427" i="19"/>
  <c r="F423" i="19"/>
  <c r="F421" i="19"/>
  <c r="F419" i="19"/>
  <c r="F418" i="19"/>
  <c r="F417" i="19"/>
  <c r="F409" i="19"/>
  <c r="F406" i="19"/>
  <c r="F405" i="19"/>
  <c r="F402" i="19"/>
  <c r="F401" i="19"/>
  <c r="F397" i="19"/>
  <c r="F395" i="19"/>
  <c r="F391" i="19"/>
  <c r="F389" i="19"/>
  <c r="F387" i="19"/>
  <c r="F386" i="19"/>
  <c r="F385" i="19"/>
  <c r="F349" i="19"/>
  <c r="F342" i="19"/>
  <c r="F341" i="19"/>
  <c r="F337" i="19"/>
  <c r="F335" i="19"/>
  <c r="F333" i="19"/>
  <c r="F331" i="19"/>
  <c r="F329" i="19"/>
  <c r="F327" i="19"/>
  <c r="F325" i="19"/>
  <c r="F323" i="19"/>
  <c r="F322" i="19"/>
  <c r="F321" i="19"/>
  <c r="G95" i="22"/>
  <c r="G130" i="22"/>
  <c r="G122" i="22"/>
  <c r="G120" i="22"/>
  <c r="G116" i="22"/>
  <c r="G114" i="22"/>
  <c r="G108" i="22"/>
  <c r="G106" i="22"/>
  <c r="G100" i="22"/>
  <c r="G98" i="22"/>
  <c r="G92" i="22"/>
  <c r="G90" i="22"/>
  <c r="F534" i="19"/>
  <c r="F533" i="19"/>
  <c r="F530" i="19"/>
  <c r="F529" i="19"/>
  <c r="F525" i="19"/>
  <c r="F523" i="19"/>
  <c r="F520" i="19"/>
  <c r="F516" i="19"/>
  <c r="F512" i="19"/>
  <c r="F507" i="19"/>
  <c r="F506" i="19"/>
  <c r="F504" i="19"/>
  <c r="F489" i="19"/>
  <c r="F488" i="19"/>
  <c r="F484" i="19"/>
  <c r="F480" i="19"/>
  <c r="F475" i="19"/>
  <c r="F474" i="19"/>
  <c r="F472" i="19"/>
  <c r="F457" i="19"/>
  <c r="F456" i="19"/>
  <c r="F452" i="19"/>
  <c r="F443" i="19"/>
  <c r="F442" i="19"/>
  <c r="F440" i="19"/>
  <c r="F425" i="19"/>
  <c r="F424" i="19"/>
  <c r="F420" i="19"/>
  <c r="F416" i="19"/>
  <c r="F411" i="19"/>
  <c r="F410" i="19"/>
  <c r="F408" i="19"/>
  <c r="F393" i="19"/>
  <c r="F392" i="19"/>
  <c r="F388" i="19"/>
  <c r="F384" i="19"/>
  <c r="F379" i="19"/>
  <c r="F378" i="19"/>
  <c r="F376" i="19"/>
  <c r="F369" i="19"/>
  <c r="F360" i="19"/>
  <c r="F356" i="19"/>
  <c r="F347" i="19"/>
  <c r="F346" i="19"/>
  <c r="F344" i="19"/>
  <c r="F328" i="19"/>
  <c r="F324" i="19"/>
  <c r="F315" i="19"/>
  <c r="F314" i="19"/>
  <c r="F312" i="19"/>
  <c r="F522" i="19"/>
  <c r="F490" i="19"/>
  <c r="F458" i="19"/>
  <c r="F426" i="19"/>
  <c r="F394" i="19"/>
  <c r="F362" i="19"/>
  <c r="F330" i="19"/>
  <c r="F531" i="19"/>
  <c r="F528" i="19"/>
  <c r="F499" i="19"/>
  <c r="F496" i="19"/>
  <c r="F467" i="19"/>
  <c r="F464" i="19"/>
  <c r="F435" i="19"/>
  <c r="F432" i="19"/>
  <c r="F403" i="19"/>
  <c r="F400" i="19"/>
  <c r="F371" i="19"/>
  <c r="F368" i="19"/>
  <c r="F339" i="19"/>
  <c r="F336" i="19"/>
  <c r="F307" i="19"/>
  <c r="F304" i="19"/>
  <c r="F526" i="19"/>
  <c r="F511" i="19"/>
  <c r="F508" i="19"/>
  <c r="F494" i="19"/>
  <c r="F479" i="19"/>
  <c r="F476" i="19"/>
  <c r="F462" i="19"/>
  <c r="F447" i="19"/>
  <c r="F444" i="19"/>
  <c r="F430" i="19"/>
  <c r="F415" i="19"/>
  <c r="F412" i="19"/>
  <c r="F398" i="19"/>
  <c r="F383" i="19"/>
  <c r="F380" i="19"/>
  <c r="F366" i="19"/>
  <c r="F351" i="19"/>
  <c r="F348" i="19"/>
  <c r="F334" i="19"/>
  <c r="F319" i="19"/>
  <c r="F316" i="19"/>
  <c r="F302" i="19"/>
  <c r="F535" i="19"/>
  <c r="F532" i="19"/>
  <c r="F503" i="19"/>
  <c r="F500" i="19"/>
  <c r="F486" i="19"/>
  <c r="F471" i="19"/>
  <c r="F468" i="19"/>
  <c r="F454" i="19"/>
  <c r="F439" i="19"/>
  <c r="F436" i="19"/>
  <c r="F422" i="19"/>
  <c r="F407" i="19"/>
  <c r="F404" i="19"/>
  <c r="F390" i="19"/>
  <c r="F375" i="19"/>
  <c r="F372" i="19"/>
  <c r="F358" i="19"/>
  <c r="F343" i="19"/>
  <c r="F340" i="19"/>
  <c r="F326" i="19"/>
  <c r="F311" i="19"/>
  <c r="F308" i="19"/>
  <c r="F448" i="19"/>
  <c r="F370" i="19"/>
  <c r="F352" i="19"/>
  <c r="F338" i="19"/>
  <c r="F320" i="19"/>
  <c r="F306" i="19"/>
  <c r="F527" i="19"/>
  <c r="F524" i="19"/>
  <c r="F510" i="19"/>
  <c r="F495" i="19"/>
  <c r="F492" i="19"/>
  <c r="F478" i="19"/>
  <c r="F463" i="19"/>
  <c r="F460" i="19"/>
  <c r="F446" i="19"/>
  <c r="F431" i="19"/>
  <c r="F428" i="19"/>
  <c r="F414" i="19"/>
  <c r="F399" i="19"/>
  <c r="F396" i="19"/>
  <c r="F382" i="19"/>
  <c r="F364" i="19"/>
  <c r="F350" i="19"/>
  <c r="F332" i="19"/>
  <c r="F318" i="19"/>
  <c r="G128" i="22"/>
  <c r="G112" i="22"/>
  <c r="G104" i="22"/>
  <c r="G96" i="22"/>
  <c r="G123" i="22"/>
  <c r="G115" i="22"/>
  <c r="G107" i="22"/>
  <c r="G99" i="22"/>
  <c r="G91" i="22"/>
  <c r="G125" i="22"/>
  <c r="G117" i="22"/>
  <c r="G109" i="22"/>
  <c r="G101" i="22"/>
  <c r="G93" i="22"/>
  <c r="G126" i="22"/>
  <c r="G118" i="22"/>
  <c r="G110" i="22"/>
  <c r="G102" i="22"/>
  <c r="G94" i="22"/>
  <c r="I83" i="16" l="1"/>
  <c r="I82" i="16"/>
  <c r="G89" i="22"/>
  <c r="I81" i="16"/>
  <c r="F298" i="19" l="1"/>
  <c r="F170" i="19"/>
  <c r="F146" i="19"/>
  <c r="F30" i="19"/>
  <c r="F28" i="19"/>
  <c r="F26" i="19"/>
  <c r="F24" i="19"/>
  <c r="F22" i="19"/>
  <c r="F20" i="19"/>
  <c r="F18" i="19"/>
  <c r="F301" i="19"/>
  <c r="F299" i="19"/>
  <c r="F255" i="19"/>
  <c r="F253" i="19"/>
  <c r="F251" i="19"/>
  <c r="F249" i="19"/>
  <c r="F247" i="19"/>
  <c r="F150" i="19"/>
  <c r="F148" i="19"/>
  <c r="F147" i="19"/>
  <c r="F144" i="19"/>
  <c r="F133" i="19"/>
  <c r="F131" i="19"/>
  <c r="F129" i="19"/>
  <c r="F127" i="19"/>
  <c r="F125" i="19"/>
  <c r="F123" i="19"/>
  <c r="F121" i="19"/>
  <c r="F119" i="19"/>
  <c r="F117" i="19"/>
  <c r="F115" i="19"/>
  <c r="F113" i="19"/>
  <c r="F111" i="19"/>
  <c r="F109" i="19"/>
  <c r="F29" i="19"/>
  <c r="F27" i="19"/>
  <c r="F25" i="19"/>
  <c r="F23" i="19"/>
  <c r="F21" i="19"/>
  <c r="F19" i="19"/>
  <c r="F290" i="19"/>
  <c r="F284" i="19"/>
  <c r="F282" i="19"/>
  <c r="F280" i="19"/>
  <c r="F278" i="19"/>
  <c r="F276" i="19"/>
  <c r="F274" i="19"/>
  <c r="F272" i="19"/>
  <c r="F270" i="19"/>
  <c r="F268" i="19"/>
  <c r="F266" i="19"/>
  <c r="F264" i="19"/>
  <c r="F262" i="19"/>
  <c r="F260" i="19"/>
  <c r="F258" i="19"/>
  <c r="F256" i="19"/>
  <c r="F254" i="19"/>
  <c r="F252" i="19"/>
  <c r="F250" i="19"/>
  <c r="F248" i="19"/>
  <c r="F246" i="19"/>
  <c r="F244" i="19"/>
  <c r="F242" i="19"/>
  <c r="F240" i="19"/>
  <c r="F238" i="19"/>
  <c r="F236" i="19"/>
  <c r="F234" i="19"/>
  <c r="F232" i="19"/>
  <c r="F230" i="19"/>
  <c r="F228" i="19"/>
  <c r="F226" i="19"/>
  <c r="F224" i="19"/>
  <c r="F222" i="19"/>
  <c r="F220" i="19"/>
  <c r="F218" i="19"/>
  <c r="F216" i="19"/>
  <c r="F214" i="19"/>
  <c r="F212" i="19"/>
  <c r="F210" i="19"/>
  <c r="F208" i="19"/>
  <c r="F206" i="19"/>
  <c r="F204" i="19"/>
  <c r="F202" i="19"/>
  <c r="F200" i="19"/>
  <c r="F198" i="19"/>
  <c r="F196" i="19"/>
  <c r="F194" i="19"/>
  <c r="F192" i="19"/>
  <c r="F190" i="19"/>
  <c r="F188" i="19"/>
  <c r="F186" i="19"/>
  <c r="F184" i="19"/>
  <c r="F182" i="19"/>
  <c r="F180" i="19"/>
  <c r="F178" i="19"/>
  <c r="F176" i="19"/>
  <c r="F174" i="19"/>
  <c r="F172" i="19"/>
  <c r="F171" i="19"/>
  <c r="F168" i="19"/>
  <c r="F166" i="19"/>
  <c r="F164" i="19"/>
  <c r="F162" i="19"/>
  <c r="F140" i="19"/>
  <c r="F132" i="19"/>
  <c r="F130" i="19"/>
  <c r="F128" i="19"/>
  <c r="F126" i="19"/>
  <c r="F124" i="19"/>
  <c r="F122" i="19"/>
  <c r="F120" i="19"/>
  <c r="F118" i="19"/>
  <c r="F116" i="19"/>
  <c r="F114" i="19"/>
  <c r="F112" i="19"/>
  <c r="F110" i="19"/>
  <c r="F108" i="19"/>
  <c r="F106" i="19"/>
  <c r="F104" i="19"/>
  <c r="F102" i="19"/>
  <c r="F100" i="19"/>
  <c r="F98" i="19"/>
  <c r="F96" i="19"/>
  <c r="F94" i="19"/>
  <c r="F92" i="19"/>
  <c r="F90" i="19"/>
  <c r="F88" i="19"/>
  <c r="F86" i="19"/>
  <c r="F84" i="19"/>
  <c r="F82" i="19"/>
  <c r="F80" i="19"/>
  <c r="F78" i="19"/>
  <c r="F76" i="19"/>
  <c r="F74" i="19"/>
  <c r="F72" i="19"/>
  <c r="F70" i="19"/>
  <c r="F68" i="19"/>
  <c r="F66" i="19"/>
  <c r="F64" i="19"/>
  <c r="F62" i="19"/>
  <c r="F60" i="19"/>
  <c r="F58" i="19"/>
  <c r="F56" i="19"/>
  <c r="F54" i="19"/>
  <c r="F52" i="19"/>
  <c r="F50" i="19"/>
  <c r="F48" i="19"/>
  <c r="F46" i="19"/>
  <c r="F44" i="19"/>
  <c r="F42" i="19"/>
  <c r="F40" i="19"/>
  <c r="F38" i="19"/>
  <c r="F36" i="19"/>
  <c r="F34" i="19"/>
  <c r="F32" i="19"/>
  <c r="F17" i="19"/>
  <c r="F296" i="19"/>
  <c r="F295" i="19"/>
  <c r="F293" i="19"/>
  <c r="F291" i="19"/>
  <c r="F288" i="19"/>
  <c r="F286" i="19"/>
  <c r="F283" i="19"/>
  <c r="F281" i="19"/>
  <c r="F279" i="19"/>
  <c r="F277" i="19"/>
  <c r="F275" i="19"/>
  <c r="F273" i="19"/>
  <c r="F271" i="19"/>
  <c r="F269" i="19"/>
  <c r="F267" i="19"/>
  <c r="F265" i="19"/>
  <c r="F263" i="19"/>
  <c r="F261" i="19"/>
  <c r="F259" i="19"/>
  <c r="F257" i="19"/>
  <c r="F245" i="19"/>
  <c r="F243" i="19"/>
  <c r="F241" i="19"/>
  <c r="F239" i="19"/>
  <c r="F237" i="19"/>
  <c r="F235" i="19"/>
  <c r="F233" i="19"/>
  <c r="F231" i="19"/>
  <c r="F229" i="19"/>
  <c r="F227" i="19"/>
  <c r="F225" i="19"/>
  <c r="F223" i="19"/>
  <c r="F221" i="19"/>
  <c r="F219" i="19"/>
  <c r="F217" i="19"/>
  <c r="F215" i="19"/>
  <c r="F213" i="19"/>
  <c r="F211" i="19"/>
  <c r="F209" i="19"/>
  <c r="F207" i="19"/>
  <c r="F205" i="19"/>
  <c r="F203" i="19"/>
  <c r="F201" i="19"/>
  <c r="F199" i="19"/>
  <c r="F197" i="19"/>
  <c r="F195" i="19"/>
  <c r="F193" i="19"/>
  <c r="F191" i="19"/>
  <c r="F189" i="19"/>
  <c r="F187" i="19"/>
  <c r="F185" i="19"/>
  <c r="F183" i="19"/>
  <c r="F181" i="19"/>
  <c r="F179" i="19"/>
  <c r="F177" i="19"/>
  <c r="F175" i="19"/>
  <c r="F173" i="19"/>
  <c r="F160" i="19"/>
  <c r="F159" i="19"/>
  <c r="F157" i="19"/>
  <c r="F155" i="19"/>
  <c r="F153" i="19"/>
  <c r="F151" i="19"/>
  <c r="F142" i="19"/>
  <c r="F141" i="19"/>
  <c r="F138" i="19"/>
  <c r="F136" i="19"/>
  <c r="F134" i="19"/>
  <c r="F105" i="19"/>
  <c r="F103" i="19"/>
  <c r="F101" i="19"/>
  <c r="F99" i="19"/>
  <c r="F97" i="19"/>
  <c r="F95" i="19"/>
  <c r="F93" i="19"/>
  <c r="F91" i="19"/>
  <c r="F89" i="19"/>
  <c r="F87" i="19"/>
  <c r="F85" i="19"/>
  <c r="F83" i="19"/>
  <c r="F81" i="19"/>
  <c r="F79" i="19"/>
  <c r="F77" i="19"/>
  <c r="F75" i="19"/>
  <c r="F73" i="19"/>
  <c r="F71" i="19"/>
  <c r="F69" i="19"/>
  <c r="F67" i="19"/>
  <c r="F65" i="19"/>
  <c r="F63" i="19"/>
  <c r="F61" i="19"/>
  <c r="F59" i="19"/>
  <c r="F57" i="19"/>
  <c r="F55" i="19"/>
  <c r="F53" i="19"/>
  <c r="F51" i="19"/>
  <c r="F49" i="19"/>
  <c r="F47" i="19"/>
  <c r="F45" i="19"/>
  <c r="F43" i="19"/>
  <c r="F41" i="19"/>
  <c r="F39" i="19"/>
  <c r="F37" i="19"/>
  <c r="F35" i="19"/>
  <c r="F33" i="19"/>
  <c r="F31" i="19"/>
  <c r="F300" i="19"/>
  <c r="F297" i="19"/>
  <c r="F294" i="19"/>
  <c r="F292" i="19"/>
  <c r="F289" i="19"/>
  <c r="F287" i="19"/>
  <c r="F285" i="19"/>
  <c r="F169" i="19"/>
  <c r="F167" i="19"/>
  <c r="F165" i="19"/>
  <c r="F163" i="19"/>
  <c r="F161" i="19"/>
  <c r="F158" i="19"/>
  <c r="F156" i="19"/>
  <c r="F154" i="19"/>
  <c r="F152" i="19"/>
  <c r="F149" i="19"/>
  <c r="F145" i="19"/>
  <c r="F143" i="19"/>
  <c r="F139" i="19"/>
  <c r="F137" i="19"/>
  <c r="F135" i="19"/>
  <c r="F107" i="19"/>
  <c r="H14" i="25" l="1"/>
  <c r="F9" i="19" l="1"/>
  <c r="F11" i="19"/>
  <c r="F12" i="19"/>
  <c r="F14" i="19"/>
  <c r="F15" i="19"/>
  <c r="F16" i="19" l="1"/>
  <c r="F13" i="19"/>
  <c r="F10" i="19"/>
  <c r="F8" i="19"/>
  <c r="F7" i="19" l="1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27" i="16"/>
  <c r="I16" i="16"/>
  <c r="I14" i="16"/>
  <c r="I1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<sst xmlns="http://schemas.openxmlformats.org/spreadsheetml/2006/main" count="6636" uniqueCount="2367">
  <si>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</si>
  <si>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</si>
  <si>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</si>
  <si>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</si>
  <si>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</si>
  <si>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</si>
  <si>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</si>
  <si>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</si>
  <si>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</si>
  <si>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</si>
  <si>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</si>
  <si>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</si>
  <si>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</si>
  <si>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</si>
  <si>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</si>
  <si>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</si>
  <si>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</si>
  <si>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</si>
  <si>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</si>
  <si>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</si>
  <si>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</si>
  <si>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</si>
  <si>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</si>
  <si>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</si>
  <si>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</si>
  <si>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</si>
  <si>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</si>
  <si>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</si>
  <si>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</si>
  <si>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</si>
  <si>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</si>
  <si>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</si>
  <si>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</si>
  <si>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</si>
  <si>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</si>
  <si>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</si>
  <si>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</si>
  <si>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</si>
  <si>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</si>
  <si>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</si>
  <si>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</si>
  <si>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</si>
  <si>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</si>
  <si>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</si>
  <si>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</si>
  <si>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</si>
  <si>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</si>
  <si>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</si>
  <si>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</si>
  <si>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</si>
  <si>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</si>
  <si>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</si>
  <si>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</si>
  <si>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</si>
  <si>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</si>
  <si>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</si>
  <si>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</si>
  <si>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</si>
  <si>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</si>
  <si>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</si>
  <si>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</si>
  <si>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</si>
  <si>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</si>
  <si>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31/07/2024</t>
  </si>
  <si>
    <t>DATOS CONTABILIZADOS (actualizados a fecha 27 de agosto)</t>
  </si>
  <si>
    <t>EJECUCIÓN DEL PRESUPUESTO CONSOLIDADO DE INGRESOS A FECHA 31/07/2024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</si>
  <si>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</si>
  <si>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</si>
  <si>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</si>
  <si>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</si>
  <si>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</si>
  <si>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</si>
  <si>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</si>
  <si>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</si>
  <si>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</si>
  <si>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</si>
  <si>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</si>
  <si>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</si>
  <si>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</si>
  <si>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</si>
  <si>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</si>
  <si>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</si>
  <si>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</si>
  <si>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</si>
  <si>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</si>
  <si>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</si>
  <si>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</si>
  <si>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</si>
  <si>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</si>
  <si>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</si>
  <si>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</si>
  <si>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</si>
  <si>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</si>
  <si>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</si>
  <si>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</si>
  <si>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</si>
  <si>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</si>
  <si>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</si>
  <si>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</si>
  <si>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</si>
  <si>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</si>
  <si>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</si>
  <si>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</si>
  <si>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</si>
  <si>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</si>
  <si>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</si>
  <si>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</si>
  <si>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</si>
  <si>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</si>
  <si>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</si>
  <si>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</si>
  <si>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</si>
  <si>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</si>
  <si>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</si>
  <si>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</si>
  <si>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</si>
  <si>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</si>
  <si>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</si>
  <si>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</si>
  <si>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</si>
  <si>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</si>
  <si>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</si>
  <si>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</si>
  <si>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</si>
  <si>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</si>
  <si>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</si>
  <si>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</si>
  <si>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</si>
  <si>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</si>
  <si>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</si>
  <si>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</si>
  <si>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</si>
  <si>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</si>
  <si>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</si>
  <si>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</si>
  <si>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</si>
  <si>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</si>
  <si>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</si>
  <si>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</si>
  <si>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</si>
  <si>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</si>
  <si>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</si>
  <si>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</si>
  <si>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</si>
  <si>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</si>
  <si>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</si>
  <si>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</si>
  <si>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</si>
  <si>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</si>
  <si>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</si>
  <si>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</si>
  <si>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</si>
  <si>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</si>
  <si>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</si>
  <si>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</si>
  <si>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</si>
  <si>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</si>
  <si>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</si>
  <si>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</si>
  <si>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</si>
  <si>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</si>
  <si>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</si>
  <si>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</si>
  <si>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</si>
  <si>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</si>
  <si>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</si>
  <si>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</si>
  <si>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</si>
  <si>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</si>
  <si>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</si>
  <si>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</si>
  <si>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</si>
  <si>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</si>
  <si>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</si>
  <si>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</si>
  <si>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</si>
  <si>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</si>
  <si>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</si>
  <si>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</si>
  <si>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</si>
  <si>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</si>
  <si>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</si>
  <si>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243</t>
  </si>
  <si>
    <t>Dietas y locomociones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</si>
  <si>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</si>
  <si>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</si>
  <si>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</si>
  <si>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</si>
  <si>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</si>
  <si>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</si>
  <si>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</si>
  <si>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</si>
  <si>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</si>
  <si>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</si>
  <si>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</si>
  <si>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</si>
  <si>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</si>
  <si>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</si>
  <si>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</si>
  <si>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</si>
  <si>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</si>
  <si>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</si>
  <si>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</si>
  <si>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</si>
  <si>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</si>
  <si>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</si>
  <si>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</si>
  <si>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</si>
  <si>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</si>
  <si>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</si>
  <si>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</si>
  <si>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</si>
  <si>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</si>
  <si>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</si>
  <si>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</si>
  <si>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</si>
  <si>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</si>
  <si>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</si>
  <si>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</si>
  <si>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</si>
  <si>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</si>
  <si>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</si>
  <si>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</si>
  <si>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</si>
  <si>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</si>
  <si>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</si>
  <si>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</si>
  <si>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</si>
  <si>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</si>
  <si>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</si>
  <si>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</si>
  <si>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</si>
  <si>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</si>
  <si>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</si>
  <si>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</si>
  <si>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</si>
  <si>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</si>
  <si>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</si>
  <si>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</si>
  <si>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</si>
  <si>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</si>
  <si>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</si>
  <si>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</si>
  <si>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</si>
  <si>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</si>
  <si>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</si>
  <si>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</si>
  <si>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</si>
  <si>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</si>
  <si>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</si>
  <si>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</si>
  <si>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</si>
  <si>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</si>
  <si>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</si>
  <si>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</si>
  <si>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</si>
  <si>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</si>
  <si>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</si>
  <si>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</si>
  <si>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</si>
  <si>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</si>
  <si>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</si>
  <si>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</si>
  <si>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</si>
  <si>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</si>
  <si>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</si>
  <si>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</si>
  <si>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</si>
  <si>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</si>
  <si>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</si>
  <si>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</si>
  <si>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</si>
  <si>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</si>
  <si>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</si>
  <si>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</si>
  <si>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</si>
  <si>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</si>
  <si>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</si>
  <si>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</si>
  <si>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</si>
  <si>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</si>
  <si>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</si>
  <si>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236</t>
  </si>
  <si>
    <t>S/Explotación parques eólicos</t>
  </si>
  <si>
    <t>237</t>
  </si>
  <si>
    <t>S/Explotación parques fotovoltaicos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</si>
  <si>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</si>
  <si>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</si>
  <si>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</si>
  <si>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</si>
  <si>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</si>
  <si>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</si>
  <si>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</si>
  <si>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</si>
  <si>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</si>
  <si>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</si>
  <si>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</si>
  <si>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</si>
  <si>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</si>
  <si>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</si>
  <si>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</si>
  <si>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</si>
  <si>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</si>
  <si>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</si>
  <si>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</si>
  <si>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</si>
  <si>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</si>
  <si>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</si>
  <si>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</si>
  <si>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</si>
  <si>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</si>
  <si>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</si>
  <si>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</si>
  <si>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</si>
  <si>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</si>
  <si>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</si>
  <si>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</si>
  <si>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</si>
  <si>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397</t>
  </si>
  <si>
    <t>Sanciones Tributarias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</si>
  <si>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</si>
  <si>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</si>
  <si>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</si>
  <si>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</si>
  <si>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</si>
  <si>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</si>
  <si>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</si>
  <si>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</si>
  <si>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</si>
  <si>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</si>
  <si>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</si>
  <si>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</si>
  <si>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</si>
  <si>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</si>
  <si>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Del Instituto Aragonés de Servicios Sociales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</si>
  <si>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</si>
  <si>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</si>
  <si>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</si>
  <si>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</si>
  <si>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</si>
  <si>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</si>
  <si>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</si>
  <si>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</si>
  <si>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</si>
  <si>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</si>
  <si>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</si>
  <si>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</si>
  <si>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</si>
  <si>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450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</si>
  <si>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</si>
  <si>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</si>
  <si>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</si>
  <si>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</si>
  <si>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</si>
  <si>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</si>
  <si>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</si>
  <si>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</si>
  <si>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</si>
  <si>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</si>
  <si>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</si>
  <si>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</si>
  <si>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</si>
  <si>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</si>
  <si>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</si>
  <si>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</si>
  <si>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</si>
  <si>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</si>
  <si>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</si>
  <si>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</si>
  <si>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</si>
  <si>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</si>
  <si>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</si>
  <si>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</si>
  <si>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</si>
  <si>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</si>
  <si>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</si>
  <si>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</si>
  <si>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</si>
  <si>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</si>
  <si>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</si>
  <si>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</si>
  <si>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</si>
  <si>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</si>
  <si>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</si>
  <si>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</si>
  <si>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</si>
  <si>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</si>
  <si>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</si>
  <si>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</si>
  <si>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</si>
  <si>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</si>
  <si>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</si>
  <si>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</si>
  <si>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</si>
  <si>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</si>
  <si>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</si>
  <si>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</si>
  <si>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</si>
  <si>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</si>
  <si>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</si>
  <si>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</si>
  <si>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</si>
  <si>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</si>
  <si>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</si>
  <si>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</si>
  <si>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</si>
  <si>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</si>
  <si>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</si>
  <si>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</si>
  <si>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793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</si>
  <si>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</si>
  <si>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</si>
  <si>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</si>
  <si>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</si>
  <si>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</si>
  <si>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</si>
  <si>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</si>
  <si>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</si>
  <si>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</si>
  <si>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</si>
  <si>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</si>
  <si>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</si>
  <si>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</si>
  <si>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</si>
  <si>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</si>
  <si>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</si>
  <si>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</si>
  <si>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</si>
  <si>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</si>
  <si>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</si>
  <si>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</si>
  <si>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Presidencia, Interior y Cultura</t>
  </si>
  <si>
    <t>12</t>
  </si>
  <si>
    <t>Hacienda y Administración Pública</t>
  </si>
  <si>
    <t>13</t>
  </si>
  <si>
    <t>Fomento, Vivienda, Movilidad y Logística</t>
  </si>
  <si>
    <t>14</t>
  </si>
  <si>
    <t>Agricultura, Ganadería y Alimentación</t>
  </si>
  <si>
    <t>15</t>
  </si>
  <si>
    <t>Economía, Empleo e Industria</t>
  </si>
  <si>
    <t>16</t>
  </si>
  <si>
    <t>Sanidad</t>
  </si>
  <si>
    <t>18</t>
  </si>
  <si>
    <t>Educación, Ciencia y Universidades</t>
  </si>
  <si>
    <t>20</t>
  </si>
  <si>
    <t>Bienestar Social y Familia</t>
  </si>
  <si>
    <t>21</t>
  </si>
  <si>
    <t>Desarrollo Territorial, Despoblación y Justicia</t>
  </si>
  <si>
    <t>22</t>
  </si>
  <si>
    <t>Medio Ambiente y Turismo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</si>
  <si>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</si>
  <si>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</si>
  <si>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</si>
  <si>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</si>
  <si>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</si>
  <si>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</si>
  <si>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</si>
  <si>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</si>
  <si>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</si>
  <si>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</si>
  <si>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</si>
  <si>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</si>
  <si>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</si>
  <si>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</si>
  <si>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</si>
  <si>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</si>
  <si>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</si>
  <si>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</si>
  <si>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</si>
  <si>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</si>
  <si>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</si>
  <si>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</si>
  <si>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</si>
  <si>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</si>
  <si>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</si>
  <si>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</si>
  <si>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</si>
  <si>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</si>
  <si>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</si>
  <si>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</si>
  <si>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</si>
  <si>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</si>
  <si>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</si>
  <si>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</si>
  <si>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</si>
  <si>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</si>
  <si>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</si>
  <si>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</si>
  <si>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</si>
  <si>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</si>
  <si>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</si>
  <si>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</si>
  <si>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</si>
  <si>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</si>
  <si>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</si>
  <si>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</si>
  <si>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</si>
  <si>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</si>
  <si>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</si>
  <si>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</si>
  <si>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</si>
  <si>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</si>
  <si>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</si>
  <si>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</si>
  <si>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</si>
  <si>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</si>
  <si>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</si>
  <si>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</si>
  <si>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</si>
  <si>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</si>
  <si>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</si>
  <si>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</si>
  <si>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</si>
  <si>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11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</si>
  <si>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</si>
  <si>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</si>
  <si>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</si>
  <si>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</si>
  <si>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</si>
  <si>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</si>
  <si>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</si>
  <si>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</si>
  <si>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</si>
  <si>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</si>
  <si>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</si>
  <si>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</si>
  <si>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</si>
  <si>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</si>
  <si>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</si>
  <si>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Presidencia, Interior y Cul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</si>
  <si>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</si>
  <si>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</si>
  <si>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</si>
  <si>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</si>
  <si>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</si>
  <si>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</si>
  <si>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</si>
  <si>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</si>
  <si>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</si>
  <si>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</si>
  <si>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1218</t>
  </si>
  <si>
    <t>Serv. Gener. Desarrollo Territ., Despobl. y Justic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</si>
  <si>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</si>
  <si>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</si>
  <si>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</si>
  <si>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</si>
  <si>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</si>
  <si>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</si>
  <si>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</si>
  <si>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</si>
  <si>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</si>
  <si>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</si>
  <si>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</si>
  <si>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</si>
  <si>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</si>
  <si>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</si>
  <si>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1260</t>
  </si>
  <si>
    <t>Despoblación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</si>
  <si>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</si>
  <si>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</si>
  <si>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</si>
  <si>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</si>
  <si>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</si>
  <si>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</si>
  <si>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</si>
  <si>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</si>
  <si>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</si>
  <si>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</si>
  <si>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</si>
  <si>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</si>
  <si>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</si>
  <si>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</si>
  <si>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</si>
  <si>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</si>
  <si>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</si>
  <si>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</si>
  <si>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</si>
  <si>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</si>
  <si>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</si>
  <si>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</si>
  <si>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</si>
  <si>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</si>
  <si>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</si>
  <si>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</si>
  <si>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</si>
  <si>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</si>
  <si>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</si>
  <si>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</si>
  <si>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Bienestar Social y Familia</t>
  </si>
  <si>
    <t>3132</t>
  </si>
  <si>
    <t>Gestión y Desarrollo de los Servicios Sociales</t>
  </si>
  <si>
    <t>3133</t>
  </si>
  <si>
    <t>Polít Integral de Apoyo a las Familias y de Iguald</t>
  </si>
  <si>
    <t>3137</t>
  </si>
  <si>
    <t>Igualdad de Oportunidades</t>
  </si>
  <si>
    <t>3138</t>
  </si>
  <si>
    <t>Mayores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</si>
  <si>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</si>
  <si>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</si>
  <si>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</si>
  <si>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</si>
  <si>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</si>
  <si>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</si>
  <si>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</si>
  <si>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</si>
  <si>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</si>
  <si>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</si>
  <si>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</si>
  <si>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</si>
  <si>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</si>
  <si>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</si>
  <si>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</si>
  <si>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</si>
  <si>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</si>
  <si>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</si>
  <si>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</si>
  <si>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</si>
  <si>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</si>
  <si>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</si>
  <si>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</si>
  <si>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</si>
  <si>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</si>
  <si>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4133</t>
  </si>
  <si>
    <t>Salud Mental</t>
  </si>
  <si>
    <t>4134</t>
  </si>
  <si>
    <t>Salud Pública</t>
  </si>
  <si>
    <t>4135</t>
  </si>
  <si>
    <t>Cuidados y Humanización</t>
  </si>
  <si>
    <t>42</t>
  </si>
  <si>
    <t>Educación</t>
  </si>
  <si>
    <t>4211</t>
  </si>
  <si>
    <t>Serv. Gen. Educación, Ciencia y Univ.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</si>
  <si>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</si>
  <si>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</si>
  <si>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</si>
  <si>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</si>
  <si>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</si>
  <si>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</si>
  <si>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</si>
  <si>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</si>
  <si>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</si>
  <si>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</si>
  <si>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</si>
  <si>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</si>
  <si>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</si>
  <si>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</si>
  <si>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</si>
  <si>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</si>
  <si>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</si>
  <si>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</si>
  <si>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</si>
  <si>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</si>
  <si>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</si>
  <si>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</si>
  <si>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</si>
  <si>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</si>
  <si>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</si>
  <si>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</si>
  <si>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</si>
  <si>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</si>
  <si>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</si>
  <si>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</si>
  <si>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</si>
  <si>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</si>
  <si>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</si>
  <si>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</si>
  <si>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4421</t>
  </si>
  <si>
    <t>Serv. Gener. Medio Ambiente y Turismo</t>
  </si>
  <si>
    <t>4422</t>
  </si>
  <si>
    <t>Protección y Mejora del Medio Ambiente</t>
  </si>
  <si>
    <t>4423</t>
  </si>
  <si>
    <t>Gestión Ambiental</t>
  </si>
  <si>
    <t>4424</t>
  </si>
  <si>
    <t>Calidad Ambiental</t>
  </si>
  <si>
    <t>4431</t>
  </si>
  <si>
    <t>Control del Consumo</t>
  </si>
  <si>
    <t>45</t>
  </si>
  <si>
    <t>Cultura</t>
  </si>
  <si>
    <t>4521</t>
  </si>
  <si>
    <t>Archivos, Museos y Bibliotecas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</si>
  <si>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</si>
  <si>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</si>
  <si>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</si>
  <si>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</si>
  <si>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</si>
  <si>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</si>
  <si>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</si>
  <si>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</si>
  <si>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</si>
  <si>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</si>
  <si>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</si>
  <si>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</si>
  <si>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</si>
  <si>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 G Fomento, Viv., Mov. y Logistica</t>
  </si>
  <si>
    <t>5121</t>
  </si>
  <si>
    <t>Gestión e Infraestructura de Recursos Hidráulicos</t>
  </si>
  <si>
    <t>5131</t>
  </si>
  <si>
    <t>Carreteras</t>
  </si>
  <si>
    <t>5132</t>
  </si>
  <si>
    <t>Transportes</t>
  </si>
  <si>
    <t>5141</t>
  </si>
  <si>
    <t>Planificación Estratégica y Logística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</si>
  <si>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</si>
  <si>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</si>
  <si>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</si>
  <si>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</si>
  <si>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</si>
  <si>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</si>
  <si>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</si>
  <si>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</si>
  <si>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</si>
  <si>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</si>
  <si>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</si>
  <si>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</si>
  <si>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</si>
  <si>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</si>
  <si>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</si>
  <si>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 y Dllo Sistemas de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</si>
  <si>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</si>
  <si>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</si>
  <si>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</si>
  <si>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</si>
  <si>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</si>
  <si>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</si>
  <si>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</si>
  <si>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</si>
  <si>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</si>
  <si>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</si>
  <si>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</si>
  <si>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</si>
  <si>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</si>
  <si>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 Generales Economía, Empleo e Industria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</si>
  <si>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</si>
  <si>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</si>
  <si>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</si>
  <si>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</si>
  <si>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</si>
  <si>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</si>
  <si>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</si>
  <si>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</si>
  <si>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</si>
  <si>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</si>
  <si>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</si>
  <si>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</si>
  <si>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</si>
  <si>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</si>
  <si>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</si>
  <si>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</si>
  <si>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</si>
  <si>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</si>
  <si>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</si>
  <si>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</si>
  <si>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</si>
  <si>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</si>
  <si>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</si>
  <si>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</si>
  <si>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</si>
  <si>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</si>
  <si>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</si>
  <si>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</si>
  <si>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</si>
  <si>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</si>
  <si>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</si>
  <si>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</si>
  <si>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</si>
  <si>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</si>
  <si>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</si>
  <si>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</si>
  <si>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</si>
  <si>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</si>
  <si>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</si>
  <si>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</si>
  <si>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</si>
  <si>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</si>
  <si>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</si>
  <si>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</si>
  <si>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</si>
  <si>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</si>
  <si>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Alimentación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</si>
  <si>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</si>
  <si>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</si>
  <si>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</si>
  <si>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</si>
  <si>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</si>
  <si>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</si>
  <si>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7129</t>
  </si>
  <si>
    <t>Caza y Pesca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</si>
  <si>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</si>
  <si>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</si>
  <si>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</si>
  <si>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</si>
  <si>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</si>
  <si>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</si>
  <si>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</si>
  <si>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7232</t>
  </si>
  <si>
    <t>Apoyo a PYMES y Autónomos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</si>
  <si>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</si>
  <si>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</si>
  <si>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</si>
  <si>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</si>
  <si>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</si>
  <si>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</si>
  <si>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</si>
  <si>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</si>
  <si>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</si>
  <si>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</si>
  <si>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</si>
  <si>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</si>
  <si>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</si>
  <si>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11201</t>
  </si>
  <si>
    <t>PROGRAMA OPERATIVO FONDO SOCIAL EUROPEO 2014-2020</t>
  </si>
  <si>
    <t>11202</t>
  </si>
  <si>
    <t>PROGRAMA OPERATIVO FONDO SOCIAL EUROPEO 2021-2027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</si>
  <si>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</si>
  <si>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</si>
  <si>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</si>
  <si>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</si>
  <si>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</si>
  <si>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</si>
  <si>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</si>
  <si>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</si>
  <si>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12205</t>
  </si>
  <si>
    <t>ASISTENCIA TÉCNICA PEPAC</t>
  </si>
  <si>
    <t>14201</t>
  </si>
  <si>
    <t>PROGRAMA OPERATIVO FEDER 2014-2020</t>
  </si>
  <si>
    <t>14203</t>
  </si>
  <si>
    <t>POCTEFA - ECOGYP</t>
  </si>
  <si>
    <t>14205</t>
  </si>
  <si>
    <t>INTERREG SUDOE Praderas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</si>
  <si>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</si>
  <si>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</si>
  <si>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</si>
  <si>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</si>
  <si>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</si>
  <si>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</si>
  <si>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</si>
  <si>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</si>
  <si>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</si>
  <si>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</si>
  <si>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</si>
  <si>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</si>
  <si>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</si>
  <si>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</si>
  <si>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19007</t>
  </si>
  <si>
    <t>PROGRAMA LIFE SURFING</t>
  </si>
  <si>
    <t>19011</t>
  </si>
  <si>
    <t>FONDO HORIZONTE EUROPA</t>
  </si>
  <si>
    <t>19012</t>
  </si>
  <si>
    <t>FONDO DIGITAL EUROPA</t>
  </si>
  <si>
    <t>19014</t>
  </si>
  <si>
    <t>PROGRAMA LIFE-SIP PYRENEES4CLIMA</t>
  </si>
  <si>
    <t>19015</t>
  </si>
  <si>
    <t>TRANSICIÓN JUSTA NGEU</t>
  </si>
  <si>
    <t>19090</t>
  </si>
  <si>
    <t>OTROS PROGRAMAS CON FINANCIACION UE</t>
  </si>
  <si>
    <t>32100</t>
  </si>
  <si>
    <t>PLAN MINER</t>
  </si>
  <si>
    <t>32221</t>
  </si>
  <si>
    <t>FONDO ESPECIAL DE TERUEL (FITE 2021)</t>
  </si>
  <si>
    <t>32222</t>
  </si>
  <si>
    <t>FONDO ESPECIAL DE TERUEL (FITE 2022)</t>
  </si>
  <si>
    <t>32223</t>
  </si>
  <si>
    <t>FONDO ESPECIAL DE TERUEL (FITE 2023)</t>
  </si>
  <si>
    <t>32224</t>
  </si>
  <si>
    <t>FONDO ESPECIAL DE TERUEL (FITE 2024)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</si>
  <si>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</si>
  <si>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</si>
  <si>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</si>
  <si>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</si>
  <si>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</si>
  <si>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</si>
  <si>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</si>
  <si>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</si>
  <si>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</si>
  <si>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</si>
  <si>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</si>
  <si>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</si>
  <si>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</si>
  <si>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</si>
  <si>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</si>
  <si>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</si>
  <si>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</si>
  <si>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</si>
  <si>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</si>
  <si>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</si>
  <si>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</si>
  <si>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</si>
  <si>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</si>
  <si>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</si>
  <si>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</si>
  <si>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</si>
  <si>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</si>
  <si>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</si>
  <si>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</si>
  <si>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</si>
  <si>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</si>
  <si>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</si>
  <si>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</si>
  <si>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</si>
  <si>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</si>
  <si>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</si>
  <si>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</si>
  <si>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</si>
  <si>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</si>
  <si>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</si>
  <si>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32450</t>
  </si>
  <si>
    <t>NEXT GENERATION EU MRR TRANSICIÓN JUSTA</t>
  </si>
  <si>
    <t>32451</t>
  </si>
  <si>
    <t>NEXT GENERATION EU MRR RETO DEMOGRÁFICO</t>
  </si>
  <si>
    <t>32452</t>
  </si>
  <si>
    <t>NEXT GENERATION EU MRR MINERIA</t>
  </si>
  <si>
    <t>32453</t>
  </si>
  <si>
    <t>NEXT GENERATION EU MRR DATA LAKE SANITARIO</t>
  </si>
  <si>
    <t>32454</t>
  </si>
  <si>
    <t>NEXT GENERATION EU MRR COMPE.DIGITALES INFANCIA</t>
  </si>
  <si>
    <t>32455</t>
  </si>
  <si>
    <t>NEXT GENERATION EU MRR MICROCREDENCIALES UNIVERSIT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</si>
  <si>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</si>
  <si>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</si>
  <si>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</si>
  <si>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</si>
  <si>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</si>
  <si>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</si>
  <si>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33011</t>
  </si>
  <si>
    <t>C.S. EMPLEO FUNDACIÓN ESTATAL PREVEN. R. LABORALES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</si>
  <si>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</si>
  <si>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</si>
  <si>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</si>
  <si>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</si>
  <si>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</si>
  <si>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</si>
  <si>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</si>
  <si>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</si>
  <si>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</si>
  <si>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</si>
  <si>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</si>
  <si>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</si>
  <si>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</si>
  <si>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</si>
  <si>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</si>
  <si>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</si>
  <si>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</si>
  <si>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</si>
  <si>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</si>
  <si>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</si>
  <si>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</si>
  <si>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</si>
  <si>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</si>
  <si>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</si>
  <si>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</si>
  <si>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</si>
  <si>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</si>
  <si>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</si>
  <si>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</si>
  <si>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</si>
  <si>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36014</t>
  </si>
  <si>
    <t>PIMA. CAMBIO CLIMATICO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</si>
  <si>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</si>
  <si>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</si>
  <si>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</si>
  <si>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</si>
  <si>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</si>
  <si>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</si>
  <si>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</si>
  <si>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</si>
  <si>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</si>
  <si>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</si>
  <si>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</si>
  <si>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</si>
  <si>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</si>
  <si>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</si>
  <si>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</si>
  <si>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</si>
  <si>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</si>
  <si>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</si>
  <si>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</si>
  <si>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</si>
  <si>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</si>
  <si>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</si>
  <si>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</si>
  <si>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</si>
  <si>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</si>
  <si>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</si>
  <si>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</si>
  <si>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</si>
  <si>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</si>
  <si>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</si>
  <si>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</si>
  <si>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</si>
  <si>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</si>
  <si>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</si>
  <si>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</si>
  <si>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</si>
  <si>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</si>
  <si>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</si>
  <si>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</si>
  <si>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</si>
  <si>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</si>
  <si>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</si>
  <si>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</si>
  <si>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</si>
  <si>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</si>
  <si>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</si>
  <si>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39143</t>
  </si>
  <si>
    <t>PROG. EFIC. ENERG. EN EXPLOTACIONES AGROPECUARIAS</t>
  </si>
  <si>
    <t>39144</t>
  </si>
  <si>
    <t>C.S. SISTEMA CUALIFICACIONES FP PARA EL EMPLEO</t>
  </si>
  <si>
    <t>39150</t>
  </si>
  <si>
    <t>BONO ALQUILER JOVEN 2022-2023</t>
  </si>
  <si>
    <t>39157</t>
  </si>
  <si>
    <t>PLAN ESTATAL DE VIVIENDA 2022-2025</t>
  </si>
  <si>
    <t>39158</t>
  </si>
  <si>
    <t>Mº.TTES. AYUDAS DIRECTAS TRANS. PUBLICO TERRESTRE</t>
  </si>
  <si>
    <t>39159</t>
  </si>
  <si>
    <t>CS EDUCACIÓN - PROGRAMA CÓDIGO ESCUELA 4.0</t>
  </si>
  <si>
    <t>39403</t>
  </si>
  <si>
    <t>INAEM.PROGRAMA 1ERA.EXPERIENCIA PROF. AAPP</t>
  </si>
  <si>
    <t>39404</t>
  </si>
  <si>
    <t>EMISION BONOS DIGITALES</t>
  </si>
  <si>
    <t>39405</t>
  </si>
  <si>
    <t>INAEM. PROGRAMA INVESTIGO</t>
  </si>
  <si>
    <t>39413</t>
  </si>
  <si>
    <t>EXPERIENCIAS TURISMO ESPAÑA</t>
  </si>
  <si>
    <t>51001</t>
  </si>
  <si>
    <t>MANTENIMIENTO COLEGIOS PÚBLICOS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</si>
  <si>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</si>
  <si>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</si>
  <si>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</si>
  <si>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</si>
  <si>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</si>
  <si>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</si>
  <si>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</si>
  <si>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</si>
  <si>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</si>
  <si>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</si>
  <si>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</si>
  <si>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</si>
  <si>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</si>
  <si>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</si>
  <si>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72030</t>
  </si>
  <si>
    <t>FONDO DE MEJORAS DE VIAS PECUARIAS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</si>
  <si>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</si>
  <si>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</si>
  <si>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</si>
  <si>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</si>
  <si>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</si>
  <si>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</si>
  <si>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</si>
  <si>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</si>
  <si>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91221</t>
  </si>
  <si>
    <t>REC. PROPIOS COFINANCIADO FITE 2021</t>
  </si>
  <si>
    <t>91222</t>
  </si>
  <si>
    <t>REC. PROPIOS COFINANCIADO FITE 2022</t>
  </si>
  <si>
    <t>91223</t>
  </si>
  <si>
    <t>REC. PROPIOS COFINANCIADO FITE 2023</t>
  </si>
  <si>
    <t>91224</t>
  </si>
  <si>
    <t>REC. PROPIOS COFINANCIADO FITE 2024</t>
  </si>
  <si>
    <t>91324</t>
  </si>
  <si>
    <t>FONDOS PROPIOS CONFINANCIADORES DEL MRR</t>
  </si>
  <si>
    <t>11101</t>
  </si>
  <si>
    <t>PROGRAMA OPERATIVO FONDO SOCIAL EUROPEO 2007-2013</t>
  </si>
  <si>
    <t>11209</t>
  </si>
  <si>
    <t>EUROPA REACT-UE</t>
  </si>
  <si>
    <t>FEADER  2023-2027</t>
  </si>
  <si>
    <t>14202</t>
  </si>
  <si>
    <t>POCTEFA 2014-2020</t>
  </si>
  <si>
    <t>14209</t>
  </si>
  <si>
    <t>19010</t>
  </si>
  <si>
    <t>HORIZONTE 2020 - PROYECTO SOLAQUA</t>
  </si>
  <si>
    <t>32200</t>
  </si>
  <si>
    <t>FONDO ESPECIAL TERUEL</t>
  </si>
  <si>
    <t>32219</t>
  </si>
  <si>
    <t>FONDO ESPECIAL DE TERUEL (FITE 2019)</t>
  </si>
  <si>
    <t>32220</t>
  </si>
  <si>
    <t>FONDO ESPECIAL DE TERUEL (FITE 2020)</t>
  </si>
  <si>
    <t>33003</t>
  </si>
  <si>
    <t>C.S.EMPLEO- MINISTERIO EMPLEO Y SEGURIDAD SOCIAL</t>
  </si>
  <si>
    <t>34046</t>
  </si>
  <si>
    <t>C.S. AGRICULTURA - CONCENTRACIÓN PARCELARIA</t>
  </si>
  <si>
    <t>34068</t>
  </si>
  <si>
    <t>AYUDAS MINIMIS OPFH CENTRALES ACONDICIONA.</t>
  </si>
  <si>
    <t>35011</t>
  </si>
  <si>
    <t>PLAN DE ACCION A FAVOR PERS .SITUACION DEPENDENCIA</t>
  </si>
  <si>
    <t>36004</t>
  </si>
  <si>
    <t>C.S. MEDIO AMBIENTE - PREV. LUCHA INCENDIOS FOREST</t>
  </si>
  <si>
    <t>39001</t>
  </si>
  <si>
    <t>PLANES DE VIVIENDA</t>
  </si>
  <si>
    <t>39117</t>
  </si>
  <si>
    <t>PLAN VIVIENDA 2013-2016</t>
  </si>
  <si>
    <t>Plan Estatal Vivienda 2018-2021</t>
  </si>
  <si>
    <t>39129</t>
  </si>
  <si>
    <t>DIAGNÓSTICO ENFERMEDADES RARAS BASE GENÉTICA</t>
  </si>
  <si>
    <t>39130</t>
  </si>
  <si>
    <t>ASIST. SANITARIA A REFUGIADOS PROG. REASENTAMIENTO</t>
  </si>
  <si>
    <t>39407</t>
  </si>
  <si>
    <t>AYUDAS REGIMEN PROTECC. TEMP. CONFLICTO UCRANIA</t>
  </si>
  <si>
    <t>39500</t>
  </si>
  <si>
    <t>C.S. CULTURA. AYUDAS GUIONES</t>
  </si>
  <si>
    <t>91003</t>
  </si>
  <si>
    <t>INGRESOS FINANC.INCONDICIONAL</t>
  </si>
  <si>
    <t>91219</t>
  </si>
  <si>
    <t>REC. PROPIOS COFINANCIADO FITE 2019</t>
  </si>
  <si>
    <t>91220</t>
  </si>
  <si>
    <t>REC. PROPIOS COFINANCIADO FITE 2020</t>
  </si>
  <si>
    <t>FONDOS PROPIOS COFINANCIADORES MRR</t>
  </si>
  <si>
    <t>2006/000433</t>
  </si>
  <si>
    <t>ACTIVIDAD LEGISLATIVA</t>
  </si>
  <si>
    <t>#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</si>
  <si>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</si>
  <si>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</si>
  <si>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</si>
  <si>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</si>
  <si>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</si>
  <si>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</si>
  <si>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</si>
  <si>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</si>
  <si>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</si>
  <si>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EQUIPAMIENTOS DIVERSOS PARA LAS UNIDADES DE LA PRESIDENCIA D</t>
  </si>
  <si>
    <t>EL GOBIERNO</t>
  </si>
  <si>
    <t>2009/000344</t>
  </si>
  <si>
    <t>EQUIPAMIENTO CESA</t>
  </si>
  <si>
    <t>2006/000416</t>
  </si>
  <si>
    <t>TRASLADO Y AMPLIACION DEL CENTRO DE EMERGENCIAS</t>
  </si>
  <si>
    <t>2006/000775</t>
  </si>
  <si>
    <t>AYUDAS EQUIPAMIENTO DE LA POLICIAL LOCAL</t>
  </si>
  <si>
    <t>2006/002303</t>
  </si>
  <si>
    <t>MOBILIARIO Y ENSERES BIBLIOTECA DE ARAGON</t>
  </si>
  <si>
    <t>2006/003137</t>
  </si>
  <si>
    <t>REAL MONASTERIO DE SANTA MARÍA DE SIJENA</t>
  </si>
  <si>
    <t>2006/003449</t>
  </si>
  <si>
    <t>AZUARA VILLA ROMANA "LA MALENA"</t>
  </si>
  <si>
    <t>2006/003463</t>
  </si>
  <si>
    <t>ACONDICIONAMIENTO  Y EQUIPAMIENTO DE COMISARIAS DE POLICIA A</t>
  </si>
  <si>
    <t>DSCRITAS A LA C. AUTONOMA</t>
  </si>
  <si>
    <t>2006/003728</t>
  </si>
  <si>
    <t>EQUIPAMIENTO SERVICIO</t>
  </si>
  <si>
    <t>2006/003738</t>
  </si>
  <si>
    <t>DEC. MURAL I.  SANTIAGO MONTALBÁN (TERUEL)</t>
  </si>
  <si>
    <t>2007/000309</t>
  </si>
  <si>
    <t>ACTUAC. E INTERVENCION EN BILBILIS (CALA</t>
  </si>
  <si>
    <t>2007/000765</t>
  </si>
  <si>
    <t>MONASTERIO DE SAN VICTORIÁN</t>
  </si>
  <si>
    <t>2007/001248</t>
  </si>
  <si>
    <t>CARTUJA AULA DEI- ESTUDIO RESTAURACION DECORACION MURAL</t>
  </si>
  <si>
    <t>2007/004015</t>
  </si>
  <si>
    <t>ADQUISICION OBRAS DE ARTE O ARQUELOGICAS MUSEO DE ZARAGOZA</t>
  </si>
  <si>
    <t>2007/004017</t>
  </si>
  <si>
    <t>ADQUISICIONES FONDO MUSEO DE HUESCA</t>
  </si>
  <si>
    <t>2008/000225</t>
  </si>
  <si>
    <t>ADQUISICIÓN DE MOBILIARIO Y EQUIPOS INFORMATICOS PARA EL DEP</t>
  </si>
  <si>
    <t>ARTAMENTO</t>
  </si>
  <si>
    <t>2008/000227</t>
  </si>
  <si>
    <t>ADQUISICIÓN DE DOS VEHICULOS PARA EL DEPARTAMENTO DE PRESIDE</t>
  </si>
  <si>
    <t>NCIA</t>
  </si>
  <si>
    <t>2008/000324</t>
  </si>
  <si>
    <t>PLAN DE ADQUISICIONES DE PATRIMONIO CULT</t>
  </si>
  <si>
    <t>2008/001827</t>
  </si>
  <si>
    <t>EQUIPAMIENTO DE LA DELEGACION TERUEL</t>
  </si>
  <si>
    <t>2009/000113</t>
  </si>
  <si>
    <t>EQUIPAMIENTO DE LA DELEGACIÓN TERRITORIAL</t>
  </si>
  <si>
    <t>2009/000172</t>
  </si>
  <si>
    <t>INVERSIONES EN ARCHIVOS Y MUSEOS</t>
  </si>
  <si>
    <t>2009/000795</t>
  </si>
  <si>
    <t>ADQUISICION DE VEHICULO</t>
  </si>
  <si>
    <t>2010/000036</t>
  </si>
  <si>
    <t>PORTADA DE SANTA MARIA DE UNCASTILLO</t>
  </si>
  <si>
    <t>2011/000023</t>
  </si>
  <si>
    <t>ACTUACIONES INVERSIONES EN MATERIA PROTECCION CIVIL</t>
  </si>
  <si>
    <t>2012/000456</t>
  </si>
  <si>
    <t>CASA FEDERACIONES</t>
  </si>
  <si>
    <t>2014/000030</t>
  </si>
  <si>
    <t>DOTACION FONDOS BIBLIOGRAFICOS</t>
  </si>
  <si>
    <t>2014/000048</t>
  </si>
  <si>
    <t>OBRAS Y ACONDICIONAMIENTO DE LA  COMISARÍA DE ZARAGOZA EXPO</t>
  </si>
  <si>
    <t>2015/000150</t>
  </si>
  <si>
    <t>CARTOGRAFÍA COMARCAL Y APLICACIÓN TURISMO PARA ACCESO TELEFÓ</t>
  </si>
  <si>
    <t>NICO</t>
  </si>
  <si>
    <t>2016/000006</t>
  </si>
  <si>
    <t>ARCHIVOS Y MUSEOS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</si>
  <si>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</si>
  <si>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</si>
  <si>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</si>
  <si>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</si>
  <si>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</si>
  <si>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</si>
  <si>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2016/000137</t>
  </si>
  <si>
    <t>ADQUISICION OBRAS PABLO SERRANO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</si>
  <si>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</si>
  <si>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</si>
  <si>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</si>
  <si>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</si>
  <si>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</si>
  <si>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</si>
  <si>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2018/000339</t>
  </si>
  <si>
    <t>MUSEO DE LA GUERRA CIVIL. BATALLA DE TERUEL</t>
  </si>
  <si>
    <t>2020/000042</t>
  </si>
  <si>
    <t>INVERSION SGT</t>
  </si>
  <si>
    <t>2020/000066</t>
  </si>
  <si>
    <t>INVERSIONES EN MATERIA DE PROTECCIÓN CIVIL Y EMERGENCIAS</t>
  </si>
  <si>
    <t>2020/000181</t>
  </si>
  <si>
    <t>COLEGIATA DE SANTA MARIA EN DAROCA (ZARAGOZA)</t>
  </si>
  <si>
    <t>2020/000218</t>
  </si>
  <si>
    <t>MOBILIARIO Y ENSERES PARA SERVICIO DE RELACIONES INSTITUCION</t>
  </si>
  <si>
    <t>ALES</t>
  </si>
  <si>
    <t>2020/000219</t>
  </si>
  <si>
    <t>APLICACIONES INFORMÁTICAS RELACIONES INSTITUCIONALES</t>
  </si>
  <si>
    <t>2021/000019</t>
  </si>
  <si>
    <t>OBRAS Y EQUIPAMIENTO</t>
  </si>
  <si>
    <t>2021/000111</t>
  </si>
  <si>
    <t>OBRAS DE REFORMA DE LA COMISARÍA UNIDAD POLICÍA NACIONAL ADS</t>
  </si>
  <si>
    <t>CRITA EN TERUEL</t>
  </si>
  <si>
    <t>2021/000118</t>
  </si>
  <si>
    <t>BASE AERÓDROMO DE VILLANUEVA DE GÁLLEGO PARA ATENCIÓN EMERGE</t>
  </si>
  <si>
    <t>NCIAS SANITARIAS</t>
  </si>
  <si>
    <t>2021/000134</t>
  </si>
  <si>
    <t>VEHÍCULOS</t>
  </si>
  <si>
    <t>2021/000148</t>
  </si>
  <si>
    <t>COMUNIDADES ARAGONESAS EN EL EXTERIOR</t>
  </si>
  <si>
    <t>2021/000234</t>
  </si>
  <si>
    <t>OBRAS DE MANTENIMIENTO DE EDIFICIOS DEL DEPARTAMENTO DE PRES</t>
  </si>
  <si>
    <t>IDENCIA Y RR.II.</t>
  </si>
  <si>
    <t>2022/000062</t>
  </si>
  <si>
    <t>APLICACIÓN INFORMÁTICA PARA JUEGOS DEPORTIVOS EN EDAD ESCOLA</t>
  </si>
  <si>
    <t>R</t>
  </si>
  <si>
    <t>2022/000318</t>
  </si>
  <si>
    <t>APLICACIONES INFORMÁTICAS EN MATERIA DE JUEGO</t>
  </si>
  <si>
    <t>2023/000060</t>
  </si>
  <si>
    <t>IGLESIA YEBRA DE BASA</t>
  </si>
  <si>
    <t>2023/000062</t>
  </si>
  <si>
    <t>INVESTIGACIÓN DEL PATRIMONIO CULTURAL</t>
  </si>
  <si>
    <t>2023/000110</t>
  </si>
  <si>
    <t>CENTRO INTEGRADO DE COORDINACIÓN DE EMERGENCIAS DE ARAGÓN (C</t>
  </si>
  <si>
    <t>ICEA)</t>
  </si>
  <si>
    <t>2023/000144</t>
  </si>
  <si>
    <t>ADQUISICIÓN DE APLICACIONES INFORMÁTICOS</t>
  </si>
  <si>
    <t>2023/000256</t>
  </si>
  <si>
    <t>CONSERVACIÓN Y RESTAURACIÓN DEL PATRIMONIO CULTURAL</t>
  </si>
  <si>
    <t>2023/000263</t>
  </si>
  <si>
    <t>ADQUISICIÓN DE MOBILIARIO,EQUIPOS INFORMATICOS, ETC. PARA LO</t>
  </si>
  <si>
    <t>S SERVICIOS DE INTERIOR</t>
  </si>
  <si>
    <t>2023/000367</t>
  </si>
  <si>
    <t>ENCARGO DE EJECUCION AST</t>
  </si>
  <si>
    <t>2024/000209</t>
  </si>
  <si>
    <t>INFRAESTRUCTURAS Y DESARROLLOS INFORMÁTICOS PARA RELACIONES</t>
  </si>
  <si>
    <t>CON LAS ENTIDADES LOCALES</t>
  </si>
  <si>
    <t>2024/000218</t>
  </si>
  <si>
    <t>G.3 MUSEO DE LA GUERRA DE TERUEL FITE 2021</t>
  </si>
  <si>
    <t>2024/000219</t>
  </si>
  <si>
    <t>PALACIO CONDES DE ARGILLO DE MORATA DE JALÓN (ZARAGOZA)</t>
  </si>
  <si>
    <t>2024/000221</t>
  </si>
  <si>
    <t>OBRAS MANTENIMIENTO EDIFICIOS PIC</t>
  </si>
  <si>
    <t>2024/000222</t>
  </si>
  <si>
    <t>REACONDICIONAMIENTO PARCELA DEPORTIVA</t>
  </si>
  <si>
    <t>2024/000223</t>
  </si>
  <si>
    <t>FONDOS MRR C26 PLAN DE FOMENTO DEL SECTOR DEL DEPORTE</t>
  </si>
  <si>
    <t>2024/000227</t>
  </si>
  <si>
    <t>FILMANDO A GOYA</t>
  </si>
  <si>
    <t>2024/000245</t>
  </si>
  <si>
    <t>CENTRO GOYA</t>
  </si>
  <si>
    <t>2024/000251</t>
  </si>
  <si>
    <t>IGLESIA DE LA MANTERÍA (ZARAGOZA)</t>
  </si>
  <si>
    <t>2024/000274</t>
  </si>
  <si>
    <t>YACMIENTO ARQUEOLOGICO CIRCULO CATOLICO</t>
  </si>
  <si>
    <t>2024/000279</t>
  </si>
  <si>
    <t>PALACIO BARONES DE VALDEOLIVOS. FONZ (HUESCA)</t>
  </si>
  <si>
    <t>2024/000338</t>
  </si>
  <si>
    <t>ACONDICIONAMIENTO Y OBRAS RR.II</t>
  </si>
  <si>
    <t>2006/000196</t>
  </si>
  <si>
    <t>OBRAS DE MANTENIMIENTO DE INMUEBLES ADSCRITOS AL DEPARTAMENT</t>
  </si>
  <si>
    <t>O DE HACIENDA Y ADMINISTRACIÓN PÚBLICA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</si>
  <si>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</si>
  <si>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</si>
  <si>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</si>
  <si>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</si>
  <si>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</si>
  <si>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</si>
  <si>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2006/001784</t>
  </si>
  <si>
    <t>CONVENIO DGA-FÁBRICA DE MONEDA Y TIMBRE PARA IMPLANTACIÓN CE</t>
  </si>
  <si>
    <t>RTIF. FIRMA DIGITAL</t>
  </si>
  <si>
    <t>2006/002599</t>
  </si>
  <si>
    <t>PLAN DE FORMACION CONTINUA EN LA ADMINISTRACIÓN  DE LA C.AUT</t>
  </si>
  <si>
    <t>ONOMA  ARAGON</t>
  </si>
  <si>
    <t>2007/000276</t>
  </si>
  <si>
    <t>ACTUACIONES EN EDIFICIOS EN ZARAGOZA</t>
  </si>
  <si>
    <t>2007/000326</t>
  </si>
  <si>
    <t>NUEVOS EQUIPAMIENTOS DE MOBILIARIO Y EQUIPOS PARA PROCESOS D</t>
  </si>
  <si>
    <t>E INFORMACIÓN</t>
  </si>
  <si>
    <t>2009/001155</t>
  </si>
  <si>
    <t>EXTENCION DE LA TELEVISION DIGITAL TERRESTRE (TDT) ESTATAL</t>
  </si>
  <si>
    <t>2011/000083</t>
  </si>
  <si>
    <t>EQUIPOS INFORMÁTICOS</t>
  </si>
  <si>
    <t>2012/000004</t>
  </si>
  <si>
    <t>SISTEMA DE GESTIÓN DE RECURSOS HUMANOS DEL GOBIERNO DE ARAGÓ</t>
  </si>
  <si>
    <t>N.</t>
  </si>
  <si>
    <t>2013/000277</t>
  </si>
  <si>
    <t>ADQUISICIÓN VEHÍCULOS PARA EL POOL DE LA ADMINISTRACIÓN DE L</t>
  </si>
  <si>
    <t>A CAA</t>
  </si>
  <si>
    <t>2013/000307</t>
  </si>
  <si>
    <t>PROYECTO EXTENSION BANDA ANCHA ULTRARRAPIDA EN ARAGON</t>
  </si>
  <si>
    <t>2014/000017</t>
  </si>
  <si>
    <t>APLICACIONES INFORMATICAS</t>
  </si>
  <si>
    <t>2014/000019</t>
  </si>
  <si>
    <t>2015/000308</t>
  </si>
  <si>
    <t>ADQUISUCIÓN VEHÍCULOS PARQUE MÓVIL CENTRALIZADO</t>
  </si>
  <si>
    <t>2016/000329</t>
  </si>
  <si>
    <t>PORTAL GOBIERNO DE ARAGÓN</t>
  </si>
  <si>
    <t>2017/000088</t>
  </si>
  <si>
    <t>ADAPTACIÓN APLICACIONES INFORMÁTICAS</t>
  </si>
  <si>
    <t>2017/000251</t>
  </si>
  <si>
    <t>DERRIBO DEL ANTIGÜO CENTRO "BUEN PASTOR"DE MENORES DEL BUEN</t>
  </si>
  <si>
    <t>PASTOR EN ZARAGOZA</t>
  </si>
  <si>
    <t>2019/000133</t>
  </si>
  <si>
    <t>NUEVO EQUIPAMIENTO</t>
  </si>
  <si>
    <t>2022/000118</t>
  </si>
  <si>
    <t>PLAN PIREP EDIFICIOS INTERDEPARTAMENTALES</t>
  </si>
  <si>
    <t>2022/000128</t>
  </si>
  <si>
    <t>SERVICIOS DIGITALES DE ARAGÓN</t>
  </si>
  <si>
    <t>2022/000136</t>
  </si>
  <si>
    <t>DATOS ABIERTOS</t>
  </si>
  <si>
    <t>2022/000141</t>
  </si>
  <si>
    <t>CONVENIO DE COLABORACIÓN ENTRE EL GOBIERNO DE ARAGÓN Y SEPES</t>
  </si>
  <si>
    <t>2022/000247</t>
  </si>
  <si>
    <t>EVOLUCIÓN PORTAL GOBIERNO DE ARAGÓN</t>
  </si>
  <si>
    <t>2023/000003</t>
  </si>
  <si>
    <t>2023/000082</t>
  </si>
  <si>
    <t>IMPLANTACIÓN DE LA ADMINISTRACIÓN ELECTRÓNICA</t>
  </si>
  <si>
    <t>2023/000084</t>
  </si>
  <si>
    <t>OBRAS DE REHABILITACIÓN DEL EDIFICIO "CENTRO ARAGONÉS" EN BA</t>
  </si>
  <si>
    <t>RCELONA</t>
  </si>
  <si>
    <t>2023/000149</t>
  </si>
  <si>
    <t>DESARROLLO APLICACIONES INFORMÁTICAS</t>
  </si>
  <si>
    <t>2024/000132</t>
  </si>
  <si>
    <t>NAVE A CONSTRUIR POR MONTEPINO EN EL PARQUE TECNOLÓGICO DEL</t>
  </si>
  <si>
    <t>RECICLADO</t>
  </si>
  <si>
    <t>2024/000273</t>
  </si>
  <si>
    <t>CONSERVACION PABELLON ARAGON EXPO</t>
  </si>
  <si>
    <t>2024/000333</t>
  </si>
  <si>
    <t>MAQUINARIA, INSTALACIONES Y UTILLAJE</t>
  </si>
  <si>
    <t>2006/001217</t>
  </si>
  <si>
    <t>MARQUESINAS</t>
  </si>
  <si>
    <t>2006/002715</t>
  </si>
  <si>
    <t>CONCESION DE OBRA PUBLICA AUTOPISTA VILLAFRANCA-EL BURGO DE</t>
  </si>
  <si>
    <t>EBRO</t>
  </si>
  <si>
    <t>2006/003093</t>
  </si>
  <si>
    <t>EQUIPOS PARA PROCESOS DE INFORMACIÓN</t>
  </si>
  <si>
    <t>2007/000758</t>
  </si>
  <si>
    <t>ADQUISICION BIENES INFORMATICOS, MOBILIARIO Y OTROS</t>
  </si>
  <si>
    <t>2008/000340</t>
  </si>
  <si>
    <t>CONSERVACIÓN Y MANTENIMIENTO MARQUESINAS TIPO URBANAS</t>
  </si>
  <si>
    <t>2009/000423</t>
  </si>
  <si>
    <t>DESARROLLO DEL SISTEMA DE INFORMACION URBANISTICA</t>
  </si>
  <si>
    <t>2012/000160</t>
  </si>
  <si>
    <t>CONTRATOS MENORES. PROVINCIA DE ZARAGOZA</t>
  </si>
  <si>
    <t>2012/000318</t>
  </si>
  <si>
    <t>SUMINISTRO MATERIAL FUNDENTE CON DESCARGA EN SILOS Y TRANSPO</t>
  </si>
  <si>
    <t>RTE EN CISTERNA</t>
  </si>
  <si>
    <t>2013/000144</t>
  </si>
  <si>
    <t>FORMULACION,ELABORACION Y FINANCIACION DE DELIMITACIONES DE</t>
  </si>
  <si>
    <t>SUELO URBANO</t>
  </si>
  <si>
    <t>2013/000183</t>
  </si>
  <si>
    <t>ACONDICIONAMIENTO BÁSCULAS</t>
  </si>
  <si>
    <t>2013/000329</t>
  </si>
  <si>
    <t>SUMINISTRO COMBUSTIBLE MAQUINARA</t>
  </si>
  <si>
    <t>2014/000403</t>
  </si>
  <si>
    <t>SUMINISTRO DE EMULSIONES BITUMINOSAS EN LAS CTRAS. AUTONOMIC</t>
  </si>
  <si>
    <t>AS DE Z, HU Y TE</t>
  </si>
  <si>
    <t>2015/000008</t>
  </si>
  <si>
    <t>LIQUIDACIONES Y REVISIONES DE PRECIOS</t>
  </si>
  <si>
    <t>2015/000022</t>
  </si>
  <si>
    <t>CONTROL DEL EJERCICIO DE LAS FACULTADES RELATIVAS AL USO Y E</t>
  </si>
  <si>
    <t>DIFICACION DEL SUELO</t>
  </si>
  <si>
    <t>2015/000116</t>
  </si>
  <si>
    <t>PROGRAMA DE VIVIENDA SOCIAL</t>
  </si>
  <si>
    <t>2016/000010</t>
  </si>
  <si>
    <t>NUEVOS CONTRATOS DE CONSERVACION</t>
  </si>
  <si>
    <t>2016/000011</t>
  </si>
  <si>
    <t>PLAN DE AFOROS</t>
  </si>
  <si>
    <t>2016/000015</t>
  </si>
  <si>
    <t>ELABORACIÓN Y FINANCIACIÓN DE PLANES GENERALES DE ORDENCIÓN</t>
  </si>
  <si>
    <t>URBANA SIMPLIFICADOS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</si>
  <si>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</si>
  <si>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</si>
  <si>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</si>
  <si>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</si>
  <si>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</si>
  <si>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</si>
  <si>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</si>
  <si>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</si>
  <si>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</si>
  <si>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MEJORA DE LA CRTRA. A-1205 DE JACA A LA PEÑA.TRAMO:FIN TRAVE</t>
  </si>
  <si>
    <t>SÍA LA PEÑA-INT.A-132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</si>
  <si>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</si>
  <si>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</si>
  <si>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</si>
  <si>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</si>
  <si>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</si>
  <si>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</si>
  <si>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</si>
  <si>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</si>
  <si>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2017/000235</t>
  </si>
  <si>
    <t>MATERIAL DE TRANSPORTE</t>
  </si>
  <si>
    <t>2017/000242</t>
  </si>
  <si>
    <t>DESARROLLO E IMPLEMENTACION DE UNA APLICACION INFORMATICA</t>
  </si>
  <si>
    <t>2017/000260</t>
  </si>
  <si>
    <t>EQUIPOS PARA PROCESOS DE INFORMACION</t>
  </si>
  <si>
    <t>2018/000166</t>
  </si>
  <si>
    <t>EQUIPAMIENTO MOBILIARIO OFICINAS DG MOVILIDAD E INFRAESTRUCT</t>
  </si>
  <si>
    <t>URAS</t>
  </si>
  <si>
    <t>2018/000335</t>
  </si>
  <si>
    <t>EQUIPAMIENTO Y APLICACIONES INFORMÁTICAS D.G.MOVILIDAD E INF</t>
  </si>
  <si>
    <t>RAESTRUCTURAS</t>
  </si>
  <si>
    <t>2020/000084</t>
  </si>
  <si>
    <t>PLAN EXTRAORDINARIO DE INVERSIONES EN LA RED AUTONÓMICA DE C</t>
  </si>
  <si>
    <t>ARRETERAS</t>
  </si>
  <si>
    <t>2020/000278</t>
  </si>
  <si>
    <t>ACONDICIONAMIENTO HIJAR LA PUEBLA DE HIJAR</t>
  </si>
  <si>
    <t>2020/000280</t>
  </si>
  <si>
    <t>MEMORIA DE LA SEGURIDAD VIAL EN LA CRTRA. A-2506-TRAMO CUBEL</t>
  </si>
  <si>
    <t>-MONERDE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</si>
  <si>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</si>
  <si>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</si>
  <si>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</si>
  <si>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</si>
  <si>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</si>
  <si>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</si>
  <si>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2021/000078</t>
  </si>
  <si>
    <t>REFUERZO Y ENSANCHE DE LA A-1604 DE LANAVE A BOLTAÑA POR LA</t>
  </si>
  <si>
    <t>GUARGUERA PK 1+300 AL 13020</t>
  </si>
  <si>
    <t>2021/000079</t>
  </si>
  <si>
    <t>ACONDICIONAMIENTO DE LA A-1604 DE TÁRREGA A POMAR DE CINCA P</t>
  </si>
  <si>
    <t>OR BINÉFAR INT. A-22-VALCARCA</t>
  </si>
  <si>
    <t>2021/000096</t>
  </si>
  <si>
    <t>ARRENDAMIENTO FINANCIERO VEHÍCULOS Y MAQUINARIA DE LA D.GRAL</t>
  </si>
  <si>
    <t>. DE CARRETERAS 2022-2026</t>
  </si>
  <si>
    <t>2021/000130</t>
  </si>
  <si>
    <t>SERVICIOS DE ASISTENCIA A LA VIALIDAD INVERNAL PARA EL PERIO</t>
  </si>
  <si>
    <t>DO 2021-2026</t>
  </si>
  <si>
    <t>2021/000203</t>
  </si>
  <si>
    <t>2021/000217</t>
  </si>
  <si>
    <t>MEJORA DE LA A-2520 DE A-23 LA PUEBLA DE VALVERDE-JAVALAMBRE</t>
  </si>
  <si>
    <t>.TRAMO:LA PUEBLA-ESTACIÓN JAVALAMBRE</t>
  </si>
  <si>
    <t>2021/000222</t>
  </si>
  <si>
    <t>TERRENOS EXPROPIACIONES 2022-2026</t>
  </si>
  <si>
    <t>2021/000239</t>
  </si>
  <si>
    <t>2021/000317</t>
  </si>
  <si>
    <t>AUTOCONSUMO- PROGRAMA 5- COMPONENTE 8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</si>
  <si>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</si>
  <si>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</si>
  <si>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</si>
  <si>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</si>
  <si>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</si>
  <si>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</si>
  <si>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2022/000099</t>
  </si>
  <si>
    <t>FONDOS MECANISMO RECUPERACION RESILIENCIA</t>
  </si>
  <si>
    <t>2022/000153</t>
  </si>
  <si>
    <t>NUEVOS DESARROLLOS DE INFORMACION URBANISTICA Y TRAMITACION</t>
  </si>
  <si>
    <t>TELEMATICA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</si>
  <si>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</si>
  <si>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</si>
  <si>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</si>
  <si>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</si>
  <si>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</si>
  <si>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ESTUDIO INFORMATIVO DE LA VARIANTE OESTE DE EPILA CONEXIÓN A</t>
  </si>
  <si>
    <t>-122 CON A-1305</t>
  </si>
  <si>
    <t>2022/000317</t>
  </si>
  <si>
    <t>REFUERZO Y ENSANCHE DE LA A-1508 DE CALAMOCHA A VIVEL DEL RÍ</t>
  </si>
  <si>
    <t>O MARTÍN, PK 1+550 A 10+106</t>
  </si>
  <si>
    <t>2023/000063</t>
  </si>
  <si>
    <t>RECUPERACIÓN MEMORIA DEMOCRÁTICA</t>
  </si>
  <si>
    <t>2023/000113</t>
  </si>
  <si>
    <t>EMERGENCIAS 2023 PROVINCIA DE HUESCA</t>
  </si>
  <si>
    <t>2023/000114</t>
  </si>
  <si>
    <t>EMERGENCIAS 2023 PROVINCIA DE TERUEL</t>
  </si>
  <si>
    <t>2023/000129</t>
  </si>
  <si>
    <t>MEJORA DE LA SEGURIDAD VIAL EN RAA</t>
  </si>
  <si>
    <t>2023/000208</t>
  </si>
  <si>
    <t>BOLSA EMERGENCIAS 2024</t>
  </si>
  <si>
    <t>2023/000210</t>
  </si>
  <si>
    <t>PLAN ORDINARIO</t>
  </si>
  <si>
    <t>2023/000213</t>
  </si>
  <si>
    <t>2023/000214</t>
  </si>
  <si>
    <t>2023/000216</t>
  </si>
  <si>
    <t>2023/000334</t>
  </si>
  <si>
    <t>OPTIMIZACIÓN TRÁFICO VEHICULOS EN LAS PLATAFORMAS LOGÍSTICAS</t>
  </si>
  <si>
    <t>2023/000363</t>
  </si>
  <si>
    <t>MANTENIMIENTO Y EVOLUTIVO APLICACIÓN RUTAS ESCOLARES AREGA</t>
  </si>
  <si>
    <t>2023/000364</t>
  </si>
  <si>
    <t>MEJORA SEÑALIZACIÓN BÁSCULA ÉPILA</t>
  </si>
  <si>
    <t>2024/000077</t>
  </si>
  <si>
    <t>TRAVESÍA A-2513 KM 2,3 A 2,8</t>
  </si>
  <si>
    <t>2024/000078</t>
  </si>
  <si>
    <t>REDACCIÓN PROYECTO A-2508 DAROCA-ACERED</t>
  </si>
  <si>
    <t>2024/000079</t>
  </si>
  <si>
    <t>A-2506 BELLO-CUBEL</t>
  </si>
  <si>
    <t>2024/000080</t>
  </si>
  <si>
    <t>A-2513 DESDE A-1508 KM 0 A 2,3</t>
  </si>
  <si>
    <t>2024/000081</t>
  </si>
  <si>
    <t>ACONDICIONAMIENTO CARRETERA A-125 AYERBE-ARDISA</t>
  </si>
  <si>
    <t>2024/000122</t>
  </si>
  <si>
    <t>AMPLIACION DE ESTRUCTURA ANTIALUDES EN CARRETERA DE ACCESO A</t>
  </si>
  <si>
    <t>L BALNEARIO DE PANTICOSA</t>
  </si>
  <si>
    <t>2024/000123</t>
  </si>
  <si>
    <t>REDACCION DE PROYECTOS Y ASISTENCIAS TECNICAS PARA LA DGC 20</t>
  </si>
  <si>
    <t>24</t>
  </si>
  <si>
    <t>2024/000124</t>
  </si>
  <si>
    <t>OBRAS EN TRAVESIAS DE LA PROVINCIA DE ZARAGOZA</t>
  </si>
  <si>
    <t>2024/000125</t>
  </si>
  <si>
    <t>OBRAS EN TRAVESIAS DE LA PROVINCIA DE HUESCA</t>
  </si>
  <si>
    <t>2024/000126</t>
  </si>
  <si>
    <t>OBRAS EN TRAVESIAS DE LA PROVINCIA DE TERUEL</t>
  </si>
  <si>
    <t>2024/000151</t>
  </si>
  <si>
    <t>ACONDICIONAMIENTO A-1504 CALATAYUD MARA</t>
  </si>
  <si>
    <t>2024/000161</t>
  </si>
  <si>
    <t>F2 INVERSIÓN EN MATERIA DE VIVIENDA - FITE 2023-RESTAURACIÓN</t>
  </si>
  <si>
    <t xml:space="preserve"> DE LA TORRE DE SANTA ELENA DE GODOS</t>
  </si>
  <si>
    <t>2024/000162</t>
  </si>
  <si>
    <t>F2-INVERSIÓN EN MATERIA DE VIVIENDDA-FITE2023-RESTAURACIÓN I</t>
  </si>
  <si>
    <t>GLESIA DE LA ASUNCIÓN MUNIESA</t>
  </si>
  <si>
    <t>2024/000163</t>
  </si>
  <si>
    <t>F.2 INVERSION EN MATERIA DE VIVIENDA-MARQUE MAQUINARIA DE TE</t>
  </si>
  <si>
    <t>RUEL</t>
  </si>
  <si>
    <t>2024/000166</t>
  </si>
  <si>
    <t>A.3 ACONDICIONAMIENTO Y MEJORA CARRETERA OAJ</t>
  </si>
  <si>
    <t>2024/000172</t>
  </si>
  <si>
    <t>MEJORA DE CURVAS EN LA CARRETERA A-2501 CAMPILLO</t>
  </si>
  <si>
    <t>2024/000196</t>
  </si>
  <si>
    <t>AMPLIACION NACE SALVATIERRA DE ESCA</t>
  </si>
  <si>
    <t>2024/000197</t>
  </si>
  <si>
    <t>MEJORA DE FIRME EN LA A-135 PUENTE LOS NAVARROS</t>
  </si>
  <si>
    <t>2024/000220</t>
  </si>
  <si>
    <t>REFUERZO MBC A-1503 FRASNO-CRUCE N-234</t>
  </si>
  <si>
    <t>2024/000235</t>
  </si>
  <si>
    <t>REFUERZO MBC EN A-1232 BARBASTRO CASTILLAZUELO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</si>
  <si>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</si>
  <si>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</si>
  <si>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</si>
  <si>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</si>
  <si>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</si>
  <si>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</si>
  <si>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</si>
  <si>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EQUIPAMIENTO CENTROS PROTEC. VEGETAL Y SEMILLAS Y PLANTAS DE</t>
  </si>
  <si>
    <t xml:space="preserve"> VIVERO</t>
  </si>
  <si>
    <t>2006/000551</t>
  </si>
  <si>
    <t>CALIDAD SEMILLAS Y PLANTAS</t>
  </si>
  <si>
    <t>2006/000717</t>
  </si>
  <si>
    <t>PROGRAMA CONTROL Y VIGILANCIA ENCEFALOPATIAS ESPONGIFORMES T</t>
  </si>
  <si>
    <t>RANSMISIBLES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</si>
  <si>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</si>
  <si>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</si>
  <si>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</si>
  <si>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</si>
  <si>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</si>
  <si>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DESARROLLO E INTEGRACION DE PROGRAMAS DE IDENTIFICACION GANA</t>
  </si>
  <si>
    <t>DERA</t>
  </si>
  <si>
    <t>2006/001088</t>
  </si>
  <si>
    <t>ASISTENCIA T. CONCENTRACION PARCELARIA MONFLORITE, POMPENILL</t>
  </si>
  <si>
    <t>O Y BELLESTAR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</si>
  <si>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</si>
  <si>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</si>
  <si>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</si>
  <si>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</si>
  <si>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</si>
  <si>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</si>
  <si>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2007/000095</t>
  </si>
  <si>
    <t>LICENCIAS SOFTWARE COMERCIAL USO ESPECIFICO</t>
  </si>
  <si>
    <t>2007/000129</t>
  </si>
  <si>
    <t>DESARROLLOS INFORMATICOS GESTION Y CONTROL DPTO. AGRICULTURA</t>
  </si>
  <si>
    <t>, G. Y M.A.</t>
  </si>
  <si>
    <t>2007/000135</t>
  </si>
  <si>
    <t>MEDIDAS CERTIFICACION CUENTA FEOGA-FEAGA-FEADER ISO</t>
  </si>
  <si>
    <t>2007/000137</t>
  </si>
  <si>
    <t>PREVENCION DE RIESGOS LABORALES</t>
  </si>
  <si>
    <t>2009/001015</t>
  </si>
  <si>
    <t>MANTENIMIENTO Y MEJORA SISTEMA INFORMATICO INTEGRADO GESTION</t>
  </si>
  <si>
    <t xml:space="preserve"> - CONTROL PAC</t>
  </si>
  <si>
    <t>2009/001422</t>
  </si>
  <si>
    <t>LLEVANZA SISTEMA INTEGRADO DE GESTION Y DECLARACION DE PARCE</t>
  </si>
  <si>
    <t>LAS DE LA PAC</t>
  </si>
  <si>
    <t>2013/000320</t>
  </si>
  <si>
    <t>C.P. DE EL POYO DEL CID (TERUEL)</t>
  </si>
  <si>
    <t>2013/000321</t>
  </si>
  <si>
    <t>C.P. DE CELLA (TERUEL)</t>
  </si>
  <si>
    <t>2014/000203</t>
  </si>
  <si>
    <t>CP EN BELLO</t>
  </si>
  <si>
    <t>2016/000190</t>
  </si>
  <si>
    <t>AMORTIZACION E INTERESES OBRAS DE MODERNIZACION DE REGADIOS</t>
  </si>
  <si>
    <t>2016/000192</t>
  </si>
  <si>
    <t>CONCENTRACION PARCELARIA DEL REGADIO SECTOR V CANAL DEL FLUM</t>
  </si>
  <si>
    <t>EN EN ALMUNIENTE (HU)</t>
  </si>
  <si>
    <t>2016/000193</t>
  </si>
  <si>
    <t>CONCENTRACION PARCELARIA DE REGADIO EN COM. REGANTES GRAÑEN-</t>
  </si>
  <si>
    <t>FLUMEN</t>
  </si>
  <si>
    <t>2016/000196</t>
  </si>
  <si>
    <t>CONCENTRACION PARCELARIA ZONA DE REGADIO DE TORRALBA DE ARAG</t>
  </si>
  <si>
    <t>ON (HUESCA)</t>
  </si>
  <si>
    <t>2016/000477</t>
  </si>
  <si>
    <t>CONCENTRACION PARCELARIA VILLARROYA DEL CAMPO</t>
  </si>
  <si>
    <t>2017/000402</t>
  </si>
  <si>
    <t>TRABAJOS CONCENTRACIÓN PARCELARIA ZONA DE BAÑÓN</t>
  </si>
  <si>
    <t>2018/000167</t>
  </si>
  <si>
    <t>CONCENTRACIÓN PARCELARIA DE HIJAR (TERUEL), SUBPERÍMETRO DE</t>
  </si>
  <si>
    <t>SECANO</t>
  </si>
  <si>
    <t>2018/000235</t>
  </si>
  <si>
    <t>ADQUISICIÓN INSTRUMENTAL CONTROLES DE SANIDAD ANIMAL</t>
  </si>
  <si>
    <t>2018/000278</t>
  </si>
  <si>
    <t>C.PARCELARIA GURREA DE GALLEGO SUPERÍMETRO GURREA NORTE</t>
  </si>
  <si>
    <t>2018/000325</t>
  </si>
  <si>
    <t>CONCENTRACION PARCELARIA FUENTES DE EBRO</t>
  </si>
  <si>
    <t>2018/000341</t>
  </si>
  <si>
    <t>OBRAS DE CONCENTRACIÓN PARCELARIA GELSA</t>
  </si>
  <si>
    <t>2019/000135</t>
  </si>
  <si>
    <t>C.P. VILLARREAL DE HUERVA (ZARAGOZA)</t>
  </si>
  <si>
    <t>2019/000147</t>
  </si>
  <si>
    <t>ASISTENCIA JURIDICA ACTUACIONES INFRAESTRUCTURAS RURALES</t>
  </si>
  <si>
    <t>2021/000022</t>
  </si>
  <si>
    <t>GESTIÓN UNIFICADA</t>
  </si>
  <si>
    <t>2021/000112</t>
  </si>
  <si>
    <t>OBRAS CONDUCCIÓN "VALDURRIOS" SECTORES VIII-A</t>
  </si>
  <si>
    <t>2021/000182</t>
  </si>
  <si>
    <t>VACIADO EMERGENCIA PRESAS VILLARROYA DE LA SIERRA Y VALCABRE</t>
  </si>
  <si>
    <t>RA</t>
  </si>
  <si>
    <t>2021/000286</t>
  </si>
  <si>
    <t>OBRAS EN AZUDES MONTÓN Y VILLAFELICHE</t>
  </si>
  <si>
    <t>2022/000092</t>
  </si>
  <si>
    <t>REDACCION DE PROYECTOS DE OBRAS DE CONCENTRACION PARCELARIA</t>
  </si>
  <si>
    <t>Y OTROS DOC. TECNICOS</t>
  </si>
  <si>
    <t>2022/000108</t>
  </si>
  <si>
    <t xml:space="preserve"> FONDOS MRR- LIMPIEZA VEHÍCULOS DE GANADO</t>
  </si>
  <si>
    <t>2023/000079</t>
  </si>
  <si>
    <t>ADQUISICIÓN SILO ÉPILA</t>
  </si>
  <si>
    <t>2023/000094</t>
  </si>
  <si>
    <t>TRABAJOS DE CONCENTRACIÓN PARCELARIA SUBPERIMETRO REGADIO SA</t>
  </si>
  <si>
    <t>MPER CALANDA</t>
  </si>
  <si>
    <t>2023/000095</t>
  </si>
  <si>
    <t>TRABAJOS DE CONCENTRACIÓN PARCELARIA VARIAS ZONAS PROV. TERU</t>
  </si>
  <si>
    <t>EL</t>
  </si>
  <si>
    <t>2023/000096</t>
  </si>
  <si>
    <t>PROYECTO DE MEJORA DE CAMINO RAÑÍN-NAVARRI (HUESCA)</t>
  </si>
  <si>
    <t>2023/000097</t>
  </si>
  <si>
    <t>OBRAS DE LA CONCENTRACIÓN PARCELARIA DE LA ZONA DE ALBERO BA</t>
  </si>
  <si>
    <t>JO (HUESCA)</t>
  </si>
  <si>
    <t>2023/000107</t>
  </si>
  <si>
    <t>TRABAJOS CONCENTRACION PARCELARIA ARCUSA Y MEDIANO</t>
  </si>
  <si>
    <t>2023/000117</t>
  </si>
  <si>
    <t>OBRAS DE CONCENTRACIÓN PARCELARIA DE LA ZONA DE CALCÓN</t>
  </si>
  <si>
    <t>2023/000121</t>
  </si>
  <si>
    <t>REGADIO DE MAZALEÓN</t>
  </si>
  <si>
    <t>2023/000156</t>
  </si>
  <si>
    <t>EBRO RESILIENCE</t>
  </si>
  <si>
    <t>2023/000173</t>
  </si>
  <si>
    <t>INSTALACIÓN PLACAS SOLARES EDIFICIOS MONTAÑANA</t>
  </si>
  <si>
    <t>2023/000221</t>
  </si>
  <si>
    <t>TRANSFERENCIA FEADER 23-27</t>
  </si>
  <si>
    <t>2023/000238</t>
  </si>
  <si>
    <t>MEJORAS EQUIPAMIENTO CENTRO DE SANIDAD Y CERTIFICACIÓN VEGET</t>
  </si>
  <si>
    <t>AL</t>
  </si>
  <si>
    <t>2024/000002</t>
  </si>
  <si>
    <t>2024/000085</t>
  </si>
  <si>
    <t>GESTION Y SEGUIMIENTO DEL PROGRAMA DE DESARROLLO RURAL 2007/</t>
  </si>
  <si>
    <t>2013</t>
  </si>
  <si>
    <t>2024/000200</t>
  </si>
  <si>
    <t>B.16 MODERNIZACION DE LAS EXPLOTACIONES AGRARIAS EN MARCO LU</t>
  </si>
  <si>
    <t>CHA CONTRA VIRUS DE LA SHARKA</t>
  </si>
  <si>
    <t>2024/000203</t>
  </si>
  <si>
    <t>D.2 CONCENTRACION PARCELARIA DE CELLA</t>
  </si>
  <si>
    <t>2024/000249</t>
  </si>
  <si>
    <t>D.4 CONCENTRACIÓN PARCELARIA CELLA-ACCESOS. FITE 2021</t>
  </si>
  <si>
    <t>2024/000257</t>
  </si>
  <si>
    <t>CONCENTRACIÓN PARCELARIA ROBRES (HUESCA)</t>
  </si>
  <si>
    <t>2006/000167</t>
  </si>
  <si>
    <t>ADMINISTRACION ELECTRONICA. SISTEMA DE GESTION DE PROCEDIMIE</t>
  </si>
  <si>
    <t>NTOS</t>
  </si>
  <si>
    <t>2006/000193</t>
  </si>
  <si>
    <t>ACCIONES DE POLICIA INDUSTRIAL Y METROL., MEJORA SEGURIDAD,</t>
  </si>
  <si>
    <t>NORMATIVA TÉCNICA Y DESARROLLO LEGIS.</t>
  </si>
  <si>
    <t>2006/000227</t>
  </si>
  <si>
    <t>IMPULSO RÉGIMEN ESPECIAL, RACIONALIZACIÓN PROCEDIMIENTOS Y A</t>
  </si>
  <si>
    <t>UDITORÍAS</t>
  </si>
  <si>
    <t>2006/000313</t>
  </si>
  <si>
    <t>ESTUDIOS ESTRATEGICOS SECTOR COMERCIO Y PLAN EQUIPAMIENTO</t>
  </si>
  <si>
    <t>2006/001297</t>
  </si>
  <si>
    <t>OBRAS DE MANTENIMIENTO DE EDIFICIOS ADSCRITOS A LA DIRECCION</t>
  </si>
  <si>
    <t xml:space="preserve"> GENERAL DE TRABAJO</t>
  </si>
  <si>
    <t>2008/000226</t>
  </si>
  <si>
    <t>ESTUDIOS, INFORMES Y ASISTENCIAS TECNICAS</t>
  </si>
  <si>
    <t>2008/000488</t>
  </si>
  <si>
    <t>MANTENIMIENTO EDIFICIOS E INSTALACIONES</t>
  </si>
  <si>
    <t>2015/000302</t>
  </si>
  <si>
    <t>INSTALACIONES DEL CENTRO DE ARTESANÍA</t>
  </si>
  <si>
    <t>2015/000433</t>
  </si>
  <si>
    <t>REHABILITACIÓN ESPACIOS MINEROS AVALES</t>
  </si>
  <si>
    <t>2020/000083</t>
  </si>
  <si>
    <t>INVERS. PARA MEJORA DE LOS SERVICIOS Y DEL ENTORNO EMPRESARI</t>
  </si>
  <si>
    <t>AL E INDUSTRIAL</t>
  </si>
  <si>
    <t>2021/000155</t>
  </si>
  <si>
    <t>PROGRAMA DE AYUDAS MOVES III</t>
  </si>
  <si>
    <t>2021/000315</t>
  </si>
  <si>
    <t>AUTOCONSUMO- PROGRAMA 4- COMPONENTE 7</t>
  </si>
  <si>
    <t>2021/000371</t>
  </si>
  <si>
    <t>CONVENIO ITJ RESTAURACIÓN MINAS DE MEQUINENZA</t>
  </si>
  <si>
    <t>2022/000088</t>
  </si>
  <si>
    <t>APLICACIÓN ISSLA</t>
  </si>
  <si>
    <t>2023/000243</t>
  </si>
  <si>
    <t>DIRECCIÓN DE COMUNICACIÓN</t>
  </si>
  <si>
    <t>2023/000335</t>
  </si>
  <si>
    <t>FOMENTO PYMES Y AUTÓNOMOS</t>
  </si>
  <si>
    <t>2006/000089</t>
  </si>
  <si>
    <t>PLAN DE SISTEMAS DE INFORMACION</t>
  </si>
  <si>
    <t>2006/000139</t>
  </si>
  <si>
    <t>COMPRA DEL EDIFICIO PROPIEDAD DE MUFACE</t>
  </si>
  <si>
    <t>2006/000310</t>
  </si>
  <si>
    <t>ADAPTACIÓN LABORATORIOS DE SALUD PÚBLICA</t>
  </si>
  <si>
    <t>2006/000319</t>
  </si>
  <si>
    <t>INVERSION EN CENTROS PROPIOS</t>
  </si>
  <si>
    <t>2006/002427</t>
  </si>
  <si>
    <t>INVERSION EN MEJORA Y EQUIPAMIENTO DE DEPENDENCIAS ADMINISTR</t>
  </si>
  <si>
    <t>ATIVAS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</si>
  <si>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</si>
  <si>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</si>
  <si>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</si>
  <si>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</si>
  <si>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</si>
  <si>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GASTOS GESTIÓN CENTRALIZADA</t>
  </si>
  <si>
    <t>2022/000255</t>
  </si>
  <si>
    <t>SALUD DIGITAL ATENCIÓN PRIMARIA</t>
  </si>
  <si>
    <t>2006/002016</t>
  </si>
  <si>
    <t>OTRAS ACTUACIONES EN INFRAESTRUCTURAS DE EDUCACIÓN INFANTIL</t>
  </si>
  <si>
    <t>Y PRIMARIA DE LA PROVINCIA DE HUESCA</t>
  </si>
  <si>
    <t>2006/002026</t>
  </si>
  <si>
    <t>OTRAS INVERSIONES EN INFRAESTRUCTURAS DE EDUCACIÓN SECUNDARI</t>
  </si>
  <si>
    <t>A EN LA PROVINCIA DE HUESCA</t>
  </si>
  <si>
    <t>2006/002029</t>
  </si>
  <si>
    <t>OTRAS INVERSIONES EN INFRAESTRUCTURAS DE EDUCACIÓN INFANTIL</t>
  </si>
  <si>
    <t>Y PRIMARIA EN LA PROVINCIA DE ZARAGOZA</t>
  </si>
  <si>
    <t>2006/002050</t>
  </si>
  <si>
    <t>REHABILITACION IES PRIMO RIVERA, CALATAYUD</t>
  </si>
  <si>
    <t>2006/002104</t>
  </si>
  <si>
    <t>Y PRIMARIA DE LA PROVINCIA DE TERUEL</t>
  </si>
  <si>
    <t>2006/002210</t>
  </si>
  <si>
    <t>OTRAS ACTUACIONES DE SERVICIOS GENERALES DE GESTIÓN CENTRALI</t>
  </si>
  <si>
    <t>ZADA</t>
  </si>
  <si>
    <t>2006/002269</t>
  </si>
  <si>
    <t>EQUIPAMIENTO DE CENTROS DE EDUCACIÓN INFANTIL Y PRIMARIA DE</t>
  </si>
  <si>
    <t>LA PROVINCIA DE ZARAGOZA</t>
  </si>
  <si>
    <t>2007/000383</t>
  </si>
  <si>
    <t>EQUIPAMIENTO ADMINISTRATIVO PARA SERVICIOS CENTRALES Y SERVI</t>
  </si>
  <si>
    <t>CIOS PROVINCIALES</t>
  </si>
  <si>
    <t>2007/000704</t>
  </si>
  <si>
    <t>REHABILITACIÓN INTEGRAL DEL C.P. "ENSANCHE" DE TERUEL</t>
  </si>
  <si>
    <t>2007/001381</t>
  </si>
  <si>
    <t>AMPLIACIÓN C.E.I.P. "PARQUE GOYA I" DE ZARAGOZA</t>
  </si>
  <si>
    <t>2008/000956</t>
  </si>
  <si>
    <t>NUEVO CENTRO DE EDUCACIÓN PRIMARIA DE 18 UDS. EN Bº MIRALBUE</t>
  </si>
  <si>
    <t>NO DE ZARAGOZA</t>
  </si>
  <si>
    <t>2009/000467</t>
  </si>
  <si>
    <t>AMPLIACIÓN C.P. "RAMÓN Y CAJAL" DE LA LA JOYOSA (ZARAGOZA)</t>
  </si>
  <si>
    <t>2009/000479</t>
  </si>
  <si>
    <t>CONSTRUCCIÓN AULARIO DE EDUCACIÓN ESPECIAL  C.P. "AUGUSTO BÍ</t>
  </si>
  <si>
    <t>LBILIS" DE CALATAYUD (ZARAGOZA)</t>
  </si>
  <si>
    <t>2009/000678</t>
  </si>
  <si>
    <t>NUEVO INSTITUTO DE EDUCACIÓN SECUNDARIA (20+8) UNIDADES EN B</t>
  </si>
  <si>
    <t>ARRIO  PARQUE GOYA II DE ZARAGOZA</t>
  </si>
  <si>
    <t>2010/000500</t>
  </si>
  <si>
    <t>2010/000604</t>
  </si>
  <si>
    <t>CONSTRUCVCION DE UN COLEGIO CEIP 9+18 EN BARRIO MIRALBUENO I</t>
  </si>
  <si>
    <t>I</t>
  </si>
  <si>
    <t>2011/000133</t>
  </si>
  <si>
    <t>NUEVO COLEGIO DE EDUCACIÓN INFANTIL Y PRIMARIA EN PEDROLA (Z</t>
  </si>
  <si>
    <t>ARAGOZA)</t>
  </si>
  <si>
    <t>2012/000156</t>
  </si>
  <si>
    <t>AMPLIACIÓN C.P. "GIL TARÍN" DE LA MUELA (ZARAGOZA)</t>
  </si>
  <si>
    <t>2014/000025</t>
  </si>
  <si>
    <t>CEIP ZARAGOZA  SUR</t>
  </si>
  <si>
    <t>2014/000163</t>
  </si>
  <si>
    <t>GUARDERÍA "VIRGEN DE LA OLIVA" EJEA - ZARAGOZA</t>
  </si>
  <si>
    <t>2014/000182</t>
  </si>
  <si>
    <t>CEIP "PARQUE EUROPA" UTEBO (ZARAGOZA)</t>
  </si>
  <si>
    <t>2014/000191</t>
  </si>
  <si>
    <t>IES "ÍTACA" ZARAGOZA</t>
  </si>
  <si>
    <t>2014/000274</t>
  </si>
  <si>
    <t>CEE "ÁNGEL RIVIÉRE" ZARAGOZA</t>
  </si>
  <si>
    <t>2014/000322</t>
  </si>
  <si>
    <t>CEIP "SAN JUAN DE LA PEÑA" JACA (HUESCA)</t>
  </si>
  <si>
    <t>2014/000350</t>
  </si>
  <si>
    <t>I.E.S.VIRGEN DEL PILAR. ZARAGOZA</t>
  </si>
  <si>
    <t>2015/000190</t>
  </si>
  <si>
    <t>HUESCA - IES SIERRA DE GUARA</t>
  </si>
  <si>
    <t>2015/000350</t>
  </si>
  <si>
    <t>EJEA DE LOS CABALLEROS (ZGZ) - IES REYES CATOLICOS</t>
  </si>
  <si>
    <t>2015/000418</t>
  </si>
  <si>
    <t>CENTRO INTEGRADO PUBLICO PARQUE VENECIA</t>
  </si>
  <si>
    <t>2015/000419</t>
  </si>
  <si>
    <t>CENTRO INTEGRADO PUBLICO ARCO SUR</t>
  </si>
  <si>
    <t>2015/000421</t>
  </si>
  <si>
    <t>CENTRO INTEGRADO PUBLICO VALDESPARTERA III</t>
  </si>
  <si>
    <t>2016/000186</t>
  </si>
  <si>
    <t>ZARAGOZA-CENTRO INTEGRADO PUBLICO VALDESPARTERA IV</t>
  </si>
  <si>
    <t>2016/000213</t>
  </si>
  <si>
    <t>AYERBE (HU) - CEIP RAMON Y CAJAL</t>
  </si>
  <si>
    <t>2016/000304</t>
  </si>
  <si>
    <t>ZARAGOZA - IES JERONIMO ZURITA</t>
  </si>
  <si>
    <t>2016/000362</t>
  </si>
  <si>
    <t>ZARAGOZA-IES DE CUARTE DE HUERVA</t>
  </si>
  <si>
    <t>2017/000179</t>
  </si>
  <si>
    <t>ADECUACIÓN GUARDERIAS Y E. INFANTILES TITULARIDAD GA A NORMA</t>
  </si>
  <si>
    <t>TIVA VIGENTE</t>
  </si>
  <si>
    <t>2017/000348</t>
  </si>
  <si>
    <t>ZARAGOZA - IES MIGUEL SERVET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</si>
  <si>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</si>
  <si>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</si>
  <si>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</si>
  <si>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</si>
  <si>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</si>
  <si>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</si>
  <si>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2019/000101</t>
  </si>
  <si>
    <t>ZARAGOZA - CPI PARQUE VENECIA II</t>
  </si>
  <si>
    <t>2019/000134</t>
  </si>
  <si>
    <t>ZARAGOZA - CPI ANA MARIA NAVALES (ARCOSUR II)</t>
  </si>
  <si>
    <t>2021/000028</t>
  </si>
  <si>
    <t>MODERNIZACION DE LA F.P.</t>
  </si>
  <si>
    <t>2021/000301</t>
  </si>
  <si>
    <t>MRR 19.1 DOTACIÓN DISPOSITIVOS MÓVILES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</si>
  <si>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</si>
  <si>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</si>
  <si>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</si>
  <si>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</si>
  <si>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</si>
  <si>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</si>
  <si>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</si>
  <si>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</si>
  <si>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2022/000240</t>
  </si>
  <si>
    <t>TIC´S PROGRAMA OPERATIVO 2021-2027</t>
  </si>
  <si>
    <t>2022/000241</t>
  </si>
  <si>
    <t>2022/000319</t>
  </si>
  <si>
    <t>IES NUEVO EN MONZON (HUYESCA)</t>
  </si>
  <si>
    <t>2023/000151</t>
  </si>
  <si>
    <t>CENTROS EXCELENCIA FP</t>
  </si>
  <si>
    <t>2023/000359</t>
  </si>
  <si>
    <t>2023/000376</t>
  </si>
  <si>
    <t>PROGRAMA CÓDIGO ESCUELA 4.0</t>
  </si>
  <si>
    <t>2024/000058</t>
  </si>
  <si>
    <t>EDICIFICIO COLEGIO DE OLBA (TE)</t>
  </si>
  <si>
    <t>2024/000128</t>
  </si>
  <si>
    <t>MONZON (HU) - IES MONZON II</t>
  </si>
  <si>
    <t>2024/000192</t>
  </si>
  <si>
    <t>F.1 INFRAESTRUCTURAS EDUCATIVAS FITE2022</t>
  </si>
  <si>
    <t>2024/000194</t>
  </si>
  <si>
    <t>F.1 INFRAESTRUCTURAS EDUCATIVAS FITE2023</t>
  </si>
  <si>
    <t>2024/000214</t>
  </si>
  <si>
    <t>DESARROLLO Y MANTENIMIENTO BCEME</t>
  </si>
  <si>
    <t>2019/000129</t>
  </si>
  <si>
    <t>APLICACIONES GESTIÓN SERVICIOS A LAS FAMILIAS</t>
  </si>
  <si>
    <t>2020/000162</t>
  </si>
  <si>
    <t>PREVENCIÓN VIOLENCIA DE GÉNERO</t>
  </si>
  <si>
    <t>2020/000292</t>
  </si>
  <si>
    <t>NUEVA SEDE DEPARTAMENTO PLAZA EL PILAR (EDIFICIO ANTIGUO)</t>
  </si>
  <si>
    <t>2021/000150</t>
  </si>
  <si>
    <t>PLAN FONDOS DE RECUPERACIÓN, TRANSFORMACIÓN Y RESILIENCIA</t>
  </si>
  <si>
    <t>2023/000175</t>
  </si>
  <si>
    <t>APLICACIONES INFORMATICAS DEPARTAMENTO CIUDADANIA Y DERECHOS</t>
  </si>
  <si>
    <t xml:space="preserve"> SOCIALES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</si>
  <si>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</si>
  <si>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</si>
  <si>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</si>
  <si>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</si>
  <si>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</si>
  <si>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</si>
  <si>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</si>
  <si>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</si>
  <si>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</si>
  <si>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</si>
  <si>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2008/000683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</si>
  <si>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</si>
  <si>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</si>
  <si>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</si>
  <si>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</si>
  <si>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</si>
  <si>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</si>
  <si>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2010/000286</t>
  </si>
  <si>
    <t>CARTOGRAFIA ESCALA 1/5000 CON MODELO DATOS BASE TOPOGRAFICA</t>
  </si>
  <si>
    <t>ARMONIZADA</t>
  </si>
  <si>
    <t>2010/000287</t>
  </si>
  <si>
    <t>CARTOGRAFIA URBANA 1/1000  Y HOMOGENEIZACION 1/5000</t>
  </si>
  <si>
    <t>2010/000288</t>
  </si>
  <si>
    <t>ESTACIONES DE REFERENCIA GPS</t>
  </si>
  <si>
    <t>2011/000014</t>
  </si>
  <si>
    <t>ACTUACIONES EN EDIFICIOS</t>
  </si>
  <si>
    <t>2012/000314</t>
  </si>
  <si>
    <t>SERVICIO DE COORDINACION TERRITORIAL</t>
  </si>
  <si>
    <t>2012/000347</t>
  </si>
  <si>
    <t>PROGRAMA DE TELEDETECCIÓN</t>
  </si>
  <si>
    <t>2014/000063</t>
  </si>
  <si>
    <t>CARTOGRAFIA DERIVADA</t>
  </si>
  <si>
    <t>2014/000109</t>
  </si>
  <si>
    <t>REMODELACIONES DE LAS INSTALACIONES DE JUSTICIA EN TERUEL</t>
  </si>
  <si>
    <t>2017/000358</t>
  </si>
  <si>
    <t>PROYECTO POCTEFA</t>
  </si>
  <si>
    <t>2018/000050</t>
  </si>
  <si>
    <t>POCTEFA</t>
  </si>
  <si>
    <t>2018/000140</t>
  </si>
  <si>
    <t>FONDO DE COHESION TERRITORIAL</t>
  </si>
  <si>
    <t>2021/000138</t>
  </si>
  <si>
    <t>EQUIPAMIENTO "PROYECTO 0". MECANISMO PARA LA RECUPERACIÓN Y</t>
  </si>
  <si>
    <t>RESILIENCIA</t>
  </si>
  <si>
    <t>2021/000139</t>
  </si>
  <si>
    <t>APLICACIONES "PROYECTO 0". MECANISMO PARA LA RECUPERACIÓN Y</t>
  </si>
  <si>
    <t>RESILENCIA</t>
  </si>
  <si>
    <t>2023/000080</t>
  </si>
  <si>
    <t>OBRAS DE REFORMA DEL PALACIO DE LOS LUNA DE ZARAGOZA. SEDE D</t>
  </si>
  <si>
    <t>EL TSJA Y FS</t>
  </si>
  <si>
    <t>2023/000296</t>
  </si>
  <si>
    <t>CAP. VI SGT</t>
  </si>
  <si>
    <t>2023/000302</t>
  </si>
  <si>
    <t>VEHÍCULO DEPARTAMENTO</t>
  </si>
  <si>
    <t>2006/000103</t>
  </si>
  <si>
    <t>PRESTACION SERVIOS AEREOS EXTINCION INCENDIOS FORESTALES CAM</t>
  </si>
  <si>
    <t>PAÑAS 2012-2015</t>
  </si>
  <si>
    <t>2006/000361</t>
  </si>
  <si>
    <t>REC PATRIMONIAL EN TERRITORIO FINES TURISTIC.ILUMINACIONES Y</t>
  </si>
  <si>
    <t xml:space="preserve"> SEÑALIZACIONES TURÍSTICAS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</si>
  <si>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</si>
  <si>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</si>
  <si>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</si>
  <si>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</si>
  <si>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</si>
  <si>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</si>
  <si>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2006/001420</t>
  </si>
  <si>
    <t>AULA MEDIO AMBIENTE URBANO</t>
  </si>
  <si>
    <t>2006/002136</t>
  </si>
  <si>
    <t>ESTUDIOS, PROYECTOS E INFORMES TÉCNICOS RELACIONADOS CON EL</t>
  </si>
  <si>
    <t>SECTOR TURISMO</t>
  </si>
  <si>
    <t>2008/000048</t>
  </si>
  <si>
    <t>RED DE EVALUACIÓN FITOSANITARIA EN LAS MASAS FORESTALES DE A</t>
  </si>
  <si>
    <t>RAGON</t>
  </si>
  <si>
    <t>2008/000764</t>
  </si>
  <si>
    <t>MATERIAL DIVERSO PARA EL SERVICIO DE BIODIVERSIDAD DE LA D.G</t>
  </si>
  <si>
    <t>. DE SOSTENIBILIDAD</t>
  </si>
  <si>
    <t>2011/000232</t>
  </si>
  <si>
    <t>MATERIAL DIVERSO PARA EL PARQUE NACIONAL DE ORDESA Y MONTE P</t>
  </si>
  <si>
    <t>ERDIDO DE LA DG. COMENA</t>
  </si>
  <si>
    <t>2012/000232</t>
  </si>
  <si>
    <t>MANT Y AMPLIACION CERTIFICACION FORESTAL REGIONAL EN LA C.A.</t>
  </si>
  <si>
    <t xml:space="preserve"> ARAGÓN AÑO EN CURSO</t>
  </si>
  <si>
    <t>2014/000270</t>
  </si>
  <si>
    <t>RB94074 COORDINACIÓN EN MATERIA DE SEGURIDAD Y SALUD DE OBRA</t>
  </si>
  <si>
    <t>S Y SERVICIOS EN EL PN DE ORDESA</t>
  </si>
  <si>
    <t>2015/000133</t>
  </si>
  <si>
    <t>MANTENIMIENTO Y REPARACIÓN DE VEHÍCULOS AUTOBOMBAS EXTINCIÓN</t>
  </si>
  <si>
    <t xml:space="preserve"> DE INCENDIOS FORESTALES PROPIEDAD DGA</t>
  </si>
  <si>
    <t>2016/000076</t>
  </si>
  <si>
    <t>TRATAMIENTOS SELVÍCOLAS Y CULTURALES EN MUP</t>
  </si>
  <si>
    <t>2016/000079</t>
  </si>
  <si>
    <t>FONDO DE MEJORAS MONTES PROPIOS</t>
  </si>
  <si>
    <t>2016/000404</t>
  </si>
  <si>
    <t>ACTUACIONES DE DESCONTAMINACION DE LOS ESPACIOS CONTAMINADOS</t>
  </si>
  <si>
    <t xml:space="preserve"> POR HCH EN SABIÑANIGO (HUESCA)</t>
  </si>
  <si>
    <t>2017/000252</t>
  </si>
  <si>
    <t>ADQUISICION DE INSTRUMENTAL PARA EL CONTROL DE LA CALIDAD DE</t>
  </si>
  <si>
    <t>L AIRE</t>
  </si>
  <si>
    <t>2018/000033</t>
  </si>
  <si>
    <t>COORDINACIÓN Y PLANIFICACIÓN FORESTAL</t>
  </si>
  <si>
    <t>2018/000045</t>
  </si>
  <si>
    <t>CREACIÓN Y MANTENIMIENTO DE CAMINOS PARA PREVENCIÓN DE INCEN</t>
  </si>
  <si>
    <t>DIOS</t>
  </si>
  <si>
    <t>2018/000051</t>
  </si>
  <si>
    <t>RESTAURACIÓN DE DAÑOS POR INCENDIOS Y OTRAS CATÁSTROFES</t>
  </si>
  <si>
    <t>2018/000052</t>
  </si>
  <si>
    <t>REPOBLACIONES</t>
  </si>
  <si>
    <t>2018/000057</t>
  </si>
  <si>
    <t>HF 82001 DEFENSA DE LOS MONTES DE LA PROVINCIA DE HUESCA</t>
  </si>
  <si>
    <t>2018/000068</t>
  </si>
  <si>
    <t>ACTUACIONES PRUG 17 ESPACIOS NATURALES PROTEGIDOS</t>
  </si>
  <si>
    <t>2018/000070</t>
  </si>
  <si>
    <t>PLAN GESTIÓN ORDINARIA PN ORDESA Y MONTE PERDIDO</t>
  </si>
  <si>
    <t>2018/000119</t>
  </si>
  <si>
    <t>DESARROLLO ESTRATEGIA ARAGONESA CAMBIO CLIMATICO. MITIGACIÓN</t>
  </si>
  <si>
    <t xml:space="preserve"> CAMBIO CLIMATICO</t>
  </si>
  <si>
    <t>2019/000084</t>
  </si>
  <si>
    <t>MATERIAL DIVERSO PARA EL SERVICIO PROVINCIAL DE ZARAGOZA DEL</t>
  </si>
  <si>
    <t xml:space="preserve"> DPTO. DESARROLLO RURAL Y SOSTENIBILIDAD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</si>
  <si>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</si>
  <si>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</si>
  <si>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</si>
  <si>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</si>
  <si>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</si>
  <si>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</si>
  <si>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</si>
  <si>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</si>
  <si>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2021/000117</t>
  </si>
  <si>
    <t>CONSTRUCCIÓN BASE ATENCIÓN CONJUNTA EMERGENCIAS SANITARIAS Y</t>
  </si>
  <si>
    <t xml:space="preserve"> DE INCENDIOS FORESTALES</t>
  </si>
  <si>
    <t>2021/000174</t>
  </si>
  <si>
    <t>GESTIÓN FINCA DE LA ALFRANCA</t>
  </si>
  <si>
    <t>2021/000271</t>
  </si>
  <si>
    <t>CONSERVACIÓN DE LA BIODIVERSIDAD EN EL MECANISMO DE RECUPERA</t>
  </si>
  <si>
    <t>CIÓN Y RESILIENCIA</t>
  </si>
  <si>
    <t>2021/000272</t>
  </si>
  <si>
    <t>ACTUACIONES EN ENP MECANISMO DE RECUPERACIÓN Y RESILIENCIA</t>
  </si>
  <si>
    <t>2021/000274</t>
  </si>
  <si>
    <t>ADQUISICION VEHÍCULOS IIFF - MRR</t>
  </si>
  <si>
    <t>2021/000283</t>
  </si>
  <si>
    <t>PLANES SOSTENIBILIDAD TURÍSTICA EXTRAORDINARIOS</t>
  </si>
  <si>
    <t>2021/000305</t>
  </si>
  <si>
    <t>CREACIÓN DE UNA HERRAMIENTA DE GESTIÓN Y PLANIFICACIÓN DE LO</t>
  </si>
  <si>
    <t>S INCENDIOS FORESTALES EN ARAGÓN</t>
  </si>
  <si>
    <t>2021/000348</t>
  </si>
  <si>
    <t>PLAN DE ACCIÓN DE ECONOMÍA CIRCULAR</t>
  </si>
  <si>
    <t>2022/000007</t>
  </si>
  <si>
    <t>SUMINISTROS EXTINCION Y OTRAS INVERSIONES</t>
  </si>
  <si>
    <t>2022/000038</t>
  </si>
  <si>
    <t>ACTUACIONES PREVENCIÓN DE RIESGOS Y EXTINCIÓN DE INCENDIOS</t>
  </si>
  <si>
    <t>2022/000095</t>
  </si>
  <si>
    <t>REDACCION PROYECTOS DE ORDENACION DE MONMTES GESTIONADOS POR</t>
  </si>
  <si>
    <t xml:space="preserve"> ARAGÓN</t>
  </si>
  <si>
    <t>2022/000107</t>
  </si>
  <si>
    <t>RESTAURACION MUP AFECTADOS POR INCENDIOS FORESTALES EN PROVI</t>
  </si>
  <si>
    <t>NCIA ZARAGOZA</t>
  </si>
  <si>
    <t>2022/000119</t>
  </si>
  <si>
    <t>RB24054 NUEVAS INFRAESTRUCTURAS RELACIONADAS CON LA MOVILIDA</t>
  </si>
  <si>
    <t>D EN LOS VALLES DE PINETA Y ESCUAÍN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</si>
  <si>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</si>
  <si>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</si>
  <si>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</si>
  <si>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</si>
  <si>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</si>
  <si>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</si>
  <si>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2022/000257</t>
  </si>
  <si>
    <t>BASE OPERACIONES PARA PREVENCION Y EXTINCION INCENDIOS FORES</t>
  </si>
  <si>
    <t>TALES CALAMOCHA</t>
  </si>
  <si>
    <t>2022/000265</t>
  </si>
  <si>
    <t>ACTUACIÓN HCH FEDER 21-27</t>
  </si>
  <si>
    <t>2022/000269</t>
  </si>
  <si>
    <t>MRR TRATAMIENTOS SELVÍCOLAS</t>
  </si>
  <si>
    <t>2022/000291</t>
  </si>
  <si>
    <t>ACTUACIONES PRUG ESPACIOS NATURALES PROTEGIDOS PDR 2023-2027</t>
  </si>
  <si>
    <t>2022/000293</t>
  </si>
  <si>
    <t>PLAN GESTIÓN ORDINARIA DEL PARQUE NACIONAL DE ORDESA Y MONTE</t>
  </si>
  <si>
    <t xml:space="preserve"> PERDIDO, PDR 2023-2027</t>
  </si>
  <si>
    <t>2022/000304</t>
  </si>
  <si>
    <t>2023/000027</t>
  </si>
  <si>
    <t>PROYECTO INTERREG "NATUREM"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</si>
  <si>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</si>
  <si>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</si>
  <si>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</si>
  <si>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</si>
  <si>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</si>
  <si>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</si>
  <si>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</si>
  <si>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</si>
  <si>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2023/000052</t>
  </si>
  <si>
    <t>PROYECTO LIFE: EBRO RESILIENCE</t>
  </si>
  <si>
    <t>2023/000118</t>
  </si>
  <si>
    <t>RESTAURACION ZONA AFECTADA POR INCENDIOS FORESTALES EN PRADI</t>
  </si>
  <si>
    <t>LLA DE EBRO</t>
  </si>
  <si>
    <t>2023/000125</t>
  </si>
  <si>
    <t>RECONSTRUCCION DE OBRAS DE DEFENSA HISTORICAS DEL MUP 406 LO</t>
  </si>
  <si>
    <t>S ARAÑONES -CANFRANC-</t>
  </si>
  <si>
    <t>2023/000153</t>
  </si>
  <si>
    <t>CONSTRUCCION APRISCO MUP 40 VALDEPLATA DE CALCENA (P.N. MONC</t>
  </si>
  <si>
    <t>AYO)</t>
  </si>
  <si>
    <t>2023/000165</t>
  </si>
  <si>
    <t>RESTAURACIÓN IIFF CASTEJÓN DE TORNOS Y BURBAGUENA</t>
  </si>
  <si>
    <t>2023/000168</t>
  </si>
  <si>
    <t>ZF 31230 ACONDICIONAMIENTO BASE BREA</t>
  </si>
  <si>
    <t>2023/000170</t>
  </si>
  <si>
    <t>CONSTRUCCION PUESTO FIJO VIGILANCIA EN PUY MONÉ</t>
  </si>
  <si>
    <t>2023/000171</t>
  </si>
  <si>
    <t>ORDENACIONES TERUEL 2023/2024</t>
  </si>
  <si>
    <t>2023/000178</t>
  </si>
  <si>
    <t>ZF 31236 AMOJONAMIENTO MUP 159 MURILLO DE GÁLLEGO</t>
  </si>
  <si>
    <t>2023/000191</t>
  </si>
  <si>
    <t>APERTURA PISTA MUP 293 T.M. PEÑAS DE RIGLOS</t>
  </si>
  <si>
    <t>2023/000195</t>
  </si>
  <si>
    <t>AMOJONAMIENTO TM PEÑAS DE RIGLOS</t>
  </si>
  <si>
    <t>2023/000199</t>
  </si>
  <si>
    <t>VARIAS OBRAS IIFF PROVINCIA DE ZARAGOZA 2022</t>
  </si>
  <si>
    <t>2023/000230</t>
  </si>
  <si>
    <t>REPOBLACIÓN FORESTAL</t>
  </si>
  <si>
    <t>2023/000231</t>
  </si>
  <si>
    <t>RESTAURACIÓN DE DAÑOS TIPO 1</t>
  </si>
  <si>
    <t>2023/000232</t>
  </si>
  <si>
    <t>RESTAURACIÓN DE DAÑOS TIPO 2</t>
  </si>
  <si>
    <t>2023/000233</t>
  </si>
  <si>
    <t>MEJORA GENÉTICA FORESTAL</t>
  </si>
  <si>
    <t>2023/000234</t>
  </si>
  <si>
    <t>SELVICULTURA CON OBJETIVOS AMBIENTALES</t>
  </si>
  <si>
    <t>2023/000235</t>
  </si>
  <si>
    <t>PLANIFICACIÓN, ESTUDIOS Y PROYECTOS. GESTIÓN FORESTAL</t>
  </si>
  <si>
    <t>2023/000240</t>
  </si>
  <si>
    <t>LIFE-SIP PYRENEES4CLIMA</t>
  </si>
  <si>
    <t>2023/000241</t>
  </si>
  <si>
    <t>FONDO DE MEJORA DE VIAS PECUARIAS</t>
  </si>
  <si>
    <t>2023/000242</t>
  </si>
  <si>
    <t>PROYECTO CARDIMED HORIZON-MISS-2022 CLIMA</t>
  </si>
  <si>
    <t>2023/000244</t>
  </si>
  <si>
    <t>POCTEFA SANA SILVA. SANIDAD FORESTAL PIRINEOS</t>
  </si>
  <si>
    <t>2023/000245</t>
  </si>
  <si>
    <t>COOPTREE (SUDOE) ADAPTACION BOSQUES CAMBIO CLIMATICO</t>
  </si>
  <si>
    <t>2023/000250</t>
  </si>
  <si>
    <t>PREVENCIÓN DE INCENDIOS. INFRAESTRUCTURAS</t>
  </si>
  <si>
    <t>2023/000266</t>
  </si>
  <si>
    <t>PIMA REFUGIOS CLIMATICOS</t>
  </si>
  <si>
    <t>2023/000269</t>
  </si>
  <si>
    <t>HORIZON EUROPA</t>
  </si>
  <si>
    <t>2023/000271</t>
  </si>
  <si>
    <t>PREVENCIÓN DE INCENDIOS. INFRAESTRUCTURA</t>
  </si>
  <si>
    <t>2023/000286</t>
  </si>
  <si>
    <t>REPARACIÓN EDIFICIOS</t>
  </si>
  <si>
    <t>2023/000289</t>
  </si>
  <si>
    <t>ADQUISICIÓN VEHÍCULOS DEPARTAMENTO</t>
  </si>
  <si>
    <t>2023/000292</t>
  </si>
  <si>
    <t>ADQUISICIÓN MOBILIARIO</t>
  </si>
  <si>
    <t>2023/000294</t>
  </si>
  <si>
    <t>APLICACIONES INFORMÁTICAS</t>
  </si>
  <si>
    <t>2023/000362</t>
  </si>
  <si>
    <t>SERVICIO MANTO. NUEVAS ACCESIONES BANCO GERMOPLASMA FORESTAL</t>
  </si>
  <si>
    <t>2024/000066</t>
  </si>
  <si>
    <t>ACCIONES PREVENCIÓN, ADECUACIÓN Y REPARACIONES DAÑOS POR RIA</t>
  </si>
  <si>
    <t>DAS DEL EBRO</t>
  </si>
  <si>
    <t>2024/000206</t>
  </si>
  <si>
    <t>REGISTRO DE MARCAS ESPACIOS NATURALES PROTEGIDOS DE ARAGON</t>
  </si>
  <si>
    <t>2024/000208</t>
  </si>
  <si>
    <t>ACTUACIONES PARA RESTAURACIÓN DE ZONAS AFECTADAS POR INCENDI</t>
  </si>
  <si>
    <t>OS FORESTALES</t>
  </si>
  <si>
    <t>2024/000321</t>
  </si>
  <si>
    <t>INSTITUTO DE FORMACIÓN AGROAMBIENTAL DE JACA</t>
  </si>
  <si>
    <t>2024/000323</t>
  </si>
  <si>
    <t>REPOBLACIONES FORESTALES EN MONTES PÚBLICOS</t>
  </si>
  <si>
    <t>2024/000326</t>
  </si>
  <si>
    <t>PLAN DE REFORESTACIÓN DE ARAGÓN 2024-27</t>
  </si>
  <si>
    <t>2024/000027</t>
  </si>
  <si>
    <t>PROGRAMA REHABILITACIÓN PATRIMONIO PÚBLICO Y VIVIENDAS POR L</t>
  </si>
  <si>
    <t>AS ENTIDADES LOCALES</t>
  </si>
  <si>
    <t>2024/000036</t>
  </si>
  <si>
    <t>VISERAS CARRETERAS</t>
  </si>
  <si>
    <t>2006/001742</t>
  </si>
  <si>
    <t>MODERNIZACIÓN SERVICIO PÚBLICO DE EMPLEO</t>
  </si>
  <si>
    <t>2008/052027</t>
  </si>
  <si>
    <t>OBRAS NUEVO HOSPITAL TERUEL</t>
  </si>
  <si>
    <t>2009/052027</t>
  </si>
  <si>
    <t>HOSPITAL ALCAÑIZ</t>
  </si>
  <si>
    <t>2012/052032</t>
  </si>
  <si>
    <t>PLAN FORMACION CONTINUA (INAP)</t>
  </si>
  <si>
    <t>2016/052004</t>
  </si>
  <si>
    <t>HOSPITAL ROYO VILLANOVA (ZARAGOZA)</t>
  </si>
  <si>
    <t>2017/052004</t>
  </si>
  <si>
    <t>C.S. UTEBO (ZARAGOZA)</t>
  </si>
  <si>
    <t>2017/052007</t>
  </si>
  <si>
    <t>OBRAS CENTRO SALUD BARBASTRO (HUESCA)</t>
  </si>
  <si>
    <t>2022/052001</t>
  </si>
  <si>
    <t>PLAN INVEAT</t>
  </si>
  <si>
    <t>2022/052028</t>
  </si>
  <si>
    <t>PLAN DE NECESIDADES 2022</t>
  </si>
  <si>
    <t>2023/052028</t>
  </si>
  <si>
    <t>PLAN DE NECESIDADES 2023</t>
  </si>
  <si>
    <t>2023/052030</t>
  </si>
  <si>
    <t>PLAN DE ATENCION PRIMARIA Y COMUNITARIA</t>
  </si>
  <si>
    <t>2024/052025</t>
  </si>
  <si>
    <t>BOLSA ACTUACIONES ATENCIÓN PRIMARIA</t>
  </si>
  <si>
    <t>2024/052026</t>
  </si>
  <si>
    <t>BOLSA ACTUACIONES ATENCIÓN ESPECIALIZADA</t>
  </si>
  <si>
    <t>2024/052028</t>
  </si>
  <si>
    <t>PLAN DE NECESIDADES 2024</t>
  </si>
  <si>
    <t>2024/052030</t>
  </si>
  <si>
    <t>NUEVAS URGENCIAS HOSPITAL CALATAYUD</t>
  </si>
  <si>
    <t>2024/052033</t>
  </si>
  <si>
    <t>EFICIENCIA ENERGÉTICA / FEDER</t>
  </si>
  <si>
    <t>2024/052034</t>
  </si>
  <si>
    <t>PLAN DE MEDIA Y ALTA TECNOLOGÍA</t>
  </si>
  <si>
    <t>2024/052035</t>
  </si>
  <si>
    <t>PLAN CIRUGIA ROBOTICA</t>
  </si>
  <si>
    <t>2024/052036</t>
  </si>
  <si>
    <t>NUEVO CENTRO DE SALUD DE CUARTE</t>
  </si>
  <si>
    <t>2024/052037</t>
  </si>
  <si>
    <t>HOSPITAL MATERNO INFANTIL</t>
  </si>
  <si>
    <t>2024/052040</t>
  </si>
  <si>
    <t>NUEVO CENTRO DE SALUD UTEBO</t>
  </si>
  <si>
    <t>2024/052042</t>
  </si>
  <si>
    <t>REVISION PLAN FUNCIONAL NUEVO HOSP TERUEL</t>
  </si>
  <si>
    <t>2024/052044</t>
  </si>
  <si>
    <t>CENTRO SALUD DE LA MUELA</t>
  </si>
  <si>
    <t>2024/052045</t>
  </si>
  <si>
    <t>SERVICIO RADIOTERAPIA EN TERUEL</t>
  </si>
  <si>
    <t>2024/052046</t>
  </si>
  <si>
    <t>PROYECTO CIBERAP</t>
  </si>
  <si>
    <t>2024/052049</t>
  </si>
  <si>
    <t>IMPLANTACION CARTERA GENOMICA SNS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</si>
  <si>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</si>
  <si>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</si>
  <si>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</si>
  <si>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</si>
  <si>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</si>
  <si>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</si>
  <si>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</si>
  <si>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</si>
  <si>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</si>
  <si>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</si>
  <si>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</si>
  <si>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</si>
  <si>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</si>
  <si>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</si>
  <si>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</si>
  <si>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</si>
  <si>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</si>
  <si>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</si>
  <si>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2006/530044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</si>
  <si>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</si>
  <si>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</si>
  <si>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</si>
  <si>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</si>
  <si>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</si>
  <si>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</si>
  <si>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</si>
  <si>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EQUIPAMIENTO DE LOS CENTROS DE DISCAPACITADOS EN LA PROVINCI</t>
  </si>
  <si>
    <t>A DE HUESCA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</si>
  <si>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</si>
  <si>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</si>
  <si>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</si>
  <si>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</si>
  <si>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</si>
  <si>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</si>
  <si>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</si>
  <si>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</si>
  <si>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2007/000195</t>
  </si>
  <si>
    <t>ACTUACIONES URGENTES EN ALBERGUES Y OTRAS INSTALACIONES</t>
  </si>
  <si>
    <t>2018/000254</t>
  </si>
  <si>
    <t>PORTAL WEB IAJ</t>
  </si>
  <si>
    <t>2006/001868</t>
  </si>
  <si>
    <t>EXTENSION SERVICIO RED ARAGONESA DE COMUNICACIONES INSTITUCI</t>
  </si>
  <si>
    <t>ONALES</t>
  </si>
  <si>
    <t>2006/001871</t>
  </si>
  <si>
    <t>AMPLIACION Y MEJORA DE LA PLATAFORMA DE SISTEMAS INFORMATICO</t>
  </si>
  <si>
    <t>S</t>
  </si>
  <si>
    <t>2021/000386</t>
  </si>
  <si>
    <t>CONECTIVIDAD MRR</t>
  </si>
  <si>
    <t>2022/000221</t>
  </si>
  <si>
    <t>MRR COMP.11-GENERALIZ.NUBE HIBRIDA</t>
  </si>
  <si>
    <t>2022/000222</t>
  </si>
  <si>
    <t>MRR COMP.11-INCORP ARAGON RED NACIONAL DE SOC</t>
  </si>
  <si>
    <t>2006/000024</t>
  </si>
  <si>
    <t>MANTENIMIENTO ESTACION DEPURADORA AGUAS RESIDUALES EJEA DE L</t>
  </si>
  <si>
    <t>OS CABALLEROS</t>
  </si>
  <si>
    <t>2006/000079</t>
  </si>
  <si>
    <t>PROGRAMA INFORMATICO SIGEDAR</t>
  </si>
  <si>
    <t>2008/001776</t>
  </si>
  <si>
    <t>EDAR'S ZONA PIRINEOS P3</t>
  </si>
  <si>
    <t>2016/000423</t>
  </si>
  <si>
    <t>MANTENIMIENTO APLICACIONES INFORMATICAS GAIAA, VICA Y WICA</t>
  </si>
  <si>
    <t>2016/000454</t>
  </si>
  <si>
    <t>CANTAVIEJA (T) ESTACION DEP. AGUAS RESIDUALES</t>
  </si>
  <si>
    <t>2016/000455</t>
  </si>
  <si>
    <t>IGLESUELA DEL CID (T) EST.DEP AGUAS RESIDUALES</t>
  </si>
  <si>
    <t>2016/000466</t>
  </si>
  <si>
    <t>BENASQUE (H) ESTACION DEPURADORA DE AGUAS RESIDUALES.</t>
  </si>
  <si>
    <t>2017/000316</t>
  </si>
  <si>
    <t>SARIÑENA REDACCION PROYECTO NUEVA CAPTACION PARA MEJORA ABAS</t>
  </si>
  <si>
    <t>TECIMIENTO AGUA</t>
  </si>
  <si>
    <t>2017/000386</t>
  </si>
  <si>
    <t>APLICACION GESTION DOCUMENTAL Y DE EXPEDIENTES</t>
  </si>
  <si>
    <t>2018/000440</t>
  </si>
  <si>
    <t>CONSTRUCCION Y FUNCIONAMIENTO INICIAL DE LA EDAR DE FORMIGAL</t>
  </si>
  <si>
    <t>-SALLENT DE GALLEGO (HUESCA)</t>
  </si>
  <si>
    <t>2018/000442</t>
  </si>
  <si>
    <t>CONSTRUCC FUNCIONAMIENTO INICIAL EDA DE ANSO (H)</t>
  </si>
  <si>
    <t>2018/000445</t>
  </si>
  <si>
    <t>CONSTRUCCION Y FUNCIONAMIENTO INICIAL DE LA EDAR DE HECHO-SI</t>
  </si>
  <si>
    <t>RESA (HUESCA)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</si>
  <si>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</si>
  <si>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</si>
  <si>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</si>
  <si>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</si>
  <si>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</si>
  <si>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</si>
  <si>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</si>
  <si>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</si>
  <si>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</si>
  <si>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</si>
  <si>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</si>
  <si>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</si>
  <si>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</si>
  <si>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</si>
  <si>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</si>
  <si>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</si>
  <si>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</si>
  <si>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</si>
  <si>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2021/000002</t>
  </si>
  <si>
    <t>EDAR DE BIELSA (H)</t>
  </si>
  <si>
    <t>2021/000084</t>
  </si>
  <si>
    <t>PROYECTO Y CONSTRUCCION EDAR DE CERLER</t>
  </si>
  <si>
    <t>2022/000011</t>
  </si>
  <si>
    <t>EDAR DE CANDANCHU</t>
  </si>
  <si>
    <t>2022/000087</t>
  </si>
  <si>
    <t>EDAR DE AGUAVIVA CONSTRUCCIÓN Y FUNCIONAMIENTO</t>
  </si>
  <si>
    <t>2022/000168</t>
  </si>
  <si>
    <t>EDAR BROTO-OTO</t>
  </si>
  <si>
    <t>2022/000327</t>
  </si>
  <si>
    <t>RD AYUDAS DIRECTAS EBRO RESILIENCE -MRR</t>
  </si>
  <si>
    <t>2022/000329</t>
  </si>
  <si>
    <t>CONVOCATORIA PROTOCOLOS PARA ASEGURAR ABASTEC AGUA EELL FREN</t>
  </si>
  <si>
    <t>TE A INCENDIOS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</si>
  <si>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</si>
  <si>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</si>
  <si>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</si>
  <si>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</si>
  <si>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</si>
  <si>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</si>
  <si>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2023/000116</t>
  </si>
  <si>
    <t>EDAR DE ASTUN</t>
  </si>
  <si>
    <t>2024/000005</t>
  </si>
  <si>
    <t>PARQUE MOVIL GASTOS CENTRALIZADOS</t>
  </si>
  <si>
    <t>2024/000006</t>
  </si>
  <si>
    <t>EDAR DE FISCAL</t>
  </si>
  <si>
    <t>2024/000007</t>
  </si>
  <si>
    <t>PLAN RESTITUCION YESA</t>
  </si>
  <si>
    <t>2024/000008</t>
  </si>
  <si>
    <t>APLICACIONES INFORMATICAS PERTE DIGITALIZACION</t>
  </si>
  <si>
    <t>2024/000012</t>
  </si>
  <si>
    <t>EQUIPAMIENTO DEL INSTITUTO</t>
  </si>
  <si>
    <t>2024/000137</t>
  </si>
  <si>
    <t>EDAR DE PIEDRAFITA DE JACA (HUESCA)</t>
  </si>
  <si>
    <t>2024/000168</t>
  </si>
  <si>
    <t>ESTACION DEPURADORA DE AGUAS RESIDUALES DE NAVARDUN Y URRIES</t>
  </si>
  <si>
    <t>2024/000169</t>
  </si>
  <si>
    <t>ABASTECIMIENTO DE AGUA POTABLE DE NAVARDUN Y URRIES</t>
  </si>
  <si>
    <t>2024/000190</t>
  </si>
  <si>
    <t>ALCALA SELVA REVISION PROYCTO OBRAS MEJORA RED SANEAMIENTO Y</t>
  </si>
  <si>
    <t xml:space="preserve"> ABASTECIMIENTO</t>
  </si>
  <si>
    <t>2024/000217</t>
  </si>
  <si>
    <t>PROYECTO MODIFIC RED MUNICIPAL SANEAMIENTO PI LA PLANA PARA</t>
  </si>
  <si>
    <t>CONEXION EDAR</t>
  </si>
  <si>
    <t>2007/000248</t>
  </si>
  <si>
    <t>INVERSIONES DE LOS PROYECTOS DE INVESTIGACION (EXC. MED. REG</t>
  </si>
  <si>
    <t>ENERATIVA)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</si>
  <si>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</si>
  <si>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</si>
  <si>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</si>
  <si>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</si>
  <si>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</si>
  <si>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</si>
  <si>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</si>
  <si>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</si>
  <si>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</si>
  <si>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</si>
  <si>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</si>
  <si>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</si>
  <si>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</si>
  <si>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</si>
  <si>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</si>
  <si>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MANTENIMIENTO DEL CENTRO DE INVESTIGACION EN CULTIVOS AGROEN</t>
  </si>
  <si>
    <t>ERGETICOS DE TERUEL</t>
  </si>
  <si>
    <t>2024/000003</t>
  </si>
  <si>
    <t>PROYECTO BOLSA PARA EQUIPAMIENTO DE OFICINAS EJERCICIO 2024</t>
  </si>
  <si>
    <t>2006/000821</t>
  </si>
  <si>
    <t>EQUIPAMIENTO DE LA ENTIDAD PÚBLICA ARAGONESA DEL BANCO DE SA</t>
  </si>
  <si>
    <t>NGRE Y TEJIDOS</t>
  </si>
  <si>
    <t>2006/002362</t>
  </si>
  <si>
    <t>INFRAESTRUCTURA Y EQUIPAMIENTO DE LA AGENCIA</t>
  </si>
  <si>
    <t>2020/000036</t>
  </si>
  <si>
    <t>INVERSIONES</t>
  </si>
  <si>
    <t>2020/000097</t>
  </si>
  <si>
    <t>I.4 DINOPOLIS</t>
  </si>
  <si>
    <t>2022/000320</t>
  </si>
  <si>
    <t>DESAFIO XXI EMPRENDIMIENTO JUVENIL. PROGRAMA FSE +</t>
  </si>
  <si>
    <t>2023/000067</t>
  </si>
  <si>
    <t>HY2MARKET</t>
  </si>
  <si>
    <t>2023/000227</t>
  </si>
  <si>
    <t>ACADEMIA RURAL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</si>
</sst>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2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1" fillId="57" borderId="20" xfId="97" applyNumberFormat="1" applyFont="1" applyFill="1" applyBorder="1" applyAlignment="1">
      <alignment horizontal="center" vertical="center"/>
    </xf>
    <xf numFmtId="0" fontId="31" fillId="57" borderId="21" xfId="97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13</xdr:col>
      <xdr:colOff>844550</xdr:colOff>
      <xdr:row>612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7109375" bestFit="1" customWidth="1"/>
    <col min="4" max="4" width="18.85546875" customWidth="1"/>
    <col min="5" max="5" width="20.42578125" bestFit="1" customWidth="1"/>
    <col min="6" max="8" width="19.7109375" bestFit="1" customWidth="1"/>
    <col min="9" max="9" width="18.85546875" customWidth="1"/>
    <col min="10" max="10" width="19.7109375" bestFit="1" customWidth="1"/>
  </cols>
  <sheetData>
    <row r="1" spans="1:10" s="76" customFormat="1" ht="18.75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64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53</v>
      </c>
      <c r="B5" s="118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2937308224.9400001</v>
      </c>
      <c r="D7" s="17">
        <v>13125148.51</v>
      </c>
      <c r="E7" s="17">
        <v>2950433373.4499998</v>
      </c>
      <c r="F7" s="17">
        <v>1591568938.97</v>
      </c>
      <c r="G7" s="17">
        <v>1591568938.97</v>
      </c>
      <c r="H7" s="17">
        <v>1585562074.29</v>
      </c>
      <c r="I7" s="19">
        <v>53.739972187067899</v>
      </c>
      <c r="J7" s="17">
        <v>1537311958.9300001</v>
      </c>
    </row>
    <row r="8" spans="1:10" ht="13.8" x14ac:dyDescent="0.2">
      <c r="A8" s="16" t="s">
        <v>5</v>
      </c>
      <c r="B8" s="16" t="s">
        <v>6</v>
      </c>
      <c r="C8" s="17">
        <v>1341021946.4200001</v>
      </c>
      <c r="D8" s="17">
        <v>97466908.769999996</v>
      </c>
      <c r="E8" s="17">
        <v>1438488855.1900001</v>
      </c>
      <c r="F8" s="17">
        <v>1176529314.25</v>
      </c>
      <c r="G8" s="17">
        <v>1120432761.55</v>
      </c>
      <c r="H8" s="17">
        <v>798492117.33000004</v>
      </c>
      <c r="I8" s="19">
        <v>55.5090930631182</v>
      </c>
      <c r="J8" s="17">
        <v>723256938.20000005</v>
      </c>
    </row>
    <row r="9" spans="1:10" ht="13.8" x14ac:dyDescent="0.2">
      <c r="A9" s="16" t="s">
        <v>15</v>
      </c>
      <c r="B9" s="16" t="s">
        <v>16</v>
      </c>
      <c r="C9" s="17">
        <v>223976290.41</v>
      </c>
      <c r="D9" s="17">
        <v>-12058772</v>
      </c>
      <c r="E9" s="17">
        <v>211917518.41</v>
      </c>
      <c r="F9" s="17">
        <v>172590618.22</v>
      </c>
      <c r="G9" s="17">
        <v>172590617.62</v>
      </c>
      <c r="H9" s="17">
        <v>81182439.790000007</v>
      </c>
      <c r="I9" s="19">
        <v>38.3085081399147</v>
      </c>
      <c r="J9" s="17">
        <v>81170061.189999998</v>
      </c>
    </row>
    <row r="10" spans="1:10" ht="13.8" x14ac:dyDescent="0.2">
      <c r="A10" s="16" t="s">
        <v>7</v>
      </c>
      <c r="B10" s="16" t="s">
        <v>8</v>
      </c>
      <c r="C10" s="17">
        <v>1927424067.4100001</v>
      </c>
      <c r="D10" s="17">
        <v>6345181</v>
      </c>
      <c r="E10" s="17">
        <v>1933769248.4100001</v>
      </c>
      <c r="F10" s="17">
        <v>1220297193.1099999</v>
      </c>
      <c r="G10" s="17">
        <v>1152435989.49</v>
      </c>
      <c r="H10" s="17">
        <v>866100937.69000006</v>
      </c>
      <c r="I10" s="19">
        <v>44.788225813505598</v>
      </c>
      <c r="J10" s="17">
        <v>829801672.30999994</v>
      </c>
    </row>
    <row r="11" spans="1:10" ht="13.8" x14ac:dyDescent="0.2">
      <c r="A11" s="16" t="s">
        <v>17</v>
      </c>
      <c r="B11" s="16" t="s">
        <v>18</v>
      </c>
      <c r="C11" s="17">
        <v>40000000</v>
      </c>
      <c r="D11" s="17">
        <v>-1914427.82</v>
      </c>
      <c r="E11" s="17">
        <v>38085572.18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414141532.61000001</v>
      </c>
      <c r="D12" s="17">
        <v>72906862.379999995</v>
      </c>
      <c r="E12" s="17">
        <v>487048394.99000001</v>
      </c>
      <c r="F12" s="17">
        <v>268073656.91</v>
      </c>
      <c r="G12" s="17">
        <v>243745415.27000001</v>
      </c>
      <c r="H12" s="17">
        <v>82342146.599999994</v>
      </c>
      <c r="I12" s="19">
        <v>16.906358268912999</v>
      </c>
      <c r="J12" s="17">
        <v>78298443.560000002</v>
      </c>
    </row>
    <row r="13" spans="1:10" ht="13.8" x14ac:dyDescent="0.2">
      <c r="A13" s="16" t="s">
        <v>11</v>
      </c>
      <c r="B13" s="16" t="s">
        <v>12</v>
      </c>
      <c r="C13" s="17">
        <v>639667142.63</v>
      </c>
      <c r="D13" s="17">
        <v>126031860.90000001</v>
      </c>
      <c r="E13" s="17">
        <v>765699003.52999997</v>
      </c>
      <c r="F13" s="17">
        <v>473535912.69999999</v>
      </c>
      <c r="G13" s="17">
        <v>377024019.63</v>
      </c>
      <c r="H13" s="17">
        <v>178627401</v>
      </c>
      <c r="I13" s="19">
        <v>23.328670949876901</v>
      </c>
      <c r="J13" s="17">
        <v>145137305.06999999</v>
      </c>
    </row>
    <row r="14" spans="1:10" ht="13.8" x14ac:dyDescent="0.2">
      <c r="A14" s="121" t="s">
        <v>30</v>
      </c>
      <c r="B14" s="122"/>
      <c r="C14" s="20">
        <f>SUM(C7:C13)</f>
        <v>7523539204.4200001</v>
      </c>
      <c r="D14" s="20">
        <f t="shared" ref="D14:J14" si="0">SUM(D7:D13)</f>
        <v>301902761.74000001</v>
      </c>
      <c r="E14" s="20">
        <f t="shared" si="0"/>
        <v>7825441966.1599989</v>
      </c>
      <c r="F14" s="20">
        <f t="shared" si="0"/>
        <v>4902595634.1599998</v>
      </c>
      <c r="G14" s="20">
        <f t="shared" si="0"/>
        <v>4657797742.5299997</v>
      </c>
      <c r="H14" s="20">
        <f>SUM(H7:H13)</f>
        <v>3592307116.6999998</v>
      </c>
      <c r="I14" s="31">
        <f>H14*100/E14</f>
        <v>45.90548536727276</v>
      </c>
      <c r="J14" s="20">
        <f t="shared" si="0"/>
        <v>3394976379.2600002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1020511717.01</v>
      </c>
      <c r="D16" s="17">
        <v>0</v>
      </c>
      <c r="E16" s="17">
        <v>1020511717.01</v>
      </c>
      <c r="F16" s="17">
        <v>1020511270.47</v>
      </c>
      <c r="G16" s="17">
        <v>1020511270.47</v>
      </c>
      <c r="H16" s="17">
        <v>636326090.29999995</v>
      </c>
      <c r="I16" s="19">
        <v>62.353629036653601</v>
      </c>
      <c r="J16" s="17">
        <v>636326090.29999995</v>
      </c>
    </row>
    <row r="17" spans="1:10" ht="13.8" x14ac:dyDescent="0.2">
      <c r="A17" s="121" t="s">
        <v>31</v>
      </c>
      <c r="B17" s="122"/>
      <c r="C17" s="20">
        <f>SUM(C15:C16)</f>
        <v>1022761717.01</v>
      </c>
      <c r="D17" s="20">
        <f t="shared" ref="D17:J17" si="1">SUM(D15:D16)</f>
        <v>0</v>
      </c>
      <c r="E17" s="20">
        <f t="shared" si="1"/>
        <v>1022761717.01</v>
      </c>
      <c r="F17" s="20">
        <f t="shared" si="1"/>
        <v>1022761270.47</v>
      </c>
      <c r="G17" s="20">
        <f t="shared" si="1"/>
        <v>1022761270.47</v>
      </c>
      <c r="H17" s="20">
        <f t="shared" si="1"/>
        <v>636326090.29999995</v>
      </c>
      <c r="I17" s="31">
        <f t="shared" ref="I17:I18" si="2">H17*100/E17</f>
        <v>62.216455672614728</v>
      </c>
      <c r="J17" s="20">
        <f t="shared" si="1"/>
        <v>636326090.29999995</v>
      </c>
    </row>
    <row r="18" spans="1:10" ht="13.8" x14ac:dyDescent="0.2">
      <c r="A18" s="115" t="s">
        <v>33</v>
      </c>
      <c r="B18" s="116"/>
      <c r="C18" s="21">
        <f>+C14+C17</f>
        <v>8546300921.4300003</v>
      </c>
      <c r="D18" s="21">
        <f t="shared" ref="D18:J18" si="3">+D14+D17</f>
        <v>301902761.74000001</v>
      </c>
      <c r="E18" s="21">
        <f t="shared" si="3"/>
        <v>8848203683.1699982</v>
      </c>
      <c r="F18" s="21">
        <f t="shared" si="3"/>
        <v>5925356904.6300001</v>
      </c>
      <c r="G18" s="21">
        <f t="shared" si="3"/>
        <v>5680559013</v>
      </c>
      <c r="H18" s="21">
        <f t="shared" si="3"/>
        <v>4228633207</v>
      </c>
      <c r="I18" s="32">
        <f t="shared" si="2"/>
        <v>47.790866467543054</v>
      </c>
      <c r="J18" s="21">
        <f t="shared" si="3"/>
        <v>4031302469.5600004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D31" sqref="D3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8" s="76" customFormat="1" ht="18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</row>
    <row r="2" spans="1:8" s="76" customFormat="1" ht="18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64</v>
      </c>
      <c r="B4" s="11"/>
      <c r="C4" s="9"/>
      <c r="D4" s="9"/>
      <c r="E4" s="9"/>
      <c r="F4" s="9"/>
      <c r="G4" s="12"/>
      <c r="H4" s="12"/>
    </row>
    <row r="5" spans="1:8" ht="28.8" x14ac:dyDescent="0.2">
      <c r="A5" s="117" t="s">
        <v>53</v>
      </c>
      <c r="B5" s="123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8" ht="14.4" x14ac:dyDescent="0.2">
      <c r="A6" s="124"/>
      <c r="B6" s="125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8" ht="13.8" x14ac:dyDescent="0.2">
      <c r="A7" s="23" t="s">
        <v>3</v>
      </c>
      <c r="B7" s="23" t="s">
        <v>25</v>
      </c>
      <c r="C7" s="17">
        <v>2349844609.75</v>
      </c>
      <c r="D7" s="17">
        <v>0</v>
      </c>
      <c r="E7" s="17">
        <v>2349844609.75</v>
      </c>
      <c r="F7" s="17">
        <v>1349260726.6099999</v>
      </c>
      <c r="G7" s="19">
        <f>IF(E7=0,0,F7*100/E7)</f>
        <v>57.419146824076499</v>
      </c>
      <c r="H7" s="17">
        <v>1345300735.74</v>
      </c>
    </row>
    <row r="8" spans="1:8" ht="13.8" x14ac:dyDescent="0.2">
      <c r="A8" s="23" t="s">
        <v>5</v>
      </c>
      <c r="B8" s="23" t="s">
        <v>26</v>
      </c>
      <c r="C8" s="17">
        <v>2281250546.4000001</v>
      </c>
      <c r="D8" s="17">
        <v>0</v>
      </c>
      <c r="E8" s="17">
        <v>2281250546.4000001</v>
      </c>
      <c r="F8" s="17">
        <v>1302112491.21</v>
      </c>
      <c r="G8" s="19">
        <f t="shared" ref="G8:G18" si="0">IF(E8=0,0,F8*100/E8)</f>
        <v>57.078890052863329</v>
      </c>
      <c r="H8" s="17">
        <v>1278547166.5699999</v>
      </c>
    </row>
    <row r="9" spans="1:8" ht="13.8" x14ac:dyDescent="0.2">
      <c r="A9" s="23" t="s">
        <v>15</v>
      </c>
      <c r="B9" s="23" t="s">
        <v>27</v>
      </c>
      <c r="C9" s="17">
        <v>110925303.28</v>
      </c>
      <c r="D9" s="17">
        <v>388274.94</v>
      </c>
      <c r="E9" s="17">
        <v>111313578.22</v>
      </c>
      <c r="F9" s="17">
        <v>61113845.490000002</v>
      </c>
      <c r="G9" s="19">
        <f t="shared" si="0"/>
        <v>54.902417537251999</v>
      </c>
      <c r="H9" s="17">
        <v>43442973.409999996</v>
      </c>
    </row>
    <row r="10" spans="1:8" ht="13.8" x14ac:dyDescent="0.2">
      <c r="A10" s="23" t="s">
        <v>7</v>
      </c>
      <c r="B10" s="23" t="s">
        <v>8</v>
      </c>
      <c r="C10" s="17">
        <v>1827626296.78</v>
      </c>
      <c r="D10" s="17">
        <v>16741830.699999999</v>
      </c>
      <c r="E10" s="17">
        <v>1844368127.48</v>
      </c>
      <c r="F10" s="17">
        <v>996302749.80999994</v>
      </c>
      <c r="G10" s="19">
        <f t="shared" si="0"/>
        <v>54.018649258012822</v>
      </c>
      <c r="H10" s="17">
        <v>877309665.45000005</v>
      </c>
    </row>
    <row r="11" spans="1:8" ht="13.8" x14ac:dyDescent="0.2">
      <c r="A11" s="23" t="s">
        <v>17</v>
      </c>
      <c r="B11" s="23" t="s">
        <v>28</v>
      </c>
      <c r="C11" s="17">
        <v>19039155.73</v>
      </c>
      <c r="D11" s="17">
        <v>0</v>
      </c>
      <c r="E11" s="17">
        <v>19039155.73</v>
      </c>
      <c r="F11" s="17">
        <v>14907627.699999999</v>
      </c>
      <c r="G11" s="19">
        <f t="shared" si="0"/>
        <v>78.299835935004452</v>
      </c>
      <c r="H11" s="17">
        <v>14195942.970000001</v>
      </c>
    </row>
    <row r="12" spans="1:8" ht="13.8" x14ac:dyDescent="0.2">
      <c r="A12" s="23" t="s">
        <v>9</v>
      </c>
      <c r="B12" s="23" t="s">
        <v>29</v>
      </c>
      <c r="C12" s="17">
        <v>27000000</v>
      </c>
      <c r="D12" s="17">
        <v>0</v>
      </c>
      <c r="E12" s="17">
        <v>27000000</v>
      </c>
      <c r="F12" s="17">
        <v>23635284.02</v>
      </c>
      <c r="G12" s="19">
        <f t="shared" si="0"/>
        <v>87.538088962962959</v>
      </c>
      <c r="H12" s="17">
        <v>15024.02</v>
      </c>
    </row>
    <row r="13" spans="1:8" ht="13.8" x14ac:dyDescent="0.2">
      <c r="A13" s="23" t="s">
        <v>11</v>
      </c>
      <c r="B13" s="23" t="s">
        <v>12</v>
      </c>
      <c r="C13" s="17">
        <v>557693584.48000002</v>
      </c>
      <c r="D13" s="17">
        <v>-24378455.82</v>
      </c>
      <c r="E13" s="17">
        <v>533315128.66000003</v>
      </c>
      <c r="F13" s="17">
        <v>112864448.38</v>
      </c>
      <c r="G13" s="19">
        <f t="shared" si="0"/>
        <v>21.162806437458769</v>
      </c>
      <c r="H13" s="17">
        <v>108836465.83</v>
      </c>
    </row>
    <row r="14" spans="1:8" ht="13.8" x14ac:dyDescent="0.2">
      <c r="A14" s="121" t="s">
        <v>35</v>
      </c>
      <c r="B14" s="122"/>
      <c r="C14" s="20">
        <f>SUM(C7:C13)</f>
        <v>7173379496.4199982</v>
      </c>
      <c r="D14" s="20">
        <f t="shared" ref="D14:H14" si="1">SUM(D7:D13)</f>
        <v>-7248350.1799999997</v>
      </c>
      <c r="E14" s="20">
        <f t="shared" si="1"/>
        <v>7166131146.2399998</v>
      </c>
      <c r="F14" s="20">
        <f t="shared" si="1"/>
        <v>3860197173.2199993</v>
      </c>
      <c r="G14" s="31">
        <f t="shared" si="0"/>
        <v>53.8672415344423</v>
      </c>
      <c r="H14" s="20">
        <f t="shared" si="1"/>
        <v>3667647973.9899998</v>
      </c>
    </row>
    <row r="15" spans="1:8" ht="13.8" x14ac:dyDescent="0.2">
      <c r="A15" s="23" t="s">
        <v>19</v>
      </c>
      <c r="B15" s="23" t="s">
        <v>20</v>
      </c>
      <c r="C15" s="17">
        <v>13800976.140000001</v>
      </c>
      <c r="D15" s="17">
        <v>247219032.09999999</v>
      </c>
      <c r="E15" s="17">
        <v>261020008.24000001</v>
      </c>
      <c r="F15" s="17">
        <v>950145.78</v>
      </c>
      <c r="G15" s="19">
        <f t="shared" si="0"/>
        <v>0.36401262355580405</v>
      </c>
      <c r="H15" s="17">
        <v>650145.78</v>
      </c>
    </row>
    <row r="16" spans="1:8" ht="13.8" x14ac:dyDescent="0.2">
      <c r="A16" s="23" t="s">
        <v>21</v>
      </c>
      <c r="B16" s="23" t="s">
        <v>22</v>
      </c>
      <c r="C16" s="17">
        <v>1359120448.8699999</v>
      </c>
      <c r="D16" s="17">
        <v>70000000</v>
      </c>
      <c r="E16" s="17">
        <v>1429120448.8699999</v>
      </c>
      <c r="F16" s="17">
        <v>881326349.88999999</v>
      </c>
      <c r="G16" s="19">
        <f t="shared" ref="G16" si="2">IF(E16=0,0,F16*100/E16)</f>
        <v>61.669144163940935</v>
      </c>
      <c r="H16" s="17">
        <v>881326324.80999994</v>
      </c>
    </row>
    <row r="17" spans="1:8" ht="13.8" x14ac:dyDescent="0.2">
      <c r="A17" s="121" t="s">
        <v>36</v>
      </c>
      <c r="B17" s="122"/>
      <c r="C17" s="20">
        <f>SUM(C15:C16)</f>
        <v>1372921425.01</v>
      </c>
      <c r="D17" s="20">
        <f t="shared" ref="D17:H17" si="3">SUM(D15:D16)</f>
        <v>317219032.10000002</v>
      </c>
      <c r="E17" s="20">
        <f t="shared" si="3"/>
        <v>1690140457.1099999</v>
      </c>
      <c r="F17" s="20">
        <f t="shared" si="3"/>
        <v>882276495.66999996</v>
      </c>
      <c r="G17" s="31">
        <f t="shared" si="0"/>
        <v>52.201371309614096</v>
      </c>
      <c r="H17" s="20">
        <f t="shared" si="3"/>
        <v>881976470.58999991</v>
      </c>
    </row>
    <row r="18" spans="1:8" ht="13.8" x14ac:dyDescent="0.2">
      <c r="A18" s="126" t="s">
        <v>33</v>
      </c>
      <c r="B18" s="127"/>
      <c r="C18" s="21">
        <f>+C14+C17</f>
        <v>8546300921.4299984</v>
      </c>
      <c r="D18" s="21">
        <f t="shared" ref="D18:H18" si="4">+D14+D17</f>
        <v>309970681.92000002</v>
      </c>
      <c r="E18" s="21">
        <f t="shared" si="4"/>
        <v>8856271603.3500004</v>
      </c>
      <c r="F18" s="21">
        <f t="shared" si="4"/>
        <v>4742473668.8899994</v>
      </c>
      <c r="G18" s="32">
        <f t="shared" si="0"/>
        <v>53.549325057918239</v>
      </c>
      <c r="H18" s="21">
        <f t="shared" si="4"/>
        <v>4549624444.5799999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="85" zoomScaleNormal="85" workbookViewId="0">
      <selection activeCell="A4" sqref="A4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64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7" t="s">
        <v>53</v>
      </c>
      <c r="B5" s="118"/>
      <c r="C5" s="128" t="s">
        <v>46</v>
      </c>
      <c r="D5" s="118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66</v>
      </c>
      <c r="D7" s="16" t="s">
        <v>67</v>
      </c>
      <c r="E7" s="38">
        <v>4462139.34</v>
      </c>
      <c r="F7" s="38">
        <v>0</v>
      </c>
      <c r="G7" s="38">
        <v>4462139.34</v>
      </c>
      <c r="H7" s="38">
        <v>4117766.54</v>
      </c>
      <c r="I7" s="38">
        <v>4117766.54</v>
      </c>
      <c r="J7" s="38">
        <v>3234235.4</v>
      </c>
      <c r="K7" s="35">
        <v>72.481721290218601</v>
      </c>
      <c r="L7" s="38">
        <v>583641.62</v>
      </c>
    </row>
    <row r="8" spans="1:12" ht="13.8" x14ac:dyDescent="0.2">
      <c r="A8" s="37" t="s">
        <v>68</v>
      </c>
      <c r="B8" s="16" t="s">
        <v>68</v>
      </c>
      <c r="C8" s="104" t="s">
        <v>69</v>
      </c>
      <c r="D8" s="16" t="s">
        <v>70</v>
      </c>
      <c r="E8" s="38">
        <v>6051622.6699999999</v>
      </c>
      <c r="F8" s="38">
        <v>3000</v>
      </c>
      <c r="G8" s="38">
        <v>6054622.6699999999</v>
      </c>
      <c r="H8" s="38">
        <v>3523470.89</v>
      </c>
      <c r="I8" s="38">
        <v>3523470.89</v>
      </c>
      <c r="J8" s="38">
        <v>3523470.89</v>
      </c>
      <c r="K8" s="35">
        <v>58.194722975197401</v>
      </c>
      <c r="L8" s="38">
        <v>3517615.41</v>
      </c>
    </row>
    <row r="9" spans="1:12" ht="13.8" x14ac:dyDescent="0.2">
      <c r="A9" s="37" t="s">
        <v>68</v>
      </c>
      <c r="B9" s="16" t="s">
        <v>68</v>
      </c>
      <c r="C9" s="104" t="s">
        <v>71</v>
      </c>
      <c r="D9" s="16" t="s">
        <v>72</v>
      </c>
      <c r="E9" s="38">
        <v>5769446.5999999996</v>
      </c>
      <c r="F9" s="38">
        <v>0</v>
      </c>
      <c r="G9" s="38">
        <v>5769446.5999999996</v>
      </c>
      <c r="H9" s="38">
        <v>3511463.11</v>
      </c>
      <c r="I9" s="38">
        <v>3511463.11</v>
      </c>
      <c r="J9" s="38">
        <v>3244888.85</v>
      </c>
      <c r="K9" s="35">
        <v>56.242635992159101</v>
      </c>
      <c r="L9" s="38">
        <v>2445166.0099999998</v>
      </c>
    </row>
    <row r="10" spans="1:12" ht="13.8" x14ac:dyDescent="0.2">
      <c r="A10" s="37" t="s">
        <v>68</v>
      </c>
      <c r="B10" s="16" t="s">
        <v>68</v>
      </c>
      <c r="C10" s="104" t="s">
        <v>73</v>
      </c>
      <c r="D10" s="16" t="s">
        <v>74</v>
      </c>
      <c r="E10" s="38">
        <v>176921819.94</v>
      </c>
      <c r="F10" s="38">
        <v>3967718.88</v>
      </c>
      <c r="G10" s="38">
        <v>180889538.81999999</v>
      </c>
      <c r="H10" s="38">
        <v>86405836.390000001</v>
      </c>
      <c r="I10" s="38">
        <v>86405836.390000001</v>
      </c>
      <c r="J10" s="38">
        <v>85089523.469999999</v>
      </c>
      <c r="K10" s="35">
        <v>47.039493839757696</v>
      </c>
      <c r="L10" s="38">
        <v>81140584.530000001</v>
      </c>
    </row>
    <row r="11" spans="1:12" ht="13.8" x14ac:dyDescent="0.2">
      <c r="A11" s="37" t="s">
        <v>68</v>
      </c>
      <c r="B11" s="16" t="s">
        <v>68</v>
      </c>
      <c r="C11" s="104" t="s">
        <v>75</v>
      </c>
      <c r="D11" s="16" t="s">
        <v>76</v>
      </c>
      <c r="E11" s="38">
        <v>162383839.38</v>
      </c>
      <c r="F11" s="38">
        <v>3361061.58</v>
      </c>
      <c r="G11" s="38">
        <v>165744900.96000001</v>
      </c>
      <c r="H11" s="38">
        <v>93252033.579999998</v>
      </c>
      <c r="I11" s="38">
        <v>93252033.579999998</v>
      </c>
      <c r="J11" s="38">
        <v>92532079.959999993</v>
      </c>
      <c r="K11" s="35">
        <v>55.828010046795498</v>
      </c>
      <c r="L11" s="38">
        <v>90372219.010000005</v>
      </c>
    </row>
    <row r="12" spans="1:12" ht="13.8" x14ac:dyDescent="0.2">
      <c r="A12" s="37" t="s">
        <v>68</v>
      </c>
      <c r="B12" s="16" t="s">
        <v>68</v>
      </c>
      <c r="C12" s="104" t="s">
        <v>77</v>
      </c>
      <c r="D12" s="16" t="s">
        <v>78</v>
      </c>
      <c r="E12" s="38">
        <v>137885.22</v>
      </c>
      <c r="F12" s="38">
        <v>0</v>
      </c>
      <c r="G12" s="38">
        <v>137885.22</v>
      </c>
      <c r="H12" s="38">
        <v>137885.22</v>
      </c>
      <c r="I12" s="38">
        <v>137885.22</v>
      </c>
      <c r="J12" s="38">
        <v>103413.93</v>
      </c>
      <c r="K12" s="35">
        <v>75.000010878613395</v>
      </c>
      <c r="L12" s="38">
        <v>0</v>
      </c>
    </row>
    <row r="13" spans="1:12" ht="13.8" x14ac:dyDescent="0.2">
      <c r="A13" s="37" t="s">
        <v>68</v>
      </c>
      <c r="B13" s="16" t="s">
        <v>68</v>
      </c>
      <c r="C13" s="104" t="s">
        <v>79</v>
      </c>
      <c r="D13" s="16" t="s">
        <v>80</v>
      </c>
      <c r="E13" s="38">
        <v>330119549.64999998</v>
      </c>
      <c r="F13" s="38">
        <v>6090316.5</v>
      </c>
      <c r="G13" s="38">
        <v>336209866.14999998</v>
      </c>
      <c r="H13" s="38">
        <v>204766485.16999999</v>
      </c>
      <c r="I13" s="38">
        <v>204766485.16999999</v>
      </c>
      <c r="J13" s="38">
        <v>204766485.16999999</v>
      </c>
      <c r="K13" s="35">
        <v>60.9043653343128</v>
      </c>
      <c r="L13" s="38">
        <v>204766485.16999999</v>
      </c>
    </row>
    <row r="14" spans="1:12" ht="13.8" x14ac:dyDescent="0.2">
      <c r="A14" s="37" t="s">
        <v>68</v>
      </c>
      <c r="B14" s="16" t="s">
        <v>68</v>
      </c>
      <c r="C14" s="104" t="s">
        <v>81</v>
      </c>
      <c r="D14" s="16" t="s">
        <v>82</v>
      </c>
      <c r="E14" s="38">
        <v>345894786.20999998</v>
      </c>
      <c r="F14" s="38">
        <v>167188</v>
      </c>
      <c r="G14" s="38">
        <v>346061974.20999998</v>
      </c>
      <c r="H14" s="38">
        <v>204531008.33000001</v>
      </c>
      <c r="I14" s="38">
        <v>204531008.33000001</v>
      </c>
      <c r="J14" s="38">
        <v>204531008.33000001</v>
      </c>
      <c r="K14" s="35">
        <v>59.102421985804497</v>
      </c>
      <c r="L14" s="38">
        <v>204531008.33000001</v>
      </c>
    </row>
    <row r="15" spans="1:12" ht="13.8" x14ac:dyDescent="0.2">
      <c r="A15" s="37" t="s">
        <v>68</v>
      </c>
      <c r="B15" s="16" t="s">
        <v>68</v>
      </c>
      <c r="C15" s="104" t="s">
        <v>83</v>
      </c>
      <c r="D15" s="16" t="s">
        <v>84</v>
      </c>
      <c r="E15" s="38">
        <v>28949811.57</v>
      </c>
      <c r="F15" s="38">
        <v>0</v>
      </c>
      <c r="G15" s="38">
        <v>28949811.57</v>
      </c>
      <c r="H15" s="38">
        <v>15619883.689999999</v>
      </c>
      <c r="I15" s="38">
        <v>15619883.689999999</v>
      </c>
      <c r="J15" s="38">
        <v>15619883.689999999</v>
      </c>
      <c r="K15" s="35">
        <v>53.955044412746801</v>
      </c>
      <c r="L15" s="38">
        <v>15619883.689999999</v>
      </c>
    </row>
    <row r="16" spans="1:12" ht="13.8" x14ac:dyDescent="0.2">
      <c r="A16" s="37" t="s">
        <v>68</v>
      </c>
      <c r="B16" s="16" t="s">
        <v>68</v>
      </c>
      <c r="C16" s="104" t="s">
        <v>85</v>
      </c>
      <c r="D16" s="16" t="s">
        <v>86</v>
      </c>
      <c r="E16" s="38">
        <v>18351198.91</v>
      </c>
      <c r="F16" s="38">
        <v>0</v>
      </c>
      <c r="G16" s="38">
        <v>18351198.91</v>
      </c>
      <c r="H16" s="38">
        <v>9875548.5099999998</v>
      </c>
      <c r="I16" s="38">
        <v>9875548.5099999998</v>
      </c>
      <c r="J16" s="38">
        <v>9875548.5099999998</v>
      </c>
      <c r="K16" s="35">
        <v>53.814187064467902</v>
      </c>
      <c r="L16" s="38">
        <v>9872093.0500000007</v>
      </c>
    </row>
    <row r="17" spans="1:12" ht="13.8" x14ac:dyDescent="0.2">
      <c r="A17" s="37" t="s">
        <v>68</v>
      </c>
      <c r="B17" s="16" t="s">
        <v>68</v>
      </c>
      <c r="C17" s="104" t="s">
        <v>87</v>
      </c>
      <c r="D17" s="16" t="s">
        <v>88</v>
      </c>
      <c r="E17" s="38">
        <v>106417388.79000001</v>
      </c>
      <c r="F17" s="38">
        <v>2833828.21</v>
      </c>
      <c r="G17" s="38">
        <v>109251217</v>
      </c>
      <c r="H17" s="38">
        <v>61348239.840000004</v>
      </c>
      <c r="I17" s="38">
        <v>61348239.840000004</v>
      </c>
      <c r="J17" s="38">
        <v>61268166.490000002</v>
      </c>
      <c r="K17" s="35">
        <v>56.080076883720203</v>
      </c>
      <c r="L17" s="38">
        <v>59039392.82</v>
      </c>
    </row>
    <row r="18" spans="1:12" ht="13.8" x14ac:dyDescent="0.2">
      <c r="A18" s="37" t="s">
        <v>68</v>
      </c>
      <c r="B18" s="16" t="s">
        <v>68</v>
      </c>
      <c r="C18" s="104" t="s">
        <v>89</v>
      </c>
      <c r="D18" s="16" t="s">
        <v>90</v>
      </c>
      <c r="E18" s="38">
        <v>6599325.04</v>
      </c>
      <c r="F18" s="38">
        <v>160115.75</v>
      </c>
      <c r="G18" s="38">
        <v>6759440.79</v>
      </c>
      <c r="H18" s="38">
        <v>2370603.52</v>
      </c>
      <c r="I18" s="38">
        <v>2370603.52</v>
      </c>
      <c r="J18" s="38">
        <v>2370603.52</v>
      </c>
      <c r="K18" s="35">
        <v>35.071000599740401</v>
      </c>
      <c r="L18" s="38">
        <v>1302446.54</v>
      </c>
    </row>
    <row r="19" spans="1:12" ht="13.8" x14ac:dyDescent="0.2">
      <c r="A19" s="37" t="s">
        <v>68</v>
      </c>
      <c r="B19" s="16" t="s">
        <v>68</v>
      </c>
      <c r="C19" s="104" t="s">
        <v>91</v>
      </c>
      <c r="D19" s="16" t="s">
        <v>92</v>
      </c>
      <c r="E19" s="38">
        <v>3258488.44</v>
      </c>
      <c r="F19" s="38">
        <v>0</v>
      </c>
      <c r="G19" s="38">
        <v>3258488.44</v>
      </c>
      <c r="H19" s="38">
        <v>1756933.72</v>
      </c>
      <c r="I19" s="38">
        <v>1756933.72</v>
      </c>
      <c r="J19" s="38">
        <v>1756933.72</v>
      </c>
      <c r="K19" s="35">
        <v>53.918672794186698</v>
      </c>
      <c r="L19" s="38">
        <v>1756933.72</v>
      </c>
    </row>
    <row r="20" spans="1:12" ht="13.8" x14ac:dyDescent="0.2">
      <c r="A20" s="37" t="s">
        <v>68</v>
      </c>
      <c r="B20" s="16" t="s">
        <v>68</v>
      </c>
      <c r="C20" s="104" t="s">
        <v>93</v>
      </c>
      <c r="D20" s="16" t="s">
        <v>94</v>
      </c>
      <c r="E20" s="38">
        <v>172002.64</v>
      </c>
      <c r="F20" s="38">
        <v>0</v>
      </c>
      <c r="G20" s="38">
        <v>172002.64</v>
      </c>
      <c r="H20" s="38">
        <v>170530.62</v>
      </c>
      <c r="I20" s="38">
        <v>170530.62</v>
      </c>
      <c r="J20" s="38">
        <v>128486.9</v>
      </c>
      <c r="K20" s="35">
        <v>74.700539480091706</v>
      </c>
      <c r="L20" s="38">
        <v>2355.7399999999998</v>
      </c>
    </row>
    <row r="21" spans="1:12" ht="13.8" x14ac:dyDescent="0.2">
      <c r="A21" s="37" t="s">
        <v>68</v>
      </c>
      <c r="B21" s="16" t="s">
        <v>68</v>
      </c>
      <c r="C21" s="104" t="s">
        <v>95</v>
      </c>
      <c r="D21" s="16" t="s">
        <v>96</v>
      </c>
      <c r="E21" s="38">
        <v>853869.2</v>
      </c>
      <c r="F21" s="38">
        <v>6058</v>
      </c>
      <c r="G21" s="38">
        <v>859927.2</v>
      </c>
      <c r="H21" s="38">
        <v>673417.13</v>
      </c>
      <c r="I21" s="38">
        <v>673417.13</v>
      </c>
      <c r="J21" s="38">
        <v>668901.91</v>
      </c>
      <c r="K21" s="35">
        <v>77.785876525361701</v>
      </c>
      <c r="L21" s="38">
        <v>655356.25</v>
      </c>
    </row>
    <row r="22" spans="1:12" ht="13.8" x14ac:dyDescent="0.2">
      <c r="A22" s="37" t="s">
        <v>68</v>
      </c>
      <c r="B22" s="16" t="s">
        <v>68</v>
      </c>
      <c r="C22" s="104" t="s">
        <v>97</v>
      </c>
      <c r="D22" s="16" t="s">
        <v>98</v>
      </c>
      <c r="E22" s="38">
        <v>254215695.41999999</v>
      </c>
      <c r="F22" s="38">
        <v>4691122.04</v>
      </c>
      <c r="G22" s="38">
        <v>258906817.46000001</v>
      </c>
      <c r="H22" s="38">
        <v>114298397.81999999</v>
      </c>
      <c r="I22" s="38">
        <v>114298397.81999999</v>
      </c>
      <c r="J22" s="38">
        <v>113556139.48</v>
      </c>
      <c r="K22" s="35">
        <v>43.859849112526298</v>
      </c>
      <c r="L22" s="38">
        <v>98729232.109999999</v>
      </c>
    </row>
    <row r="23" spans="1:12" ht="13.8" x14ac:dyDescent="0.2">
      <c r="A23" s="37" t="s">
        <v>68</v>
      </c>
      <c r="B23" s="16" t="s">
        <v>68</v>
      </c>
      <c r="C23" s="104" t="s">
        <v>99</v>
      </c>
      <c r="D23" s="16" t="s">
        <v>100</v>
      </c>
      <c r="E23" s="38">
        <v>781495.37</v>
      </c>
      <c r="F23" s="38">
        <v>0</v>
      </c>
      <c r="G23" s="38">
        <v>781495.37</v>
      </c>
      <c r="H23" s="38">
        <v>380150.68</v>
      </c>
      <c r="I23" s="38">
        <v>380150.68</v>
      </c>
      <c r="J23" s="38">
        <v>365199.31</v>
      </c>
      <c r="K23" s="35">
        <v>46.7308347584964</v>
      </c>
      <c r="L23" s="38">
        <v>320345.05</v>
      </c>
    </row>
    <row r="24" spans="1:12" ht="13.8" x14ac:dyDescent="0.2">
      <c r="A24" s="37" t="s">
        <v>68</v>
      </c>
      <c r="B24" s="16" t="s">
        <v>68</v>
      </c>
      <c r="C24" s="104" t="s">
        <v>101</v>
      </c>
      <c r="D24" s="16" t="s">
        <v>102</v>
      </c>
      <c r="E24" s="38">
        <v>307294.64</v>
      </c>
      <c r="F24" s="38">
        <v>0</v>
      </c>
      <c r="G24" s="38">
        <v>307294.64</v>
      </c>
      <c r="H24" s="38">
        <v>61875.21</v>
      </c>
      <c r="I24" s="38">
        <v>61875.21</v>
      </c>
      <c r="J24" s="38">
        <v>54601.25</v>
      </c>
      <c r="K24" s="35">
        <v>17.768370447333499</v>
      </c>
      <c r="L24" s="38">
        <v>53851.25</v>
      </c>
    </row>
    <row r="25" spans="1:12" ht="13.8" x14ac:dyDescent="0.2">
      <c r="A25" s="37" t="s">
        <v>68</v>
      </c>
      <c r="B25" s="16" t="s">
        <v>68</v>
      </c>
      <c r="C25" s="104" t="s">
        <v>103</v>
      </c>
      <c r="D25" s="16" t="s">
        <v>104</v>
      </c>
      <c r="E25" s="38">
        <v>4324927.43</v>
      </c>
      <c r="F25" s="38">
        <v>-23000</v>
      </c>
      <c r="G25" s="38">
        <v>4301927.43</v>
      </c>
      <c r="H25" s="38">
        <v>220380.29</v>
      </c>
      <c r="I25" s="38">
        <v>220380.29</v>
      </c>
      <c r="J25" s="38">
        <v>169054.5</v>
      </c>
      <c r="K25" s="35">
        <v>3.9297385358264898</v>
      </c>
      <c r="L25" s="38">
        <v>15077.1</v>
      </c>
    </row>
    <row r="26" spans="1:12" ht="13.8" x14ac:dyDescent="0.2">
      <c r="A26" s="37" t="s">
        <v>68</v>
      </c>
      <c r="B26" s="16" t="s">
        <v>68</v>
      </c>
      <c r="C26" s="104" t="s">
        <v>105</v>
      </c>
      <c r="D26" s="16" t="s">
        <v>106</v>
      </c>
      <c r="E26" s="38">
        <v>282125.74</v>
      </c>
      <c r="F26" s="38">
        <v>0</v>
      </c>
      <c r="G26" s="38">
        <v>282125.74</v>
      </c>
      <c r="H26" s="38">
        <v>14723.48</v>
      </c>
      <c r="I26" s="38">
        <v>14723.48</v>
      </c>
      <c r="J26" s="38">
        <v>14723.48</v>
      </c>
      <c r="K26" s="35">
        <v>5.2187652214930802</v>
      </c>
      <c r="L26" s="38">
        <v>14723.48</v>
      </c>
    </row>
    <row r="27" spans="1:12" ht="13.8" x14ac:dyDescent="0.2">
      <c r="A27" s="37" t="s">
        <v>68</v>
      </c>
      <c r="B27" s="16" t="s">
        <v>68</v>
      </c>
      <c r="C27" s="104" t="s">
        <v>107</v>
      </c>
      <c r="D27" s="16" t="s">
        <v>108</v>
      </c>
      <c r="E27" s="38">
        <v>146277147.94999999</v>
      </c>
      <c r="F27" s="38">
        <v>-6493907.3499999996</v>
      </c>
      <c r="G27" s="38">
        <v>139783240.59999999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68</v>
      </c>
      <c r="B28" s="16" t="s">
        <v>68</v>
      </c>
      <c r="C28" s="104" t="s">
        <v>109</v>
      </c>
      <c r="D28" s="16" t="s">
        <v>110</v>
      </c>
      <c r="E28" s="38">
        <v>3722852.05</v>
      </c>
      <c r="F28" s="38">
        <v>-2278986.88</v>
      </c>
      <c r="G28" s="38">
        <v>1443865.17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68</v>
      </c>
      <c r="B29" s="16" t="s">
        <v>68</v>
      </c>
      <c r="C29" s="104" t="s">
        <v>111</v>
      </c>
      <c r="D29" s="16" t="s">
        <v>112</v>
      </c>
      <c r="E29" s="38">
        <v>686942444.78999996</v>
      </c>
      <c r="F29" s="38">
        <v>0</v>
      </c>
      <c r="G29" s="38">
        <v>686942444.78999996</v>
      </c>
      <c r="H29" s="38">
        <v>367646408.41000003</v>
      </c>
      <c r="I29" s="38">
        <v>367646408.41000003</v>
      </c>
      <c r="J29" s="38">
        <v>365802828.70999998</v>
      </c>
      <c r="K29" s="35">
        <v>53.250870066971501</v>
      </c>
      <c r="L29" s="38">
        <v>365802828.70999998</v>
      </c>
    </row>
    <row r="30" spans="1:12" ht="13.8" x14ac:dyDescent="0.2">
      <c r="A30" s="37" t="s">
        <v>68</v>
      </c>
      <c r="B30" s="16" t="s">
        <v>68</v>
      </c>
      <c r="C30" s="104" t="s">
        <v>113</v>
      </c>
      <c r="D30" s="16" t="s">
        <v>114</v>
      </c>
      <c r="E30" s="38">
        <v>119687141.36</v>
      </c>
      <c r="F30" s="38">
        <v>0</v>
      </c>
      <c r="G30" s="38">
        <v>119687141.36</v>
      </c>
      <c r="H30" s="38">
        <v>109072388.41</v>
      </c>
      <c r="I30" s="38">
        <v>109072388.41</v>
      </c>
      <c r="J30" s="38">
        <v>109072388.41</v>
      </c>
      <c r="K30" s="35">
        <v>91.131250333674103</v>
      </c>
      <c r="L30" s="38">
        <v>109072388.41</v>
      </c>
    </row>
    <row r="31" spans="1:12" ht="13.8" x14ac:dyDescent="0.2">
      <c r="A31" s="37" t="s">
        <v>68</v>
      </c>
      <c r="B31" s="16" t="s">
        <v>68</v>
      </c>
      <c r="C31" s="104" t="s">
        <v>115</v>
      </c>
      <c r="D31" s="16" t="s">
        <v>116</v>
      </c>
      <c r="E31" s="38">
        <v>5474133.5199999996</v>
      </c>
      <c r="F31" s="38">
        <v>0</v>
      </c>
      <c r="G31" s="38">
        <v>5474133.5199999996</v>
      </c>
      <c r="H31" s="38">
        <v>3670024.49</v>
      </c>
      <c r="I31" s="38">
        <v>3670024.49</v>
      </c>
      <c r="J31" s="38">
        <v>3670024.49</v>
      </c>
      <c r="K31" s="35">
        <v>67.043021084366998</v>
      </c>
      <c r="L31" s="38">
        <v>3670024.49</v>
      </c>
    </row>
    <row r="32" spans="1:12" ht="13.8" x14ac:dyDescent="0.2">
      <c r="A32" s="37" t="s">
        <v>68</v>
      </c>
      <c r="B32" s="16" t="s">
        <v>68</v>
      </c>
      <c r="C32" s="104" t="s">
        <v>117</v>
      </c>
      <c r="D32" s="16" t="s">
        <v>118</v>
      </c>
      <c r="E32" s="38">
        <v>1282969.6599999999</v>
      </c>
      <c r="F32" s="38">
        <v>0</v>
      </c>
      <c r="G32" s="38">
        <v>1282969.6599999999</v>
      </c>
      <c r="H32" s="38">
        <v>996884.12</v>
      </c>
      <c r="I32" s="38">
        <v>996884.12</v>
      </c>
      <c r="J32" s="38">
        <v>996884.12</v>
      </c>
      <c r="K32" s="35">
        <v>77.701301213935196</v>
      </c>
      <c r="L32" s="38">
        <v>996884.12</v>
      </c>
    </row>
    <row r="33" spans="1:12" ht="13.8" x14ac:dyDescent="0.2">
      <c r="A33" s="37" t="s">
        <v>68</v>
      </c>
      <c r="B33" s="16" t="s">
        <v>68</v>
      </c>
      <c r="C33" s="104" t="s">
        <v>119</v>
      </c>
      <c r="D33" s="16" t="s">
        <v>120</v>
      </c>
      <c r="E33" s="38">
        <v>196809542.96000001</v>
      </c>
      <c r="F33" s="38">
        <v>640633.78</v>
      </c>
      <c r="G33" s="38">
        <v>197450176.74000001</v>
      </c>
      <c r="H33" s="38">
        <v>122021341.01000001</v>
      </c>
      <c r="I33" s="38">
        <v>122021341.01000001</v>
      </c>
      <c r="J33" s="38">
        <v>122021341.01000001</v>
      </c>
      <c r="K33" s="35">
        <v>61.798547372624597</v>
      </c>
      <c r="L33" s="38">
        <v>122021341.01000001</v>
      </c>
    </row>
    <row r="34" spans="1:12" ht="13.8" x14ac:dyDescent="0.2">
      <c r="A34" s="37" t="s">
        <v>68</v>
      </c>
      <c r="B34" s="16" t="s">
        <v>68</v>
      </c>
      <c r="C34" s="104" t="s">
        <v>121</v>
      </c>
      <c r="D34" s="16" t="s">
        <v>122</v>
      </c>
      <c r="E34" s="38">
        <v>282352763.56</v>
      </c>
      <c r="F34" s="38">
        <v>0</v>
      </c>
      <c r="G34" s="38">
        <v>282352763.56</v>
      </c>
      <c r="H34" s="38">
        <v>153252698.69999999</v>
      </c>
      <c r="I34" s="38">
        <v>153252698.69999999</v>
      </c>
      <c r="J34" s="38">
        <v>153252698.69999999</v>
      </c>
      <c r="K34" s="35">
        <v>54.277031599669002</v>
      </c>
      <c r="L34" s="38">
        <v>133137521.22</v>
      </c>
    </row>
    <row r="35" spans="1:12" ht="13.8" x14ac:dyDescent="0.2">
      <c r="A35" s="37" t="s">
        <v>68</v>
      </c>
      <c r="B35" s="16" t="s">
        <v>68</v>
      </c>
      <c r="C35" s="104" t="s">
        <v>123</v>
      </c>
      <c r="D35" s="16" t="s">
        <v>124</v>
      </c>
      <c r="E35" s="38">
        <v>38504516.890000001</v>
      </c>
      <c r="F35" s="38">
        <v>0</v>
      </c>
      <c r="G35" s="38">
        <v>38504516.890000001</v>
      </c>
      <c r="H35" s="38">
        <v>27872560.09</v>
      </c>
      <c r="I35" s="38">
        <v>27872560.09</v>
      </c>
      <c r="J35" s="38">
        <v>27872560.09</v>
      </c>
      <c r="K35" s="35">
        <v>72.387767309551094</v>
      </c>
      <c r="L35" s="38">
        <v>27872560.09</v>
      </c>
    </row>
    <row r="36" spans="1:12" ht="13.8" x14ac:dyDescent="0.2">
      <c r="A36" s="37" t="s">
        <v>68</v>
      </c>
      <c r="B36" s="16" t="s">
        <v>68</v>
      </c>
      <c r="C36" s="105" t="s">
        <v>125</v>
      </c>
      <c r="D36" s="27" t="s">
        <v>68</v>
      </c>
      <c r="E36" s="28">
        <v>2937308224.9400001</v>
      </c>
      <c r="F36" s="28">
        <v>13125148.51</v>
      </c>
      <c r="G36" s="28">
        <v>2950433373.4499998</v>
      </c>
      <c r="H36" s="28">
        <v>1591568938.97</v>
      </c>
      <c r="I36" s="28">
        <v>1591568938.97</v>
      </c>
      <c r="J36" s="28">
        <v>1585562074.29</v>
      </c>
      <c r="K36" s="29">
        <v>53.739972187067899</v>
      </c>
      <c r="L36" s="28">
        <v>1537311958.9300001</v>
      </c>
    </row>
    <row r="37" spans="1:12" ht="13.8" x14ac:dyDescent="0.2">
      <c r="A37" s="37" t="s">
        <v>5</v>
      </c>
      <c r="B37" s="16" t="s">
        <v>6</v>
      </c>
      <c r="C37" s="104" t="s">
        <v>126</v>
      </c>
      <c r="D37" s="16" t="s">
        <v>127</v>
      </c>
      <c r="E37" s="38">
        <v>32056</v>
      </c>
      <c r="F37" s="38">
        <v>0</v>
      </c>
      <c r="G37" s="38">
        <v>32056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68</v>
      </c>
      <c r="B38" s="16" t="s">
        <v>68</v>
      </c>
      <c r="C38" s="104" t="s">
        <v>128</v>
      </c>
      <c r="D38" s="16" t="s">
        <v>129</v>
      </c>
      <c r="E38" s="38">
        <v>13306023.02</v>
      </c>
      <c r="F38" s="38">
        <v>841708.65</v>
      </c>
      <c r="G38" s="38">
        <v>14147731.67</v>
      </c>
      <c r="H38" s="38">
        <v>11633539.27</v>
      </c>
      <c r="I38" s="38">
        <v>11616084.43</v>
      </c>
      <c r="J38" s="38">
        <v>6805660.8899999997</v>
      </c>
      <c r="K38" s="35">
        <v>48.104254793235</v>
      </c>
      <c r="L38" s="38">
        <v>1362676.58</v>
      </c>
    </row>
    <row r="39" spans="1:12" ht="13.8" x14ac:dyDescent="0.2">
      <c r="A39" s="37" t="s">
        <v>68</v>
      </c>
      <c r="B39" s="16" t="s">
        <v>68</v>
      </c>
      <c r="C39" s="104" t="s">
        <v>130</v>
      </c>
      <c r="D39" s="16" t="s">
        <v>131</v>
      </c>
      <c r="E39" s="38">
        <v>9659241.3300000001</v>
      </c>
      <c r="F39" s="38">
        <v>3698543.44</v>
      </c>
      <c r="G39" s="38">
        <v>13357784.77</v>
      </c>
      <c r="H39" s="38">
        <v>9669486.6999999993</v>
      </c>
      <c r="I39" s="38">
        <v>9462030.9399999995</v>
      </c>
      <c r="J39" s="38">
        <v>6991471.04</v>
      </c>
      <c r="K39" s="35">
        <v>52.340048596246397</v>
      </c>
      <c r="L39" s="38">
        <v>6379853.4800000004</v>
      </c>
    </row>
    <row r="40" spans="1:12" ht="13.8" x14ac:dyDescent="0.2">
      <c r="A40" s="37" t="s">
        <v>68</v>
      </c>
      <c r="B40" s="16" t="s">
        <v>68</v>
      </c>
      <c r="C40" s="104" t="s">
        <v>132</v>
      </c>
      <c r="D40" s="16" t="s">
        <v>133</v>
      </c>
      <c r="E40" s="38">
        <v>5125365.9800000004</v>
      </c>
      <c r="F40" s="38">
        <v>-20000</v>
      </c>
      <c r="G40" s="38">
        <v>5105365.9800000004</v>
      </c>
      <c r="H40" s="38">
        <v>3806861.88</v>
      </c>
      <c r="I40" s="38">
        <v>2273287.85</v>
      </c>
      <c r="J40" s="38">
        <v>2062838.4</v>
      </c>
      <c r="K40" s="35">
        <v>40.405299210302701</v>
      </c>
      <c r="L40" s="38">
        <v>2034362.3</v>
      </c>
    </row>
    <row r="41" spans="1:12" ht="13.8" x14ac:dyDescent="0.2">
      <c r="A41" s="37" t="s">
        <v>68</v>
      </c>
      <c r="B41" s="16" t="s">
        <v>68</v>
      </c>
      <c r="C41" s="104" t="s">
        <v>134</v>
      </c>
      <c r="D41" s="16" t="s">
        <v>135</v>
      </c>
      <c r="E41" s="38">
        <v>1628381.4</v>
      </c>
      <c r="F41" s="38">
        <v>638500</v>
      </c>
      <c r="G41" s="38">
        <v>2266881.4</v>
      </c>
      <c r="H41" s="38">
        <v>1088834.6299999999</v>
      </c>
      <c r="I41" s="38">
        <v>1059792.7</v>
      </c>
      <c r="J41" s="38">
        <v>749524.16</v>
      </c>
      <c r="K41" s="35">
        <v>33.064110014754199</v>
      </c>
      <c r="L41" s="38">
        <v>729806.45</v>
      </c>
    </row>
    <row r="42" spans="1:12" ht="13.8" x14ac:dyDescent="0.2">
      <c r="A42" s="37" t="s">
        <v>68</v>
      </c>
      <c r="B42" s="16" t="s">
        <v>68</v>
      </c>
      <c r="C42" s="104" t="s">
        <v>136</v>
      </c>
      <c r="D42" s="16" t="s">
        <v>137</v>
      </c>
      <c r="E42" s="38">
        <v>1396560.75</v>
      </c>
      <c r="F42" s="38">
        <v>-643627.59</v>
      </c>
      <c r="G42" s="38">
        <v>752933.16</v>
      </c>
      <c r="H42" s="38">
        <v>271914.23</v>
      </c>
      <c r="I42" s="38">
        <v>255347.87</v>
      </c>
      <c r="J42" s="38">
        <v>196158.28</v>
      </c>
      <c r="K42" s="35">
        <v>26.052548940731999</v>
      </c>
      <c r="L42" s="38">
        <v>37010.17</v>
      </c>
    </row>
    <row r="43" spans="1:12" ht="13.8" x14ac:dyDescent="0.2">
      <c r="A43" s="37" t="s">
        <v>68</v>
      </c>
      <c r="B43" s="16" t="s">
        <v>68</v>
      </c>
      <c r="C43" s="104" t="s">
        <v>138</v>
      </c>
      <c r="D43" s="16" t="s">
        <v>139</v>
      </c>
      <c r="E43" s="38">
        <v>60872</v>
      </c>
      <c r="F43" s="38">
        <v>49005</v>
      </c>
      <c r="G43" s="38">
        <v>109877</v>
      </c>
      <c r="H43" s="38">
        <v>29710.720000000001</v>
      </c>
      <c r="I43" s="38">
        <v>29710.720000000001</v>
      </c>
      <c r="J43" s="38">
        <v>6876.35</v>
      </c>
      <c r="K43" s="35">
        <v>6.2582251062551801</v>
      </c>
      <c r="L43" s="38">
        <v>5133.22</v>
      </c>
    </row>
    <row r="44" spans="1:12" ht="13.8" x14ac:dyDescent="0.2">
      <c r="A44" s="37" t="s">
        <v>68</v>
      </c>
      <c r="B44" s="16" t="s">
        <v>68</v>
      </c>
      <c r="C44" s="104" t="s">
        <v>140</v>
      </c>
      <c r="D44" s="16" t="s">
        <v>141</v>
      </c>
      <c r="E44" s="38">
        <v>144726</v>
      </c>
      <c r="F44" s="38">
        <v>0</v>
      </c>
      <c r="G44" s="38">
        <v>144726</v>
      </c>
      <c r="H44" s="38">
        <v>355617.62</v>
      </c>
      <c r="I44" s="38">
        <v>349617.62</v>
      </c>
      <c r="J44" s="38">
        <v>59113.73</v>
      </c>
      <c r="K44" s="35">
        <v>40.845273136824098</v>
      </c>
      <c r="L44" s="38">
        <v>52522.66</v>
      </c>
    </row>
    <row r="45" spans="1:12" ht="13.8" x14ac:dyDescent="0.2">
      <c r="A45" s="37" t="s">
        <v>68</v>
      </c>
      <c r="B45" s="16" t="s">
        <v>68</v>
      </c>
      <c r="C45" s="104" t="s">
        <v>142</v>
      </c>
      <c r="D45" s="16" t="s">
        <v>143</v>
      </c>
      <c r="E45" s="38">
        <v>11003702.800000001</v>
      </c>
      <c r="F45" s="38">
        <v>-1504983.3</v>
      </c>
      <c r="G45" s="38">
        <v>9498719.5</v>
      </c>
      <c r="H45" s="38">
        <v>4787866.5999999996</v>
      </c>
      <c r="I45" s="38">
        <v>4467147.17</v>
      </c>
      <c r="J45" s="38">
        <v>3773444.88</v>
      </c>
      <c r="K45" s="35">
        <v>39.725827044371599</v>
      </c>
      <c r="L45" s="38">
        <v>3455760.03</v>
      </c>
    </row>
    <row r="46" spans="1:12" ht="13.8" x14ac:dyDescent="0.2">
      <c r="A46" s="37" t="s">
        <v>68</v>
      </c>
      <c r="B46" s="16" t="s">
        <v>68</v>
      </c>
      <c r="C46" s="104" t="s">
        <v>144</v>
      </c>
      <c r="D46" s="16" t="s">
        <v>145</v>
      </c>
      <c r="E46" s="38">
        <v>8936474.3800000008</v>
      </c>
      <c r="F46" s="38">
        <v>-9303.64</v>
      </c>
      <c r="G46" s="38">
        <v>8927170.7400000002</v>
      </c>
      <c r="H46" s="38">
        <v>8511019.1899999995</v>
      </c>
      <c r="I46" s="38">
        <v>7727023.8300000001</v>
      </c>
      <c r="J46" s="38">
        <v>5081199.55</v>
      </c>
      <c r="K46" s="35">
        <v>56.918364149042802</v>
      </c>
      <c r="L46" s="38">
        <v>4652160.97</v>
      </c>
    </row>
    <row r="47" spans="1:12" ht="13.8" x14ac:dyDescent="0.2">
      <c r="A47" s="37" t="s">
        <v>68</v>
      </c>
      <c r="B47" s="16" t="s">
        <v>68</v>
      </c>
      <c r="C47" s="104" t="s">
        <v>146</v>
      </c>
      <c r="D47" s="16" t="s">
        <v>147</v>
      </c>
      <c r="E47" s="38">
        <v>1899860.04</v>
      </c>
      <c r="F47" s="38">
        <v>-47063.86</v>
      </c>
      <c r="G47" s="38">
        <v>1852796.18</v>
      </c>
      <c r="H47" s="38">
        <v>1017507.93</v>
      </c>
      <c r="I47" s="38">
        <v>1017507.93</v>
      </c>
      <c r="J47" s="38">
        <v>777086.94</v>
      </c>
      <c r="K47" s="35">
        <v>41.941307327177199</v>
      </c>
      <c r="L47" s="38">
        <v>748214.98</v>
      </c>
    </row>
    <row r="48" spans="1:12" ht="13.8" x14ac:dyDescent="0.2">
      <c r="A48" s="37" t="s">
        <v>68</v>
      </c>
      <c r="B48" s="16" t="s">
        <v>68</v>
      </c>
      <c r="C48" s="104" t="s">
        <v>148</v>
      </c>
      <c r="D48" s="16" t="s">
        <v>149</v>
      </c>
      <c r="E48" s="38">
        <v>925880.06</v>
      </c>
      <c r="F48" s="38">
        <v>66.97</v>
      </c>
      <c r="G48" s="38">
        <v>925947.03</v>
      </c>
      <c r="H48" s="38">
        <v>542286.14</v>
      </c>
      <c r="I48" s="38">
        <v>542286.14</v>
      </c>
      <c r="J48" s="38">
        <v>502603.54</v>
      </c>
      <c r="K48" s="35">
        <v>54.2799451497782</v>
      </c>
      <c r="L48" s="38">
        <v>468762.49</v>
      </c>
    </row>
    <row r="49" spans="1:12" ht="13.8" x14ac:dyDescent="0.2">
      <c r="A49" s="37" t="s">
        <v>68</v>
      </c>
      <c r="B49" s="16" t="s">
        <v>68</v>
      </c>
      <c r="C49" s="104" t="s">
        <v>150</v>
      </c>
      <c r="D49" s="16" t="s">
        <v>151</v>
      </c>
      <c r="E49" s="38">
        <v>6717434.54</v>
      </c>
      <c r="F49" s="38">
        <v>13342068.59</v>
      </c>
      <c r="G49" s="38">
        <v>20059503.129999999</v>
      </c>
      <c r="H49" s="38">
        <v>12823905.5</v>
      </c>
      <c r="I49" s="38">
        <v>12785468.98</v>
      </c>
      <c r="J49" s="38">
        <v>6349151.5499999998</v>
      </c>
      <c r="K49" s="35">
        <v>31.6515893183043</v>
      </c>
      <c r="L49" s="38">
        <v>5965041.4400000004</v>
      </c>
    </row>
    <row r="50" spans="1:12" ht="13.8" x14ac:dyDescent="0.2">
      <c r="A50" s="37" t="s">
        <v>68</v>
      </c>
      <c r="B50" s="16" t="s">
        <v>68</v>
      </c>
      <c r="C50" s="104" t="s">
        <v>152</v>
      </c>
      <c r="D50" s="16" t="s">
        <v>153</v>
      </c>
      <c r="E50" s="38">
        <v>8740404.5600000005</v>
      </c>
      <c r="F50" s="38">
        <v>8674001.5600000005</v>
      </c>
      <c r="G50" s="38">
        <v>17414406.120000001</v>
      </c>
      <c r="H50" s="38">
        <v>18476503.489999998</v>
      </c>
      <c r="I50" s="38">
        <v>17098175.48</v>
      </c>
      <c r="J50" s="38">
        <v>8942625.3800000008</v>
      </c>
      <c r="K50" s="35">
        <v>51.351882564227203</v>
      </c>
      <c r="L50" s="38">
        <v>8512982.4399999995</v>
      </c>
    </row>
    <row r="51" spans="1:12" ht="13.8" x14ac:dyDescent="0.2">
      <c r="A51" s="37" t="s">
        <v>68</v>
      </c>
      <c r="B51" s="16" t="s">
        <v>68</v>
      </c>
      <c r="C51" s="104" t="s">
        <v>154</v>
      </c>
      <c r="D51" s="16" t="s">
        <v>155</v>
      </c>
      <c r="E51" s="38">
        <v>5725555.8799999999</v>
      </c>
      <c r="F51" s="38">
        <v>-1147365.71</v>
      </c>
      <c r="G51" s="38">
        <v>4578190.17</v>
      </c>
      <c r="H51" s="38">
        <v>3148192.28</v>
      </c>
      <c r="I51" s="38">
        <v>3118163.38</v>
      </c>
      <c r="J51" s="38">
        <v>2703787.99</v>
      </c>
      <c r="K51" s="35">
        <v>59.058009597709699</v>
      </c>
      <c r="L51" s="38">
        <v>2358263.69</v>
      </c>
    </row>
    <row r="52" spans="1:12" ht="13.8" x14ac:dyDescent="0.2">
      <c r="A52" s="37" t="s">
        <v>68</v>
      </c>
      <c r="B52" s="16" t="s">
        <v>68</v>
      </c>
      <c r="C52" s="104" t="s">
        <v>156</v>
      </c>
      <c r="D52" s="16" t="s">
        <v>157</v>
      </c>
      <c r="E52" s="38">
        <v>574621504.73000002</v>
      </c>
      <c r="F52" s="38">
        <v>56551184.969999999</v>
      </c>
      <c r="G52" s="38">
        <v>631172689.70000005</v>
      </c>
      <c r="H52" s="38">
        <v>542071636.86000001</v>
      </c>
      <c r="I52" s="38">
        <v>527354641.41000003</v>
      </c>
      <c r="J52" s="38">
        <v>462742197</v>
      </c>
      <c r="K52" s="35">
        <v>73.314673551535293</v>
      </c>
      <c r="L52" s="38">
        <v>430675716.93000001</v>
      </c>
    </row>
    <row r="53" spans="1:12" ht="13.8" x14ac:dyDescent="0.2">
      <c r="A53" s="37" t="s">
        <v>68</v>
      </c>
      <c r="B53" s="16" t="s">
        <v>68</v>
      </c>
      <c r="C53" s="104" t="s">
        <v>158</v>
      </c>
      <c r="D53" s="16" t="s">
        <v>159</v>
      </c>
      <c r="E53" s="38">
        <v>8130732.3499999996</v>
      </c>
      <c r="F53" s="38">
        <v>3855070.18</v>
      </c>
      <c r="G53" s="38">
        <v>11985802.529999999</v>
      </c>
      <c r="H53" s="38">
        <v>10628914.83</v>
      </c>
      <c r="I53" s="38">
        <v>9848969.3699999992</v>
      </c>
      <c r="J53" s="38">
        <v>4965244.5599999996</v>
      </c>
      <c r="K53" s="35">
        <v>41.426050091949897</v>
      </c>
      <c r="L53" s="38">
        <v>4584961.09</v>
      </c>
    </row>
    <row r="54" spans="1:12" ht="13.8" x14ac:dyDescent="0.2">
      <c r="A54" s="37" t="s">
        <v>68</v>
      </c>
      <c r="B54" s="16" t="s">
        <v>68</v>
      </c>
      <c r="C54" s="104" t="s">
        <v>160</v>
      </c>
      <c r="D54" s="16" t="s">
        <v>161</v>
      </c>
      <c r="E54" s="38">
        <v>25992683.690000001</v>
      </c>
      <c r="F54" s="38">
        <v>-762415.26</v>
      </c>
      <c r="G54" s="38">
        <v>25230268.43</v>
      </c>
      <c r="H54" s="38">
        <v>18136401.649999999</v>
      </c>
      <c r="I54" s="38">
        <v>17963232.219999999</v>
      </c>
      <c r="J54" s="38">
        <v>15801605.83</v>
      </c>
      <c r="K54" s="35">
        <v>62.6295589119105</v>
      </c>
      <c r="L54" s="38">
        <v>13765052.939999999</v>
      </c>
    </row>
    <row r="55" spans="1:12" ht="13.8" x14ac:dyDescent="0.2">
      <c r="A55" s="37" t="s">
        <v>68</v>
      </c>
      <c r="B55" s="16" t="s">
        <v>68</v>
      </c>
      <c r="C55" s="104" t="s">
        <v>162</v>
      </c>
      <c r="D55" s="16" t="s">
        <v>163</v>
      </c>
      <c r="E55" s="38">
        <v>6559536.3399999999</v>
      </c>
      <c r="F55" s="38">
        <v>318610.02</v>
      </c>
      <c r="G55" s="38">
        <v>6878146.3600000003</v>
      </c>
      <c r="H55" s="38">
        <v>6793392.9699999997</v>
      </c>
      <c r="I55" s="38">
        <v>6530837.71</v>
      </c>
      <c r="J55" s="38">
        <v>4479444.72</v>
      </c>
      <c r="K55" s="35">
        <v>65.125754608106405</v>
      </c>
      <c r="L55" s="38">
        <v>4447695.12</v>
      </c>
    </row>
    <row r="56" spans="1:12" ht="13.8" x14ac:dyDescent="0.2">
      <c r="A56" s="37" t="s">
        <v>68</v>
      </c>
      <c r="B56" s="16" t="s">
        <v>68</v>
      </c>
      <c r="C56" s="104" t="s">
        <v>164</v>
      </c>
      <c r="D56" s="16" t="s">
        <v>165</v>
      </c>
      <c r="E56" s="38">
        <v>7554637.79</v>
      </c>
      <c r="F56" s="38">
        <v>255435.08</v>
      </c>
      <c r="G56" s="38">
        <v>7810072.8700000001</v>
      </c>
      <c r="H56" s="38">
        <v>7019388.3899999997</v>
      </c>
      <c r="I56" s="38">
        <v>7019388.3899999997</v>
      </c>
      <c r="J56" s="38">
        <v>6784169.1399999997</v>
      </c>
      <c r="K56" s="35">
        <v>86.864351369361799</v>
      </c>
      <c r="L56" s="38">
        <v>6341070.8399999999</v>
      </c>
    </row>
    <row r="57" spans="1:12" ht="13.8" x14ac:dyDescent="0.2">
      <c r="A57" s="37" t="s">
        <v>68</v>
      </c>
      <c r="B57" s="16" t="s">
        <v>68</v>
      </c>
      <c r="C57" s="104" t="s">
        <v>166</v>
      </c>
      <c r="D57" s="16" t="s">
        <v>167</v>
      </c>
      <c r="E57" s="38">
        <v>27273796.760000002</v>
      </c>
      <c r="F57" s="38">
        <v>2628950.2400000002</v>
      </c>
      <c r="G57" s="38">
        <v>29902747</v>
      </c>
      <c r="H57" s="38">
        <v>16618171.15</v>
      </c>
      <c r="I57" s="38">
        <v>16222091.59</v>
      </c>
      <c r="J57" s="38">
        <v>12947308.18</v>
      </c>
      <c r="K57" s="35">
        <v>43.298056128421898</v>
      </c>
      <c r="L57" s="38">
        <v>12170933.699999999</v>
      </c>
    </row>
    <row r="58" spans="1:12" ht="13.8" x14ac:dyDescent="0.2">
      <c r="A58" s="37" t="s">
        <v>68</v>
      </c>
      <c r="B58" s="16" t="s">
        <v>68</v>
      </c>
      <c r="C58" s="104" t="s">
        <v>168</v>
      </c>
      <c r="D58" s="16" t="s">
        <v>169</v>
      </c>
      <c r="E58" s="38">
        <v>299954552.98000002</v>
      </c>
      <c r="F58" s="38">
        <v>4199479.04</v>
      </c>
      <c r="G58" s="38">
        <v>304154032.01999998</v>
      </c>
      <c r="H58" s="38">
        <v>232855507.22999999</v>
      </c>
      <c r="I58" s="38">
        <v>219226930.28</v>
      </c>
      <c r="J58" s="38">
        <v>107466154.29000001</v>
      </c>
      <c r="K58" s="35">
        <v>35.332806070752099</v>
      </c>
      <c r="L58" s="38">
        <v>94251555.810000002</v>
      </c>
    </row>
    <row r="59" spans="1:12" ht="13.8" x14ac:dyDescent="0.2">
      <c r="A59" s="37" t="s">
        <v>68</v>
      </c>
      <c r="B59" s="16" t="s">
        <v>68</v>
      </c>
      <c r="C59" s="104" t="s">
        <v>170</v>
      </c>
      <c r="D59" s="16" t="s">
        <v>171</v>
      </c>
      <c r="E59" s="38">
        <v>66512264.780000001</v>
      </c>
      <c r="F59" s="38">
        <v>4057909.94</v>
      </c>
      <c r="G59" s="38">
        <v>70570174.719999999</v>
      </c>
      <c r="H59" s="38">
        <v>48284222.82</v>
      </c>
      <c r="I59" s="38">
        <v>37044206.039999999</v>
      </c>
      <c r="J59" s="38">
        <v>31205677.100000001</v>
      </c>
      <c r="K59" s="35">
        <v>44.219356440329399</v>
      </c>
      <c r="L59" s="38">
        <v>20962865.120000001</v>
      </c>
    </row>
    <row r="60" spans="1:12" ht="13.8" x14ac:dyDescent="0.2">
      <c r="A60" s="37" t="s">
        <v>68</v>
      </c>
      <c r="B60" s="16" t="s">
        <v>68</v>
      </c>
      <c r="C60" s="104" t="s">
        <v>172</v>
      </c>
      <c r="D60" s="16" t="s">
        <v>173</v>
      </c>
      <c r="E60" s="38">
        <v>2367804.61</v>
      </c>
      <c r="F60" s="38">
        <v>-230709.63</v>
      </c>
      <c r="G60" s="38">
        <v>2137094.98</v>
      </c>
      <c r="H60" s="38">
        <v>903080.49</v>
      </c>
      <c r="I60" s="38">
        <v>903080.49</v>
      </c>
      <c r="J60" s="38">
        <v>774875.65</v>
      </c>
      <c r="K60" s="35">
        <v>36.258362742492601</v>
      </c>
      <c r="L60" s="38">
        <v>375848.77</v>
      </c>
    </row>
    <row r="61" spans="1:12" ht="13.8" x14ac:dyDescent="0.2">
      <c r="A61" s="37" t="s">
        <v>68</v>
      </c>
      <c r="B61" s="16" t="s">
        <v>68</v>
      </c>
      <c r="C61" s="104" t="s">
        <v>174</v>
      </c>
      <c r="D61" s="16" t="s">
        <v>175</v>
      </c>
      <c r="E61" s="38">
        <v>2300506.41</v>
      </c>
      <c r="F61" s="38">
        <v>13415.75</v>
      </c>
      <c r="G61" s="38">
        <v>2313922.16</v>
      </c>
      <c r="H61" s="38">
        <v>2075159.41</v>
      </c>
      <c r="I61" s="38">
        <v>2075159.41</v>
      </c>
      <c r="J61" s="38">
        <v>1914461.65</v>
      </c>
      <c r="K61" s="35">
        <v>82.736648755721305</v>
      </c>
      <c r="L61" s="38">
        <v>1519737.92</v>
      </c>
    </row>
    <row r="62" spans="1:12" ht="13.8" x14ac:dyDescent="0.2">
      <c r="A62" s="37" t="s">
        <v>68</v>
      </c>
      <c r="B62" s="16" t="s">
        <v>68</v>
      </c>
      <c r="C62" s="104" t="s">
        <v>176</v>
      </c>
      <c r="D62" s="16" t="s">
        <v>177</v>
      </c>
      <c r="E62" s="38">
        <v>2200</v>
      </c>
      <c r="F62" s="38">
        <v>0</v>
      </c>
      <c r="G62" s="38">
        <v>2200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68</v>
      </c>
      <c r="B63" s="16" t="s">
        <v>68</v>
      </c>
      <c r="C63" s="104" t="s">
        <v>178</v>
      </c>
      <c r="D63" s="16" t="s">
        <v>179</v>
      </c>
      <c r="E63" s="38">
        <v>591502.02</v>
      </c>
      <c r="F63" s="38">
        <v>0</v>
      </c>
      <c r="G63" s="38">
        <v>591502.02</v>
      </c>
      <c r="H63" s="38">
        <v>240446.28</v>
      </c>
      <c r="I63" s="38">
        <v>237746.28</v>
      </c>
      <c r="J63" s="38">
        <v>209827.52</v>
      </c>
      <c r="K63" s="35">
        <v>35.473677672309599</v>
      </c>
      <c r="L63" s="38">
        <v>208237</v>
      </c>
    </row>
    <row r="64" spans="1:12" ht="13.8" x14ac:dyDescent="0.2">
      <c r="A64" s="37" t="s">
        <v>68</v>
      </c>
      <c r="B64" s="16" t="s">
        <v>68</v>
      </c>
      <c r="C64" s="104" t="s">
        <v>180</v>
      </c>
      <c r="D64" s="16" t="s">
        <v>181</v>
      </c>
      <c r="E64" s="38">
        <v>1362696.18</v>
      </c>
      <c r="F64" s="38">
        <v>-696.52</v>
      </c>
      <c r="G64" s="38">
        <v>1361999.66</v>
      </c>
      <c r="H64" s="38">
        <v>595428.71</v>
      </c>
      <c r="I64" s="38">
        <v>595428.71</v>
      </c>
      <c r="J64" s="38">
        <v>581678.71</v>
      </c>
      <c r="K64" s="35">
        <v>42.707698620130401</v>
      </c>
      <c r="L64" s="38">
        <v>523537.96</v>
      </c>
    </row>
    <row r="65" spans="1:12" ht="13.8" x14ac:dyDescent="0.2">
      <c r="A65" s="37" t="s">
        <v>68</v>
      </c>
      <c r="B65" s="16" t="s">
        <v>68</v>
      </c>
      <c r="C65" s="104" t="s">
        <v>182</v>
      </c>
      <c r="D65" s="16" t="s">
        <v>183</v>
      </c>
      <c r="E65" s="38">
        <v>0</v>
      </c>
      <c r="F65" s="38">
        <v>0</v>
      </c>
      <c r="G65" s="38">
        <v>0</v>
      </c>
      <c r="H65" s="38">
        <v>104.67</v>
      </c>
      <c r="I65" s="38">
        <v>104.67</v>
      </c>
      <c r="J65" s="38">
        <v>104.67</v>
      </c>
      <c r="K65" s="35">
        <v>0</v>
      </c>
      <c r="L65" s="38">
        <v>104.67</v>
      </c>
    </row>
    <row r="66" spans="1:12" ht="13.8" x14ac:dyDescent="0.2">
      <c r="A66" s="37" t="s">
        <v>68</v>
      </c>
      <c r="B66" s="16" t="s">
        <v>68</v>
      </c>
      <c r="C66" s="104" t="s">
        <v>184</v>
      </c>
      <c r="D66" s="16" t="s">
        <v>185</v>
      </c>
      <c r="E66" s="38">
        <v>1349343.8</v>
      </c>
      <c r="F66" s="38">
        <v>0</v>
      </c>
      <c r="G66" s="38">
        <v>1349343.8</v>
      </c>
      <c r="H66" s="38">
        <v>806558.98</v>
      </c>
      <c r="I66" s="38">
        <v>806558.98</v>
      </c>
      <c r="J66" s="38">
        <v>760087.12</v>
      </c>
      <c r="K66" s="35">
        <v>56.330130245531201</v>
      </c>
      <c r="L66" s="38">
        <v>747623.75</v>
      </c>
    </row>
    <row r="67" spans="1:12" ht="13.8" x14ac:dyDescent="0.2">
      <c r="A67" s="37" t="s">
        <v>68</v>
      </c>
      <c r="B67" s="16" t="s">
        <v>68</v>
      </c>
      <c r="C67" s="104" t="s">
        <v>186</v>
      </c>
      <c r="D67" s="16" t="s">
        <v>187</v>
      </c>
      <c r="E67" s="38">
        <v>8501099.1600000001</v>
      </c>
      <c r="F67" s="38">
        <v>1691008.94</v>
      </c>
      <c r="G67" s="38">
        <v>10192108.1</v>
      </c>
      <c r="H67" s="38">
        <v>3237376.48</v>
      </c>
      <c r="I67" s="38">
        <v>2928714.79</v>
      </c>
      <c r="J67" s="38">
        <v>1782262.64</v>
      </c>
      <c r="K67" s="35">
        <v>17.486692865826299</v>
      </c>
      <c r="L67" s="38">
        <v>1593089.91</v>
      </c>
    </row>
    <row r="68" spans="1:12" ht="13.8" x14ac:dyDescent="0.2">
      <c r="A68" s="37" t="s">
        <v>68</v>
      </c>
      <c r="B68" s="16" t="s">
        <v>68</v>
      </c>
      <c r="C68" s="104" t="s">
        <v>188</v>
      </c>
      <c r="D68" s="16" t="s">
        <v>189</v>
      </c>
      <c r="E68" s="38">
        <v>114765677.62</v>
      </c>
      <c r="F68" s="38">
        <v>0</v>
      </c>
      <c r="G68" s="38">
        <v>114765677.62</v>
      </c>
      <c r="H68" s="38">
        <v>93912520.459999993</v>
      </c>
      <c r="I68" s="38">
        <v>88621800.129999995</v>
      </c>
      <c r="J68" s="38">
        <v>51514273.270000003</v>
      </c>
      <c r="K68" s="35">
        <v>44.886480294717202</v>
      </c>
      <c r="L68" s="38">
        <v>45976505.539999999</v>
      </c>
    </row>
    <row r="69" spans="1:12" ht="13.8" x14ac:dyDescent="0.2">
      <c r="A69" s="37" t="s">
        <v>68</v>
      </c>
      <c r="B69" s="16" t="s">
        <v>68</v>
      </c>
      <c r="C69" s="104" t="s">
        <v>190</v>
      </c>
      <c r="D69" s="16" t="s">
        <v>191</v>
      </c>
      <c r="E69" s="38">
        <v>2340100.46</v>
      </c>
      <c r="F69" s="38">
        <v>0</v>
      </c>
      <c r="G69" s="38">
        <v>2340100.46</v>
      </c>
      <c r="H69" s="38">
        <v>1067478.1399999999</v>
      </c>
      <c r="I69" s="38">
        <v>1067478.1399999999</v>
      </c>
      <c r="J69" s="38">
        <v>1067478.1399999999</v>
      </c>
      <c r="K69" s="35">
        <v>45.616765529801199</v>
      </c>
      <c r="L69" s="38">
        <v>1063021.02</v>
      </c>
    </row>
    <row r="70" spans="1:12" ht="13.8" x14ac:dyDescent="0.2">
      <c r="A70" s="37" t="s">
        <v>68</v>
      </c>
      <c r="B70" s="16" t="s">
        <v>68</v>
      </c>
      <c r="C70" s="104" t="s">
        <v>192</v>
      </c>
      <c r="D70" s="16" t="s">
        <v>193</v>
      </c>
      <c r="E70" s="38">
        <v>115538768</v>
      </c>
      <c r="F70" s="38">
        <v>1018115.91</v>
      </c>
      <c r="G70" s="38">
        <v>116556883.91</v>
      </c>
      <c r="H70" s="38">
        <v>115120278.55</v>
      </c>
      <c r="I70" s="38">
        <v>110184747.90000001</v>
      </c>
      <c r="J70" s="38">
        <v>48493724.460000001</v>
      </c>
      <c r="K70" s="35">
        <v>41.605199824529201</v>
      </c>
      <c r="L70" s="38">
        <v>47286829.210000001</v>
      </c>
    </row>
    <row r="71" spans="1:12" ht="13.8" x14ac:dyDescent="0.2">
      <c r="A71" s="37" t="s">
        <v>68</v>
      </c>
      <c r="B71" s="16" t="s">
        <v>68</v>
      </c>
      <c r="C71" s="105" t="s">
        <v>125</v>
      </c>
      <c r="D71" s="27" t="s">
        <v>68</v>
      </c>
      <c r="E71" s="28">
        <v>1341021946.4200001</v>
      </c>
      <c r="F71" s="28">
        <v>97466908.769999996</v>
      </c>
      <c r="G71" s="28">
        <v>1438488855.1900001</v>
      </c>
      <c r="H71" s="28">
        <v>1176529314.25</v>
      </c>
      <c r="I71" s="28">
        <v>1120432761.55</v>
      </c>
      <c r="J71" s="28">
        <v>798492117.33000004</v>
      </c>
      <c r="K71" s="29">
        <v>55.5090930631182</v>
      </c>
      <c r="L71" s="28">
        <v>723256938.20000005</v>
      </c>
    </row>
    <row r="72" spans="1:12" ht="13.8" x14ac:dyDescent="0.2">
      <c r="A72" s="37" t="s">
        <v>15</v>
      </c>
      <c r="B72" s="16" t="s">
        <v>16</v>
      </c>
      <c r="C72" s="104" t="s">
        <v>194</v>
      </c>
      <c r="D72" s="16" t="s">
        <v>195</v>
      </c>
      <c r="E72" s="38">
        <v>48206269.020000003</v>
      </c>
      <c r="F72" s="38">
        <v>0</v>
      </c>
      <c r="G72" s="38">
        <v>48206269.020000003</v>
      </c>
      <c r="H72" s="38">
        <v>48180405</v>
      </c>
      <c r="I72" s="38">
        <v>48180405</v>
      </c>
      <c r="J72" s="38">
        <v>42139832</v>
      </c>
      <c r="K72" s="35">
        <v>87.415667830499103</v>
      </c>
      <c r="L72" s="38">
        <v>42139832</v>
      </c>
    </row>
    <row r="73" spans="1:12" ht="13.8" x14ac:dyDescent="0.2">
      <c r="A73" s="37" t="s">
        <v>68</v>
      </c>
      <c r="B73" s="16" t="s">
        <v>68</v>
      </c>
      <c r="C73" s="104" t="s">
        <v>196</v>
      </c>
      <c r="D73" s="16" t="s">
        <v>197</v>
      </c>
      <c r="E73" s="38">
        <v>60000</v>
      </c>
      <c r="F73" s="38">
        <v>0</v>
      </c>
      <c r="G73" s="38">
        <v>60000</v>
      </c>
      <c r="H73" s="38">
        <v>7026</v>
      </c>
      <c r="I73" s="38">
        <v>7026</v>
      </c>
      <c r="J73" s="38">
        <v>7026</v>
      </c>
      <c r="K73" s="35">
        <v>11.71</v>
      </c>
      <c r="L73" s="38">
        <v>7026</v>
      </c>
    </row>
    <row r="74" spans="1:12" ht="13.8" x14ac:dyDescent="0.2">
      <c r="A74" s="37" t="s">
        <v>68</v>
      </c>
      <c r="B74" s="16" t="s">
        <v>68</v>
      </c>
      <c r="C74" s="104" t="s">
        <v>198</v>
      </c>
      <c r="D74" s="16" t="s">
        <v>199</v>
      </c>
      <c r="E74" s="38">
        <v>154877430.03999999</v>
      </c>
      <c r="F74" s="38">
        <v>-12088772.6</v>
      </c>
      <c r="G74" s="38">
        <v>142788657.44</v>
      </c>
      <c r="H74" s="38">
        <v>109918490.5</v>
      </c>
      <c r="I74" s="38">
        <v>109918490.5</v>
      </c>
      <c r="J74" s="38">
        <v>29170824.23</v>
      </c>
      <c r="K74" s="35">
        <v>20.429370758848702</v>
      </c>
      <c r="L74" s="38">
        <v>29170824.23</v>
      </c>
    </row>
    <row r="75" spans="1:12" ht="13.8" x14ac:dyDescent="0.2">
      <c r="A75" s="37" t="s">
        <v>68</v>
      </c>
      <c r="B75" s="16" t="s">
        <v>68</v>
      </c>
      <c r="C75" s="104" t="s">
        <v>200</v>
      </c>
      <c r="D75" s="16" t="s">
        <v>201</v>
      </c>
      <c r="E75" s="38">
        <v>525000</v>
      </c>
      <c r="F75" s="38">
        <v>0</v>
      </c>
      <c r="G75" s="38">
        <v>525000</v>
      </c>
      <c r="H75" s="38">
        <v>79869.960000000006</v>
      </c>
      <c r="I75" s="38">
        <v>79869.960000000006</v>
      </c>
      <c r="J75" s="38">
        <v>79869.960000000006</v>
      </c>
      <c r="K75" s="35">
        <v>15.2133257142857</v>
      </c>
      <c r="L75" s="38">
        <v>79869.960000000006</v>
      </c>
    </row>
    <row r="76" spans="1:12" ht="13.8" x14ac:dyDescent="0.2">
      <c r="A76" s="37" t="s">
        <v>68</v>
      </c>
      <c r="B76" s="16" t="s">
        <v>68</v>
      </c>
      <c r="C76" s="104" t="s">
        <v>202</v>
      </c>
      <c r="D76" s="16" t="s">
        <v>203</v>
      </c>
      <c r="E76" s="38">
        <v>13000148.529999999</v>
      </c>
      <c r="F76" s="38">
        <v>0</v>
      </c>
      <c r="G76" s="38">
        <v>13000148.529999999</v>
      </c>
      <c r="H76" s="38">
        <v>12978114.699999999</v>
      </c>
      <c r="I76" s="38">
        <v>12978114.699999999</v>
      </c>
      <c r="J76" s="38">
        <v>8377857.75</v>
      </c>
      <c r="K76" s="35">
        <v>64.444323314204496</v>
      </c>
      <c r="L76" s="38">
        <v>8377857.75</v>
      </c>
    </row>
    <row r="77" spans="1:12" ht="13.8" x14ac:dyDescent="0.2">
      <c r="A77" s="37" t="s">
        <v>68</v>
      </c>
      <c r="B77" s="16" t="s">
        <v>68</v>
      </c>
      <c r="C77" s="104" t="s">
        <v>204</v>
      </c>
      <c r="D77" s="16" t="s">
        <v>205</v>
      </c>
      <c r="E77" s="38">
        <v>3791.67</v>
      </c>
      <c r="F77" s="38">
        <v>0</v>
      </c>
      <c r="G77" s="38">
        <v>3791.67</v>
      </c>
      <c r="H77" s="38">
        <v>3791.67</v>
      </c>
      <c r="I77" s="38">
        <v>3791.67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68</v>
      </c>
      <c r="B78" s="16" t="s">
        <v>68</v>
      </c>
      <c r="C78" s="104" t="s">
        <v>206</v>
      </c>
      <c r="D78" s="16" t="s">
        <v>207</v>
      </c>
      <c r="E78" s="38">
        <v>7153350</v>
      </c>
      <c r="F78" s="38">
        <v>30000</v>
      </c>
      <c r="G78" s="38">
        <v>7183350</v>
      </c>
      <c r="H78" s="38">
        <v>1378198.64</v>
      </c>
      <c r="I78" s="38">
        <v>1378198.64</v>
      </c>
      <c r="J78" s="38">
        <v>1378198.64</v>
      </c>
      <c r="K78" s="35">
        <v>19.186015438479298</v>
      </c>
      <c r="L78" s="38">
        <v>1370669.84</v>
      </c>
    </row>
    <row r="79" spans="1:12" ht="13.8" x14ac:dyDescent="0.2">
      <c r="A79" s="37" t="s">
        <v>68</v>
      </c>
      <c r="B79" s="16" t="s">
        <v>68</v>
      </c>
      <c r="C79" s="104" t="s">
        <v>208</v>
      </c>
      <c r="D79" s="16" t="s">
        <v>209</v>
      </c>
      <c r="E79" s="38">
        <v>43401.15</v>
      </c>
      <c r="F79" s="38">
        <v>0.6</v>
      </c>
      <c r="G79" s="38">
        <v>43401.75</v>
      </c>
      <c r="H79" s="38">
        <v>43401.75</v>
      </c>
      <c r="I79" s="38">
        <v>43401.15</v>
      </c>
      <c r="J79" s="38">
        <v>27811.21</v>
      </c>
      <c r="K79" s="35">
        <v>64.078545219950797</v>
      </c>
      <c r="L79" s="38">
        <v>23861.41</v>
      </c>
    </row>
    <row r="80" spans="1:12" ht="13.8" x14ac:dyDescent="0.2">
      <c r="A80" s="37" t="s">
        <v>68</v>
      </c>
      <c r="B80" s="16" t="s">
        <v>68</v>
      </c>
      <c r="C80" s="104" t="s">
        <v>210</v>
      </c>
      <c r="D80" s="16" t="s">
        <v>211</v>
      </c>
      <c r="E80" s="38">
        <v>106900</v>
      </c>
      <c r="F80" s="38">
        <v>0</v>
      </c>
      <c r="G80" s="38">
        <v>106900</v>
      </c>
      <c r="H80" s="38">
        <v>1320</v>
      </c>
      <c r="I80" s="38">
        <v>1320</v>
      </c>
      <c r="J80" s="38">
        <v>1020</v>
      </c>
      <c r="K80" s="35">
        <v>0.95416276894294005</v>
      </c>
      <c r="L80" s="38">
        <v>120</v>
      </c>
    </row>
    <row r="81" spans="1:12" ht="13.8" x14ac:dyDescent="0.2">
      <c r="A81" s="37" t="s">
        <v>68</v>
      </c>
      <c r="B81" s="16" t="s">
        <v>68</v>
      </c>
      <c r="C81" s="105" t="s">
        <v>125</v>
      </c>
      <c r="D81" s="27" t="s">
        <v>68</v>
      </c>
      <c r="E81" s="28">
        <v>223976290.41</v>
      </c>
      <c r="F81" s="28">
        <v>-12058772</v>
      </c>
      <c r="G81" s="28">
        <v>211917518.41</v>
      </c>
      <c r="H81" s="28">
        <v>172590618.22</v>
      </c>
      <c r="I81" s="28">
        <v>172590617.62</v>
      </c>
      <c r="J81" s="28">
        <v>81182439.790000007</v>
      </c>
      <c r="K81" s="29">
        <v>38.3085081399147</v>
      </c>
      <c r="L81" s="28">
        <v>81170061.189999998</v>
      </c>
    </row>
    <row r="82" spans="1:12" ht="13.8" x14ac:dyDescent="0.2">
      <c r="A82" s="37" t="s">
        <v>7</v>
      </c>
      <c r="B82" s="16" t="s">
        <v>8</v>
      </c>
      <c r="C82" s="104" t="s">
        <v>212</v>
      </c>
      <c r="D82" s="16" t="s">
        <v>213</v>
      </c>
      <c r="E82" s="38">
        <v>455050.23999999999</v>
      </c>
      <c r="F82" s="38">
        <v>29211.21</v>
      </c>
      <c r="G82" s="38">
        <v>484261.45</v>
      </c>
      <c r="H82" s="38">
        <v>447453.51</v>
      </c>
      <c r="I82" s="38">
        <v>447453.51</v>
      </c>
      <c r="J82" s="38">
        <v>185647.34</v>
      </c>
      <c r="K82" s="35">
        <v>38.336179764051003</v>
      </c>
      <c r="L82" s="38">
        <v>185647.34</v>
      </c>
    </row>
    <row r="83" spans="1:12" ht="13.8" x14ac:dyDescent="0.2">
      <c r="A83" s="37" t="s">
        <v>68</v>
      </c>
      <c r="B83" s="16" t="s">
        <v>68</v>
      </c>
      <c r="C83" s="104" t="s">
        <v>214</v>
      </c>
      <c r="D83" s="16" t="s">
        <v>215</v>
      </c>
      <c r="E83" s="38">
        <v>1557582.03</v>
      </c>
      <c r="F83" s="38">
        <v>0</v>
      </c>
      <c r="G83" s="38">
        <v>1557582.03</v>
      </c>
      <c r="H83" s="38">
        <v>1427579.95</v>
      </c>
      <c r="I83" s="38">
        <v>1427579.95</v>
      </c>
      <c r="J83" s="38">
        <v>1277579.95</v>
      </c>
      <c r="K83" s="35">
        <v>82.023285155645993</v>
      </c>
      <c r="L83" s="38">
        <v>1277579.95</v>
      </c>
    </row>
    <row r="84" spans="1:12" ht="13.8" x14ac:dyDescent="0.2">
      <c r="A84" s="37" t="s">
        <v>68</v>
      </c>
      <c r="B84" s="16" t="s">
        <v>68</v>
      </c>
      <c r="C84" s="104" t="s">
        <v>216</v>
      </c>
      <c r="D84" s="16" t="s">
        <v>217</v>
      </c>
      <c r="E84" s="38">
        <v>589000</v>
      </c>
      <c r="F84" s="38">
        <v>0</v>
      </c>
      <c r="G84" s="38">
        <v>589000</v>
      </c>
      <c r="H84" s="38">
        <v>464007.71</v>
      </c>
      <c r="I84" s="38">
        <v>25525.99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68</v>
      </c>
      <c r="B85" s="16" t="s">
        <v>68</v>
      </c>
      <c r="C85" s="104" t="s">
        <v>218</v>
      </c>
      <c r="D85" s="16" t="s">
        <v>219</v>
      </c>
      <c r="E85" s="38">
        <v>318970724.66000003</v>
      </c>
      <c r="F85" s="38">
        <v>1555392.76</v>
      </c>
      <c r="G85" s="38">
        <v>320526117.42000002</v>
      </c>
      <c r="H85" s="38">
        <v>311659929.42000002</v>
      </c>
      <c r="I85" s="38">
        <v>309263199.13</v>
      </c>
      <c r="J85" s="38">
        <v>182961192.19999999</v>
      </c>
      <c r="K85" s="35">
        <v>57.081523862299697</v>
      </c>
      <c r="L85" s="38">
        <v>168986100.53</v>
      </c>
    </row>
    <row r="86" spans="1:12" ht="13.8" x14ac:dyDescent="0.2">
      <c r="A86" s="37" t="s">
        <v>68</v>
      </c>
      <c r="B86" s="16" t="s">
        <v>68</v>
      </c>
      <c r="C86" s="104" t="s">
        <v>220</v>
      </c>
      <c r="D86" s="16" t="s">
        <v>221</v>
      </c>
      <c r="E86" s="38">
        <v>216261124.05000001</v>
      </c>
      <c r="F86" s="38">
        <v>-6776445.9299999997</v>
      </c>
      <c r="G86" s="38">
        <v>209484678.12</v>
      </c>
      <c r="H86" s="38">
        <v>185196693.09</v>
      </c>
      <c r="I86" s="38">
        <v>167725306.44</v>
      </c>
      <c r="J86" s="38">
        <v>98728683.780000001</v>
      </c>
      <c r="K86" s="35">
        <v>47.1293102035104</v>
      </c>
      <c r="L86" s="38">
        <v>93013888.079999998</v>
      </c>
    </row>
    <row r="87" spans="1:12" ht="13.8" x14ac:dyDescent="0.2">
      <c r="A87" s="37" t="s">
        <v>68</v>
      </c>
      <c r="B87" s="16" t="s">
        <v>68</v>
      </c>
      <c r="C87" s="104" t="s">
        <v>222</v>
      </c>
      <c r="D87" s="16" t="s">
        <v>223</v>
      </c>
      <c r="E87" s="38">
        <v>510656181.38</v>
      </c>
      <c r="F87" s="38">
        <v>2099416.15</v>
      </c>
      <c r="G87" s="38">
        <v>512755597.52999997</v>
      </c>
      <c r="H87" s="38">
        <v>154908235.84</v>
      </c>
      <c r="I87" s="38">
        <v>140297749.25</v>
      </c>
      <c r="J87" s="38">
        <v>131558150.34999999</v>
      </c>
      <c r="K87" s="35">
        <v>25.6570871159145</v>
      </c>
      <c r="L87" s="38">
        <v>125195943.34999999</v>
      </c>
    </row>
    <row r="88" spans="1:12" ht="13.8" x14ac:dyDescent="0.2">
      <c r="A88" s="37" t="s">
        <v>68</v>
      </c>
      <c r="B88" s="16" t="s">
        <v>68</v>
      </c>
      <c r="C88" s="104" t="s">
        <v>224</v>
      </c>
      <c r="D88" s="16" t="s">
        <v>225</v>
      </c>
      <c r="E88" s="38">
        <v>878908405.04999995</v>
      </c>
      <c r="F88" s="38">
        <v>9437606.8100000005</v>
      </c>
      <c r="G88" s="38">
        <v>888346011.86000001</v>
      </c>
      <c r="H88" s="38">
        <v>566193293.59000003</v>
      </c>
      <c r="I88" s="38">
        <v>533249175.22000003</v>
      </c>
      <c r="J88" s="38">
        <v>451389684.06999999</v>
      </c>
      <c r="K88" s="35">
        <v>50.8123724363764</v>
      </c>
      <c r="L88" s="38">
        <v>441142513.06</v>
      </c>
    </row>
    <row r="89" spans="1:12" s="88" customFormat="1" ht="13.8" x14ac:dyDescent="0.2">
      <c r="A89" s="37" t="s">
        <v>68</v>
      </c>
      <c r="B89" s="16" t="s">
        <v>68</v>
      </c>
      <c r="C89" s="104" t="s">
        <v>226</v>
      </c>
      <c r="D89" s="16" t="s">
        <v>227</v>
      </c>
      <c r="E89" s="38">
        <v>26000</v>
      </c>
      <c r="F89" s="38">
        <v>0</v>
      </c>
      <c r="G89" s="38">
        <v>26000</v>
      </c>
      <c r="H89" s="38">
        <v>0</v>
      </c>
      <c r="I89" s="38">
        <v>0</v>
      </c>
      <c r="J89" s="38">
        <v>0</v>
      </c>
      <c r="K89" s="35">
        <v>0</v>
      </c>
      <c r="L89" s="38">
        <v>0</v>
      </c>
    </row>
    <row r="90" spans="1:12" s="88" customFormat="1" ht="13.8" x14ac:dyDescent="0.2">
      <c r="A90" s="37" t="s">
        <v>68</v>
      </c>
      <c r="B90" s="16" t="s">
        <v>68</v>
      </c>
      <c r="C90" s="105" t="s">
        <v>125</v>
      </c>
      <c r="D90" s="27" t="s">
        <v>68</v>
      </c>
      <c r="E90" s="28">
        <v>1927424067.4100001</v>
      </c>
      <c r="F90" s="28">
        <v>6345181</v>
      </c>
      <c r="G90" s="28">
        <v>1933769248.4100001</v>
      </c>
      <c r="H90" s="28">
        <v>1220297193.1099999</v>
      </c>
      <c r="I90" s="28">
        <v>1152435989.49</v>
      </c>
      <c r="J90" s="28">
        <v>866100937.69000006</v>
      </c>
      <c r="K90" s="29">
        <v>44.788225813505598</v>
      </c>
      <c r="L90" s="28">
        <v>829801672.30999994</v>
      </c>
    </row>
    <row r="91" spans="1:12" s="88" customFormat="1" ht="13.8" x14ac:dyDescent="0.2">
      <c r="A91" s="37" t="s">
        <v>17</v>
      </c>
      <c r="B91" s="16" t="s">
        <v>18</v>
      </c>
      <c r="C91" s="104" t="s">
        <v>228</v>
      </c>
      <c r="D91" s="16" t="s">
        <v>18</v>
      </c>
      <c r="E91" s="38">
        <v>40000000</v>
      </c>
      <c r="F91" s="38">
        <v>-1914427.82</v>
      </c>
      <c r="G91" s="38">
        <v>38085572.18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s="88" customFormat="1" ht="13.8" x14ac:dyDescent="0.2">
      <c r="A92" s="37" t="s">
        <v>68</v>
      </c>
      <c r="B92" s="16" t="s">
        <v>68</v>
      </c>
      <c r="C92" s="105" t="s">
        <v>125</v>
      </c>
      <c r="D92" s="27" t="s">
        <v>68</v>
      </c>
      <c r="E92" s="28">
        <v>40000000</v>
      </c>
      <c r="F92" s="28">
        <v>-1914427.82</v>
      </c>
      <c r="G92" s="28">
        <v>38085572.18</v>
      </c>
      <c r="H92" s="28">
        <v>0</v>
      </c>
      <c r="I92" s="28">
        <v>0</v>
      </c>
      <c r="J92" s="28">
        <v>0</v>
      </c>
      <c r="K92" s="29">
        <v>0</v>
      </c>
      <c r="L92" s="28">
        <v>0</v>
      </c>
    </row>
    <row r="93" spans="1:12" s="88" customFormat="1" ht="13.8" x14ac:dyDescent="0.2">
      <c r="A93" s="37" t="s">
        <v>9</v>
      </c>
      <c r="B93" s="16" t="s">
        <v>10</v>
      </c>
      <c r="C93" s="104" t="s">
        <v>229</v>
      </c>
      <c r="D93" s="16" t="s">
        <v>230</v>
      </c>
      <c r="E93" s="38">
        <v>9128437.3200000003</v>
      </c>
      <c r="F93" s="38">
        <v>0</v>
      </c>
      <c r="G93" s="38">
        <v>9128437.3200000003</v>
      </c>
      <c r="H93" s="38">
        <v>3991535.55</v>
      </c>
      <c r="I93" s="38">
        <v>3991535.55</v>
      </c>
      <c r="J93" s="38">
        <v>1911717.31</v>
      </c>
      <c r="K93" s="35">
        <v>20.942437823519999</v>
      </c>
      <c r="L93" s="38">
        <v>1874453.78</v>
      </c>
    </row>
    <row r="94" spans="1:12" s="88" customFormat="1" ht="13.8" x14ac:dyDescent="0.2">
      <c r="A94" s="37" t="s">
        <v>68</v>
      </c>
      <c r="B94" s="16" t="s">
        <v>68</v>
      </c>
      <c r="C94" s="104" t="s">
        <v>231</v>
      </c>
      <c r="D94" s="16" t="s">
        <v>232</v>
      </c>
      <c r="E94" s="38">
        <v>166114049.97</v>
      </c>
      <c r="F94" s="38">
        <v>43475304</v>
      </c>
      <c r="G94" s="38">
        <v>209589353.97</v>
      </c>
      <c r="H94" s="38">
        <v>112950486.22</v>
      </c>
      <c r="I94" s="38">
        <v>105077700.89</v>
      </c>
      <c r="J94" s="38">
        <v>39782537.579999998</v>
      </c>
      <c r="K94" s="35">
        <v>18.981182405712399</v>
      </c>
      <c r="L94" s="38">
        <v>38462663.530000001</v>
      </c>
    </row>
    <row r="95" spans="1:12" s="88" customFormat="1" ht="13.8" x14ac:dyDescent="0.2">
      <c r="A95" s="37" t="s">
        <v>68</v>
      </c>
      <c r="B95" s="16" t="s">
        <v>68</v>
      </c>
      <c r="C95" s="104" t="s">
        <v>233</v>
      </c>
      <c r="D95" s="16" t="s">
        <v>234</v>
      </c>
      <c r="E95" s="38">
        <v>39348196.890000001</v>
      </c>
      <c r="F95" s="38">
        <v>1009405.19</v>
      </c>
      <c r="G95" s="38">
        <v>40357602.079999998</v>
      </c>
      <c r="H95" s="38">
        <v>12560937.65</v>
      </c>
      <c r="I95" s="38">
        <v>9308275.4399999995</v>
      </c>
      <c r="J95" s="38">
        <v>5314418.43</v>
      </c>
      <c r="K95" s="35">
        <v>13.1683206040471</v>
      </c>
      <c r="L95" s="38">
        <v>4952109.24</v>
      </c>
    </row>
    <row r="96" spans="1:12" s="88" customFormat="1" ht="13.8" x14ac:dyDescent="0.2">
      <c r="A96" s="37" t="s">
        <v>68</v>
      </c>
      <c r="B96" s="16" t="s">
        <v>68</v>
      </c>
      <c r="C96" s="104" t="s">
        <v>235</v>
      </c>
      <c r="D96" s="16" t="s">
        <v>236</v>
      </c>
      <c r="E96" s="38">
        <v>8348676.5499999998</v>
      </c>
      <c r="F96" s="38">
        <v>224237.59</v>
      </c>
      <c r="G96" s="38">
        <v>8572914.1400000006</v>
      </c>
      <c r="H96" s="38">
        <v>6795062.1299999999</v>
      </c>
      <c r="I96" s="38">
        <v>6795062.1299999999</v>
      </c>
      <c r="J96" s="38">
        <v>2022717.57</v>
      </c>
      <c r="K96" s="35">
        <v>23.594282375491101</v>
      </c>
      <c r="L96" s="38">
        <v>1216444.19</v>
      </c>
    </row>
    <row r="97" spans="1:12" s="88" customFormat="1" ht="13.8" x14ac:dyDescent="0.2">
      <c r="A97" s="37" t="s">
        <v>68</v>
      </c>
      <c r="B97" s="16" t="s">
        <v>68</v>
      </c>
      <c r="C97" s="104" t="s">
        <v>237</v>
      </c>
      <c r="D97" s="16" t="s">
        <v>238</v>
      </c>
      <c r="E97" s="38">
        <v>2141193.8199999998</v>
      </c>
      <c r="F97" s="38">
        <v>1053994.3999999999</v>
      </c>
      <c r="G97" s="38">
        <v>3195188.22</v>
      </c>
      <c r="H97" s="38">
        <v>3610933.22</v>
      </c>
      <c r="I97" s="38">
        <v>1209200.3899999999</v>
      </c>
      <c r="J97" s="38">
        <v>598740.92000000004</v>
      </c>
      <c r="K97" s="35">
        <v>18.7388309787897</v>
      </c>
      <c r="L97" s="38">
        <v>504260.1</v>
      </c>
    </row>
    <row r="98" spans="1:12" s="88" customFormat="1" ht="13.8" x14ac:dyDescent="0.2">
      <c r="A98" s="37" t="s">
        <v>68</v>
      </c>
      <c r="B98" s="16" t="s">
        <v>68</v>
      </c>
      <c r="C98" s="104" t="s">
        <v>239</v>
      </c>
      <c r="D98" s="16" t="s">
        <v>240</v>
      </c>
      <c r="E98" s="38">
        <v>29658502.719999999</v>
      </c>
      <c r="F98" s="38">
        <v>6641891.0599999996</v>
      </c>
      <c r="G98" s="38">
        <v>36300393.780000001</v>
      </c>
      <c r="H98" s="38">
        <v>15446947.23</v>
      </c>
      <c r="I98" s="38">
        <v>11121767.869999999</v>
      </c>
      <c r="J98" s="38">
        <v>877592.18</v>
      </c>
      <c r="K98" s="35">
        <v>2.4175830855132898</v>
      </c>
      <c r="L98" s="38">
        <v>849714.88</v>
      </c>
    </row>
    <row r="99" spans="1:12" s="88" customFormat="1" ht="13.8" x14ac:dyDescent="0.2">
      <c r="A99" s="37" t="s">
        <v>68</v>
      </c>
      <c r="B99" s="16" t="s">
        <v>68</v>
      </c>
      <c r="C99" s="104" t="s">
        <v>241</v>
      </c>
      <c r="D99" s="16" t="s">
        <v>242</v>
      </c>
      <c r="E99" s="38">
        <v>87700149.890000001</v>
      </c>
      <c r="F99" s="38">
        <v>13237566.93</v>
      </c>
      <c r="G99" s="38">
        <v>100937716.81999999</v>
      </c>
      <c r="H99" s="38">
        <v>66104968.909999996</v>
      </c>
      <c r="I99" s="38">
        <v>60610243.270000003</v>
      </c>
      <c r="J99" s="38">
        <v>16959541.260000002</v>
      </c>
      <c r="K99" s="35">
        <v>16.801986209222001</v>
      </c>
      <c r="L99" s="38">
        <v>16168156.16</v>
      </c>
    </row>
    <row r="100" spans="1:12" s="88" customFormat="1" ht="13.8" x14ac:dyDescent="0.2">
      <c r="A100" s="37" t="s">
        <v>68</v>
      </c>
      <c r="B100" s="16" t="s">
        <v>68</v>
      </c>
      <c r="C100" s="104" t="s">
        <v>243</v>
      </c>
      <c r="D100" s="16" t="s">
        <v>244</v>
      </c>
      <c r="E100" s="38">
        <v>17256178.120000001</v>
      </c>
      <c r="F100" s="38">
        <v>128584.75</v>
      </c>
      <c r="G100" s="38">
        <v>17384762.870000001</v>
      </c>
      <c r="H100" s="38">
        <v>18111906.969999999</v>
      </c>
      <c r="I100" s="38">
        <v>18111906.969999999</v>
      </c>
      <c r="J100" s="38">
        <v>7842385.1399999997</v>
      </c>
      <c r="K100" s="35">
        <v>45.110682260344198</v>
      </c>
      <c r="L100" s="38">
        <v>7808509.9699999997</v>
      </c>
    </row>
    <row r="101" spans="1:12" s="88" customFormat="1" ht="13.8" x14ac:dyDescent="0.2">
      <c r="A101" s="37" t="s">
        <v>68</v>
      </c>
      <c r="B101" s="16" t="s">
        <v>68</v>
      </c>
      <c r="C101" s="104" t="s">
        <v>245</v>
      </c>
      <c r="D101" s="16" t="s">
        <v>246</v>
      </c>
      <c r="E101" s="38">
        <v>54396147.329999998</v>
      </c>
      <c r="F101" s="38">
        <v>7135878.46</v>
      </c>
      <c r="G101" s="38">
        <v>61532025.789999999</v>
      </c>
      <c r="H101" s="38">
        <v>28500879.030000001</v>
      </c>
      <c r="I101" s="38">
        <v>27519722.760000002</v>
      </c>
      <c r="J101" s="38">
        <v>7032496.21</v>
      </c>
      <c r="K101" s="35">
        <v>11.4290015966659</v>
      </c>
      <c r="L101" s="38">
        <v>6462131.71</v>
      </c>
    </row>
    <row r="102" spans="1:12" s="88" customFormat="1" ht="13.8" x14ac:dyDescent="0.2">
      <c r="A102" s="37" t="s">
        <v>68</v>
      </c>
      <c r="B102" s="16" t="s">
        <v>68</v>
      </c>
      <c r="C102" s="104" t="s">
        <v>247</v>
      </c>
      <c r="D102" s="16" t="s">
        <v>248</v>
      </c>
      <c r="E102" s="38">
        <v>50000</v>
      </c>
      <c r="F102" s="38">
        <v>0</v>
      </c>
      <c r="G102" s="38">
        <v>50000</v>
      </c>
      <c r="H102" s="38">
        <v>0</v>
      </c>
      <c r="I102" s="38">
        <v>0</v>
      </c>
      <c r="J102" s="38">
        <v>0</v>
      </c>
      <c r="K102" s="35">
        <v>0</v>
      </c>
      <c r="L102" s="38">
        <v>0</v>
      </c>
    </row>
    <row r="103" spans="1:12" s="88" customFormat="1" ht="13.8" x14ac:dyDescent="0.2">
      <c r="A103" s="37" t="s">
        <v>68</v>
      </c>
      <c r="B103" s="16" t="s">
        <v>68</v>
      </c>
      <c r="C103" s="105" t="s">
        <v>125</v>
      </c>
      <c r="D103" s="27" t="s">
        <v>68</v>
      </c>
      <c r="E103" s="28">
        <v>414141532.61000001</v>
      </c>
      <c r="F103" s="28">
        <v>72906862.379999995</v>
      </c>
      <c r="G103" s="28">
        <v>487048394.99000001</v>
      </c>
      <c r="H103" s="28">
        <v>268073656.91</v>
      </c>
      <c r="I103" s="28">
        <v>243745415.27000001</v>
      </c>
      <c r="J103" s="28">
        <v>82342146.599999994</v>
      </c>
      <c r="K103" s="29">
        <v>16.906358268912999</v>
      </c>
      <c r="L103" s="28">
        <v>78298443.560000002</v>
      </c>
    </row>
    <row r="104" spans="1:12" s="88" customFormat="1" ht="13.8" x14ac:dyDescent="0.2">
      <c r="A104" s="37" t="s">
        <v>11</v>
      </c>
      <c r="B104" s="16" t="s">
        <v>12</v>
      </c>
      <c r="C104" s="104" t="s">
        <v>249</v>
      </c>
      <c r="D104" s="16" t="s">
        <v>213</v>
      </c>
      <c r="E104" s="38">
        <v>40000</v>
      </c>
      <c r="F104" s="38">
        <v>0</v>
      </c>
      <c r="G104" s="38">
        <v>40000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s="88" customFormat="1" ht="13.8" x14ac:dyDescent="0.2">
      <c r="A105" s="37" t="s">
        <v>68</v>
      </c>
      <c r="B105" s="16" t="s">
        <v>68</v>
      </c>
      <c r="C105" s="104" t="s">
        <v>250</v>
      </c>
      <c r="D105" s="16" t="s">
        <v>219</v>
      </c>
      <c r="E105" s="38">
        <v>140641510.88999999</v>
      </c>
      <c r="F105" s="38">
        <v>-34795217.979999997</v>
      </c>
      <c r="G105" s="38">
        <v>105846292.91</v>
      </c>
      <c r="H105" s="38">
        <v>92330317.069999993</v>
      </c>
      <c r="I105" s="38">
        <v>88490990.620000005</v>
      </c>
      <c r="J105" s="38">
        <v>48881507.600000001</v>
      </c>
      <c r="K105" s="35">
        <v>46.181596214770998</v>
      </c>
      <c r="L105" s="38">
        <v>22258781.16</v>
      </c>
    </row>
    <row r="106" spans="1:12" s="88" customFormat="1" ht="13.8" x14ac:dyDescent="0.2">
      <c r="A106" s="37" t="s">
        <v>68</v>
      </c>
      <c r="B106" s="16" t="s">
        <v>68</v>
      </c>
      <c r="C106" s="104" t="s">
        <v>251</v>
      </c>
      <c r="D106" s="16" t="s">
        <v>221</v>
      </c>
      <c r="E106" s="38">
        <v>102831862.58</v>
      </c>
      <c r="F106" s="38">
        <v>42936898.479999997</v>
      </c>
      <c r="G106" s="38">
        <v>145768761.06</v>
      </c>
      <c r="H106" s="38">
        <v>101645705.14</v>
      </c>
      <c r="I106" s="38">
        <v>91502343.319999993</v>
      </c>
      <c r="J106" s="38">
        <v>66133142.789999999</v>
      </c>
      <c r="K106" s="35">
        <v>45.368529106712302</v>
      </c>
      <c r="L106" s="38">
        <v>61689551.350000001</v>
      </c>
    </row>
    <row r="107" spans="1:12" s="88" customFormat="1" ht="13.8" x14ac:dyDescent="0.2">
      <c r="A107" s="37" t="s">
        <v>68</v>
      </c>
      <c r="B107" s="16" t="s">
        <v>68</v>
      </c>
      <c r="C107" s="104" t="s">
        <v>252</v>
      </c>
      <c r="D107" s="16" t="s">
        <v>223</v>
      </c>
      <c r="E107" s="38">
        <v>333840791.76999998</v>
      </c>
      <c r="F107" s="38">
        <v>15933936.68</v>
      </c>
      <c r="G107" s="38">
        <v>349774728.44999999</v>
      </c>
      <c r="H107" s="38">
        <v>217946606.49000001</v>
      </c>
      <c r="I107" s="38">
        <v>149935802.19999999</v>
      </c>
      <c r="J107" s="38">
        <v>57647773.170000002</v>
      </c>
      <c r="K107" s="35">
        <v>16.4814003074098</v>
      </c>
      <c r="L107" s="38">
        <v>56033192.82</v>
      </c>
    </row>
    <row r="108" spans="1:12" s="88" customFormat="1" ht="13.8" x14ac:dyDescent="0.2">
      <c r="A108" s="37" t="s">
        <v>68</v>
      </c>
      <c r="B108" s="16" t="s">
        <v>68</v>
      </c>
      <c r="C108" s="104" t="s">
        <v>253</v>
      </c>
      <c r="D108" s="16" t="s">
        <v>225</v>
      </c>
      <c r="E108" s="38">
        <v>62312977.390000001</v>
      </c>
      <c r="F108" s="38">
        <v>101956243.72</v>
      </c>
      <c r="G108" s="38">
        <v>164269221.11000001</v>
      </c>
      <c r="H108" s="38">
        <v>61613284</v>
      </c>
      <c r="I108" s="38">
        <v>47094883.490000002</v>
      </c>
      <c r="J108" s="38">
        <v>5964977.4400000004</v>
      </c>
      <c r="K108" s="35">
        <v>3.6312203830355201</v>
      </c>
      <c r="L108" s="38">
        <v>5155779.74</v>
      </c>
    </row>
    <row r="109" spans="1:12" s="88" customFormat="1" ht="13.8" x14ac:dyDescent="0.2">
      <c r="A109" s="37" t="s">
        <v>68</v>
      </c>
      <c r="B109" s="16" t="s">
        <v>68</v>
      </c>
      <c r="C109" s="105" t="s">
        <v>125</v>
      </c>
      <c r="D109" s="27" t="s">
        <v>68</v>
      </c>
      <c r="E109" s="28">
        <v>639667142.63</v>
      </c>
      <c r="F109" s="28">
        <v>126031860.90000001</v>
      </c>
      <c r="G109" s="28">
        <v>765699003.52999997</v>
      </c>
      <c r="H109" s="28">
        <v>473535912.69999999</v>
      </c>
      <c r="I109" s="28">
        <v>377024019.63</v>
      </c>
      <c r="J109" s="28">
        <v>178627401</v>
      </c>
      <c r="K109" s="29">
        <v>23.328670949876901</v>
      </c>
      <c r="L109" s="28">
        <v>145137305.06999999</v>
      </c>
    </row>
    <row r="110" spans="1:12" s="88" customFormat="1" ht="13.8" x14ac:dyDescent="0.2">
      <c r="A110" s="37" t="s">
        <v>19</v>
      </c>
      <c r="B110" s="16" t="s">
        <v>20</v>
      </c>
      <c r="C110" s="104" t="s">
        <v>254</v>
      </c>
      <c r="D110" s="16" t="s">
        <v>255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s="88" customFormat="1" ht="13.8" x14ac:dyDescent="0.2">
      <c r="A111" s="37" t="s">
        <v>68</v>
      </c>
      <c r="B111" s="16" t="s">
        <v>68</v>
      </c>
      <c r="C111" s="105" t="s">
        <v>125</v>
      </c>
      <c r="D111" s="27" t="s">
        <v>68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8" customFormat="1" ht="13.8" x14ac:dyDescent="0.2">
      <c r="A112" s="37" t="s">
        <v>21</v>
      </c>
      <c r="B112" s="16" t="s">
        <v>22</v>
      </c>
      <c r="C112" s="104" t="s">
        <v>256</v>
      </c>
      <c r="D112" s="16" t="s">
        <v>257</v>
      </c>
      <c r="E112" s="38">
        <v>439000</v>
      </c>
      <c r="F112" s="38">
        <v>0</v>
      </c>
      <c r="G112" s="38">
        <v>439000</v>
      </c>
      <c r="H112" s="38">
        <v>0</v>
      </c>
      <c r="I112" s="38">
        <v>0</v>
      </c>
      <c r="J112" s="38">
        <v>0</v>
      </c>
      <c r="K112" s="35">
        <v>0</v>
      </c>
      <c r="L112" s="38">
        <v>0</v>
      </c>
    </row>
    <row r="113" spans="1:12" s="88" customFormat="1" ht="13.8" x14ac:dyDescent="0.2">
      <c r="A113" s="37" t="s">
        <v>68</v>
      </c>
      <c r="B113" s="16" t="s">
        <v>68</v>
      </c>
      <c r="C113" s="104" t="s">
        <v>258</v>
      </c>
      <c r="D113" s="16" t="s">
        <v>259</v>
      </c>
      <c r="E113" s="38">
        <v>852628310.80999994</v>
      </c>
      <c r="F113" s="38">
        <v>0</v>
      </c>
      <c r="G113" s="38">
        <v>852628310.80999994</v>
      </c>
      <c r="H113" s="38">
        <v>853066864.26999998</v>
      </c>
      <c r="I113" s="38">
        <v>853066864.26999998</v>
      </c>
      <c r="J113" s="38">
        <v>508721886.77999997</v>
      </c>
      <c r="K113" s="35">
        <v>59.665141343560599</v>
      </c>
      <c r="L113" s="38">
        <v>508721886.77999997</v>
      </c>
    </row>
    <row r="114" spans="1:12" s="88" customFormat="1" ht="13.8" x14ac:dyDescent="0.2">
      <c r="A114" s="37" t="s">
        <v>68</v>
      </c>
      <c r="B114" s="16" t="s">
        <v>68</v>
      </c>
      <c r="C114" s="104" t="s">
        <v>260</v>
      </c>
      <c r="D114" s="16" t="s">
        <v>261</v>
      </c>
      <c r="E114" s="38">
        <v>167444406.19999999</v>
      </c>
      <c r="F114" s="38">
        <v>0</v>
      </c>
      <c r="G114" s="38">
        <v>167444406.19999999</v>
      </c>
      <c r="H114" s="38">
        <v>167444406.19999999</v>
      </c>
      <c r="I114" s="38">
        <v>167444406.19999999</v>
      </c>
      <c r="J114" s="38">
        <v>127604203.52</v>
      </c>
      <c r="K114" s="35">
        <v>76.206907364577006</v>
      </c>
      <c r="L114" s="38">
        <v>127604203.52</v>
      </c>
    </row>
    <row r="115" spans="1:12" s="88" customFormat="1" ht="13.8" x14ac:dyDescent="0.2">
      <c r="A115" s="37" t="s">
        <v>68</v>
      </c>
      <c r="B115" s="16" t="s">
        <v>68</v>
      </c>
      <c r="C115" s="105" t="s">
        <v>125</v>
      </c>
      <c r="D115" s="27" t="s">
        <v>68</v>
      </c>
      <c r="E115" s="28">
        <v>1020511717.01</v>
      </c>
      <c r="F115" s="28">
        <v>0</v>
      </c>
      <c r="G115" s="28">
        <v>1020511717.01</v>
      </c>
      <c r="H115" s="28">
        <v>1020511270.47</v>
      </c>
      <c r="I115" s="28">
        <v>1020511270.47</v>
      </c>
      <c r="J115" s="28">
        <v>636326090.29999995</v>
      </c>
      <c r="K115" s="29">
        <v>62.353629036653601</v>
      </c>
      <c r="L115" s="28">
        <v>636326090.29999995</v>
      </c>
    </row>
    <row r="116" spans="1:12" s="88" customFormat="1" ht="13.8" x14ac:dyDescent="0.2">
      <c r="A116" s="129" t="s">
        <v>262</v>
      </c>
      <c r="B116" s="130" t="s">
        <v>68</v>
      </c>
      <c r="C116" s="106" t="s">
        <v>68</v>
      </c>
      <c r="D116" s="65" t="s">
        <v>68</v>
      </c>
      <c r="E116" s="66">
        <v>8546300921.4300003</v>
      </c>
      <c r="F116" s="66">
        <v>301902761.74000001</v>
      </c>
      <c r="G116" s="66">
        <v>8848203683.1700001</v>
      </c>
      <c r="H116" s="66">
        <v>5925356904.6300001</v>
      </c>
      <c r="I116" s="66">
        <v>5680559013</v>
      </c>
      <c r="J116" s="66">
        <v>4228633207</v>
      </c>
      <c r="K116" s="71">
        <v>47.790866467542997</v>
      </c>
      <c r="L116" s="66">
        <v>4031302469.5599999</v>
      </c>
    </row>
    <row r="117" spans="1:12" ht="13.8" x14ac:dyDescent="0.3">
      <c r="A117" s="39" t="s">
        <v>61</v>
      </c>
      <c r="B117" s="18"/>
      <c r="C117" s="107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zoomScaleNormal="100" workbookViewId="0">
      <selection activeCell="B4" sqref="B4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64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28.8" x14ac:dyDescent="0.2">
      <c r="A5" s="117" t="s">
        <v>32</v>
      </c>
      <c r="B5" s="123"/>
      <c r="C5" s="117" t="s">
        <v>47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66</v>
      </c>
      <c r="D7" s="16" t="s">
        <v>263</v>
      </c>
      <c r="E7" s="38">
        <v>2160344609.75</v>
      </c>
      <c r="F7" s="38">
        <v>0</v>
      </c>
      <c r="G7" s="38">
        <v>2160344609.75</v>
      </c>
      <c r="H7" s="38">
        <v>1231121127.45</v>
      </c>
      <c r="I7" s="35">
        <f t="shared" ref="I7:I38" si="0">IF(G7=0,0,H7*100/G7)</f>
        <v>56.987256657745363</v>
      </c>
      <c r="J7" s="38">
        <v>1231121127.45</v>
      </c>
    </row>
    <row r="8" spans="1:10" ht="13.8" x14ac:dyDescent="0.2">
      <c r="A8" s="37" t="s">
        <v>68</v>
      </c>
      <c r="B8" s="16" t="s">
        <v>68</v>
      </c>
      <c r="C8" s="104" t="s">
        <v>71</v>
      </c>
      <c r="D8" s="16" t="s">
        <v>264</v>
      </c>
      <c r="E8" s="38">
        <v>135000000</v>
      </c>
      <c r="F8" s="38">
        <v>0</v>
      </c>
      <c r="G8" s="38">
        <v>135000000</v>
      </c>
      <c r="H8" s="38">
        <v>78922200.590000004</v>
      </c>
      <c r="I8" s="35">
        <f t="shared" si="0"/>
        <v>58.460889325925926</v>
      </c>
      <c r="J8" s="38">
        <v>75048110.939999998</v>
      </c>
    </row>
    <row r="9" spans="1:10" ht="13.8" x14ac:dyDescent="0.2">
      <c r="A9" s="37" t="s">
        <v>68</v>
      </c>
      <c r="B9" s="16" t="s">
        <v>68</v>
      </c>
      <c r="C9" s="104" t="s">
        <v>265</v>
      </c>
      <c r="D9" s="16" t="s">
        <v>266</v>
      </c>
      <c r="E9" s="38">
        <v>38500000</v>
      </c>
      <c r="F9" s="38">
        <v>0</v>
      </c>
      <c r="G9" s="38">
        <v>38500000</v>
      </c>
      <c r="H9" s="38">
        <v>36252302.009999998</v>
      </c>
      <c r="I9" s="35">
        <f t="shared" si="0"/>
        <v>94.161823402597406</v>
      </c>
      <c r="J9" s="38">
        <v>36166400.789999999</v>
      </c>
    </row>
    <row r="10" spans="1:10" ht="13.8" x14ac:dyDescent="0.2">
      <c r="A10" s="37" t="s">
        <v>68</v>
      </c>
      <c r="B10" s="16" t="s">
        <v>68</v>
      </c>
      <c r="C10" s="104" t="s">
        <v>267</v>
      </c>
      <c r="D10" s="16" t="s">
        <v>268</v>
      </c>
      <c r="E10" s="38">
        <v>5500000</v>
      </c>
      <c r="F10" s="38">
        <v>0</v>
      </c>
      <c r="G10" s="38">
        <v>5500000</v>
      </c>
      <c r="H10" s="38">
        <v>2965096.56</v>
      </c>
      <c r="I10" s="35">
        <f t="shared" si="0"/>
        <v>53.910846545454547</v>
      </c>
      <c r="J10" s="38">
        <v>2965096.56</v>
      </c>
    </row>
    <row r="11" spans="1:10" ht="13.8" x14ac:dyDescent="0.2">
      <c r="A11" s="37" t="s">
        <v>68</v>
      </c>
      <c r="B11" s="16" t="s">
        <v>68</v>
      </c>
      <c r="C11" s="104" t="s">
        <v>269</v>
      </c>
      <c r="D11" s="16" t="s">
        <v>270</v>
      </c>
      <c r="E11" s="38">
        <v>10500000</v>
      </c>
      <c r="F11" s="38">
        <v>0</v>
      </c>
      <c r="G11" s="38">
        <v>10500000</v>
      </c>
      <c r="H11" s="38">
        <v>0</v>
      </c>
      <c r="I11" s="35">
        <f t="shared" si="0"/>
        <v>0</v>
      </c>
      <c r="J11" s="38">
        <v>0</v>
      </c>
    </row>
    <row r="12" spans="1:10" ht="13.8" x14ac:dyDescent="0.2">
      <c r="A12" s="37" t="s">
        <v>68</v>
      </c>
      <c r="B12" s="16" t="s">
        <v>68</v>
      </c>
      <c r="C12" s="105" t="s">
        <v>125</v>
      </c>
      <c r="D12" s="27" t="s">
        <v>68</v>
      </c>
      <c r="E12" s="28">
        <v>2349844609.75</v>
      </c>
      <c r="F12" s="28">
        <v>0</v>
      </c>
      <c r="G12" s="28">
        <v>2349844609.75</v>
      </c>
      <c r="H12" s="28">
        <v>1349260726.6099999</v>
      </c>
      <c r="I12" s="29">
        <f t="shared" si="0"/>
        <v>57.419146824076499</v>
      </c>
      <c r="J12" s="28">
        <v>1345300735.74</v>
      </c>
    </row>
    <row r="13" spans="1:10" ht="13.8" x14ac:dyDescent="0.2">
      <c r="A13" s="37" t="s">
        <v>5</v>
      </c>
      <c r="B13" s="16" t="s">
        <v>26</v>
      </c>
      <c r="C13" s="104" t="s">
        <v>126</v>
      </c>
      <c r="D13" s="16" t="s">
        <v>271</v>
      </c>
      <c r="E13" s="38">
        <v>151600000</v>
      </c>
      <c r="F13" s="38">
        <v>0</v>
      </c>
      <c r="G13" s="38">
        <v>151600000</v>
      </c>
      <c r="H13" s="38">
        <v>109755922.11</v>
      </c>
      <c r="I13" s="35">
        <f t="shared" si="0"/>
        <v>72.398365507915571</v>
      </c>
      <c r="J13" s="38">
        <v>108249823.69</v>
      </c>
    </row>
    <row r="14" spans="1:10" ht="13.8" x14ac:dyDescent="0.2">
      <c r="A14" s="37" t="s">
        <v>68</v>
      </c>
      <c r="B14" s="16" t="s">
        <v>68</v>
      </c>
      <c r="C14" s="104" t="s">
        <v>272</v>
      </c>
      <c r="D14" s="16" t="s">
        <v>273</v>
      </c>
      <c r="E14" s="38">
        <v>60800000</v>
      </c>
      <c r="F14" s="38">
        <v>0</v>
      </c>
      <c r="G14" s="38">
        <v>60800000</v>
      </c>
      <c r="H14" s="38">
        <v>40756468.490000002</v>
      </c>
      <c r="I14" s="35">
        <f t="shared" si="0"/>
        <v>67.033665279605259</v>
      </c>
      <c r="J14" s="38">
        <v>39776414.969999999</v>
      </c>
    </row>
    <row r="15" spans="1:10" ht="13.8" x14ac:dyDescent="0.2">
      <c r="A15" s="37" t="s">
        <v>68</v>
      </c>
      <c r="B15" s="16" t="s">
        <v>68</v>
      </c>
      <c r="C15" s="104" t="s">
        <v>140</v>
      </c>
      <c r="D15" s="16" t="s">
        <v>274</v>
      </c>
      <c r="E15" s="38">
        <v>1351891239.5</v>
      </c>
      <c r="F15" s="38">
        <v>0</v>
      </c>
      <c r="G15" s="38">
        <v>1351891239.5</v>
      </c>
      <c r="H15" s="38">
        <v>828275495.73000002</v>
      </c>
      <c r="I15" s="35">
        <f t="shared" si="0"/>
        <v>61.267909098689003</v>
      </c>
      <c r="J15" s="38">
        <v>828275495.73000002</v>
      </c>
    </row>
    <row r="16" spans="1:10" ht="13.8" x14ac:dyDescent="0.2">
      <c r="A16" s="37" t="s">
        <v>68</v>
      </c>
      <c r="B16" s="16" t="s">
        <v>68</v>
      </c>
      <c r="C16" s="104" t="s">
        <v>154</v>
      </c>
      <c r="D16" s="16" t="s">
        <v>275</v>
      </c>
      <c r="E16" s="38">
        <v>575087846.89999998</v>
      </c>
      <c r="F16" s="38">
        <v>0</v>
      </c>
      <c r="G16" s="38">
        <v>575087846.89999998</v>
      </c>
      <c r="H16" s="38">
        <v>255048652.71000001</v>
      </c>
      <c r="I16" s="35">
        <f t="shared" si="0"/>
        <v>44.349511832815608</v>
      </c>
      <c r="J16" s="38">
        <v>255048652.71000001</v>
      </c>
    </row>
    <row r="17" spans="1:10" ht="13.8" x14ac:dyDescent="0.2">
      <c r="A17" s="37" t="s">
        <v>68</v>
      </c>
      <c r="B17" s="16" t="s">
        <v>68</v>
      </c>
      <c r="C17" s="104" t="s">
        <v>172</v>
      </c>
      <c r="D17" s="16" t="s">
        <v>276</v>
      </c>
      <c r="E17" s="38">
        <v>64500000</v>
      </c>
      <c r="F17" s="38">
        <v>0</v>
      </c>
      <c r="G17" s="38">
        <v>64500000</v>
      </c>
      <c r="H17" s="38">
        <v>30170431.52</v>
      </c>
      <c r="I17" s="35">
        <f t="shared" si="0"/>
        <v>46.775862821705424</v>
      </c>
      <c r="J17" s="38">
        <v>12290921.99</v>
      </c>
    </row>
    <row r="18" spans="1:10" ht="13.8" x14ac:dyDescent="0.2">
      <c r="A18" s="37" t="s">
        <v>68</v>
      </c>
      <c r="B18" s="16" t="s">
        <v>68</v>
      </c>
      <c r="C18" s="104" t="s">
        <v>176</v>
      </c>
      <c r="D18" s="16" t="s">
        <v>277</v>
      </c>
      <c r="E18" s="38">
        <v>12110000</v>
      </c>
      <c r="F18" s="38">
        <v>0</v>
      </c>
      <c r="G18" s="38">
        <v>12110000</v>
      </c>
      <c r="H18" s="38">
        <v>7579498.6900000004</v>
      </c>
      <c r="I18" s="35">
        <f t="shared" si="0"/>
        <v>62.588758794384809</v>
      </c>
      <c r="J18" s="38">
        <v>7579498.6900000004</v>
      </c>
    </row>
    <row r="19" spans="1:10" ht="13.8" x14ac:dyDescent="0.2">
      <c r="A19" s="37" t="s">
        <v>68</v>
      </c>
      <c r="B19" s="16" t="s">
        <v>68</v>
      </c>
      <c r="C19" s="104" t="s">
        <v>278</v>
      </c>
      <c r="D19" s="16" t="s">
        <v>279</v>
      </c>
      <c r="E19" s="38">
        <v>17045460</v>
      </c>
      <c r="F19" s="38">
        <v>0</v>
      </c>
      <c r="G19" s="38">
        <v>17045460</v>
      </c>
      <c r="H19" s="38">
        <v>5977569.6600000001</v>
      </c>
      <c r="I19" s="35">
        <f t="shared" si="0"/>
        <v>35.068397450112819</v>
      </c>
      <c r="J19" s="38">
        <v>5977569.6600000001</v>
      </c>
    </row>
    <row r="20" spans="1:10" ht="13.8" x14ac:dyDescent="0.2">
      <c r="A20" s="37" t="s">
        <v>68</v>
      </c>
      <c r="B20" s="16" t="s">
        <v>68</v>
      </c>
      <c r="C20" s="104" t="s">
        <v>280</v>
      </c>
      <c r="D20" s="16" t="s">
        <v>281</v>
      </c>
      <c r="E20" s="38">
        <v>2016000</v>
      </c>
      <c r="F20" s="38">
        <v>0</v>
      </c>
      <c r="G20" s="38">
        <v>2016000</v>
      </c>
      <c r="H20" s="38">
        <v>1961439.86</v>
      </c>
      <c r="I20" s="35">
        <f t="shared" si="0"/>
        <v>97.293643849206347</v>
      </c>
      <c r="J20" s="38">
        <v>1961439.86</v>
      </c>
    </row>
    <row r="21" spans="1:10" ht="13.8" x14ac:dyDescent="0.2">
      <c r="A21" s="37" t="s">
        <v>68</v>
      </c>
      <c r="B21" s="16" t="s">
        <v>68</v>
      </c>
      <c r="C21" s="104" t="s">
        <v>282</v>
      </c>
      <c r="D21" s="16" t="s">
        <v>283</v>
      </c>
      <c r="E21" s="38">
        <v>12000000</v>
      </c>
      <c r="F21" s="38">
        <v>0</v>
      </c>
      <c r="G21" s="38">
        <v>12000000</v>
      </c>
      <c r="H21" s="38">
        <v>0</v>
      </c>
      <c r="I21" s="35">
        <f t="shared" si="0"/>
        <v>0</v>
      </c>
      <c r="J21" s="38">
        <v>0</v>
      </c>
    </row>
    <row r="22" spans="1:10" ht="13.8" x14ac:dyDescent="0.2">
      <c r="A22" s="37" t="s">
        <v>68</v>
      </c>
      <c r="B22" s="16" t="s">
        <v>68</v>
      </c>
      <c r="C22" s="104" t="s">
        <v>284</v>
      </c>
      <c r="D22" s="16" t="s">
        <v>285</v>
      </c>
      <c r="E22" s="38">
        <v>8000000</v>
      </c>
      <c r="F22" s="38">
        <v>0</v>
      </c>
      <c r="G22" s="38">
        <v>8000000</v>
      </c>
      <c r="H22" s="38">
        <v>0</v>
      </c>
      <c r="I22" s="35">
        <f t="shared" si="0"/>
        <v>0</v>
      </c>
      <c r="J22" s="38">
        <v>0</v>
      </c>
    </row>
    <row r="23" spans="1:10" ht="13.8" x14ac:dyDescent="0.2">
      <c r="A23" s="37" t="s">
        <v>68</v>
      </c>
      <c r="B23" s="16" t="s">
        <v>68</v>
      </c>
      <c r="C23" s="104" t="s">
        <v>286</v>
      </c>
      <c r="D23" s="16" t="s">
        <v>287</v>
      </c>
      <c r="E23" s="38">
        <v>22700000</v>
      </c>
      <c r="F23" s="38">
        <v>0</v>
      </c>
      <c r="G23" s="38">
        <v>22700000</v>
      </c>
      <c r="H23" s="38">
        <v>19959396.550000001</v>
      </c>
      <c r="I23" s="35">
        <f t="shared" si="0"/>
        <v>87.926857048458146</v>
      </c>
      <c r="J23" s="38">
        <v>16759733.380000001</v>
      </c>
    </row>
    <row r="24" spans="1:10" ht="13.8" x14ac:dyDescent="0.2">
      <c r="A24" s="37" t="s">
        <v>68</v>
      </c>
      <c r="B24" s="16" t="s">
        <v>68</v>
      </c>
      <c r="C24" s="104" t="s">
        <v>184</v>
      </c>
      <c r="D24" s="16" t="s">
        <v>288</v>
      </c>
      <c r="E24" s="38">
        <v>3500000</v>
      </c>
      <c r="F24" s="38">
        <v>0</v>
      </c>
      <c r="G24" s="38">
        <v>3500000</v>
      </c>
      <c r="H24" s="38">
        <v>2627615.89</v>
      </c>
      <c r="I24" s="35">
        <f t="shared" si="0"/>
        <v>75.074739714285712</v>
      </c>
      <c r="J24" s="38">
        <v>2627615.89</v>
      </c>
    </row>
    <row r="25" spans="1:10" ht="13.8" x14ac:dyDescent="0.2">
      <c r="A25" s="37" t="s">
        <v>68</v>
      </c>
      <c r="B25" s="16" t="s">
        <v>68</v>
      </c>
      <c r="C25" s="105" t="s">
        <v>125</v>
      </c>
      <c r="D25" s="27" t="s">
        <v>68</v>
      </c>
      <c r="E25" s="28">
        <v>2281250546.4000001</v>
      </c>
      <c r="F25" s="28">
        <v>0</v>
      </c>
      <c r="G25" s="28">
        <v>2281250546.4000001</v>
      </c>
      <c r="H25" s="28">
        <v>1302112491.21</v>
      </c>
      <c r="I25" s="29">
        <f t="shared" si="0"/>
        <v>57.078890052863329</v>
      </c>
      <c r="J25" s="28">
        <v>1278547166.5699999</v>
      </c>
    </row>
    <row r="26" spans="1:10" ht="13.8" x14ac:dyDescent="0.2">
      <c r="A26" s="37" t="s">
        <v>15</v>
      </c>
      <c r="B26" s="16" t="s">
        <v>27</v>
      </c>
      <c r="C26" s="104" t="s">
        <v>194</v>
      </c>
      <c r="D26" s="16" t="s">
        <v>289</v>
      </c>
      <c r="E26" s="38">
        <v>23800</v>
      </c>
      <c r="F26" s="38">
        <v>0</v>
      </c>
      <c r="G26" s="38">
        <v>23800</v>
      </c>
      <c r="H26" s="38">
        <v>9835.6200000000008</v>
      </c>
      <c r="I26" s="35">
        <f t="shared" si="0"/>
        <v>41.326134453781521</v>
      </c>
      <c r="J26" s="38">
        <v>9835.6200000000008</v>
      </c>
    </row>
    <row r="27" spans="1:10" ht="13.8" x14ac:dyDescent="0.2">
      <c r="A27" s="37" t="s">
        <v>68</v>
      </c>
      <c r="B27" s="16" t="s">
        <v>68</v>
      </c>
      <c r="C27" s="104" t="s">
        <v>196</v>
      </c>
      <c r="D27" s="16" t="s">
        <v>290</v>
      </c>
      <c r="E27" s="38">
        <v>12000</v>
      </c>
      <c r="F27" s="38">
        <v>0</v>
      </c>
      <c r="G27" s="38">
        <v>12000</v>
      </c>
      <c r="H27" s="38">
        <v>5014.7</v>
      </c>
      <c r="I27" s="35">
        <f t="shared" si="0"/>
        <v>41.789166666666667</v>
      </c>
      <c r="J27" s="38">
        <v>2500</v>
      </c>
    </row>
    <row r="28" spans="1:10" ht="13.8" x14ac:dyDescent="0.2">
      <c r="A28" s="37" t="s">
        <v>68</v>
      </c>
      <c r="B28" s="16" t="s">
        <v>68</v>
      </c>
      <c r="C28" s="104" t="s">
        <v>291</v>
      </c>
      <c r="D28" s="16" t="s">
        <v>292</v>
      </c>
      <c r="E28" s="38">
        <v>160000</v>
      </c>
      <c r="F28" s="38">
        <v>0</v>
      </c>
      <c r="G28" s="38">
        <v>160000</v>
      </c>
      <c r="H28" s="38">
        <v>0</v>
      </c>
      <c r="I28" s="35">
        <f t="shared" si="0"/>
        <v>0</v>
      </c>
      <c r="J28" s="38">
        <v>0</v>
      </c>
    </row>
    <row r="29" spans="1:10" ht="13.8" x14ac:dyDescent="0.2">
      <c r="A29" s="37" t="s">
        <v>68</v>
      </c>
      <c r="B29" s="16" t="s">
        <v>68</v>
      </c>
      <c r="C29" s="104" t="s">
        <v>293</v>
      </c>
      <c r="D29" s="16" t="s">
        <v>294</v>
      </c>
      <c r="E29" s="38">
        <v>500</v>
      </c>
      <c r="F29" s="38">
        <v>0</v>
      </c>
      <c r="G29" s="38">
        <v>500</v>
      </c>
      <c r="H29" s="38">
        <v>-352.62</v>
      </c>
      <c r="I29" s="35">
        <f t="shared" si="0"/>
        <v>-70.524000000000001</v>
      </c>
      <c r="J29" s="38">
        <v>-352.62</v>
      </c>
    </row>
    <row r="30" spans="1:10" ht="13.8" x14ac:dyDescent="0.2">
      <c r="A30" s="37" t="s">
        <v>68</v>
      </c>
      <c r="B30" s="16" t="s">
        <v>68</v>
      </c>
      <c r="C30" s="104" t="s">
        <v>198</v>
      </c>
      <c r="D30" s="16" t="s">
        <v>295</v>
      </c>
      <c r="E30" s="38">
        <v>372000</v>
      </c>
      <c r="F30" s="38">
        <v>0</v>
      </c>
      <c r="G30" s="38">
        <v>372000</v>
      </c>
      <c r="H30" s="38">
        <v>150000</v>
      </c>
      <c r="I30" s="35">
        <f t="shared" si="0"/>
        <v>40.322580645161288</v>
      </c>
      <c r="J30" s="38">
        <v>150000</v>
      </c>
    </row>
    <row r="31" spans="1:10" ht="13.8" x14ac:dyDescent="0.2">
      <c r="A31" s="37" t="s">
        <v>68</v>
      </c>
      <c r="B31" s="16" t="s">
        <v>68</v>
      </c>
      <c r="C31" s="104" t="s">
        <v>296</v>
      </c>
      <c r="D31" s="16" t="s">
        <v>297</v>
      </c>
      <c r="E31" s="38">
        <v>3836469.37</v>
      </c>
      <c r="F31" s="38">
        <v>0</v>
      </c>
      <c r="G31" s="38">
        <v>3836469.37</v>
      </c>
      <c r="H31" s="38">
        <v>2184192.4500000002</v>
      </c>
      <c r="I31" s="35">
        <f t="shared" si="0"/>
        <v>56.932357314767252</v>
      </c>
      <c r="J31" s="38">
        <v>598979.93000000005</v>
      </c>
    </row>
    <row r="32" spans="1:10" ht="13.8" x14ac:dyDescent="0.2">
      <c r="A32" s="37" t="s">
        <v>68</v>
      </c>
      <c r="B32" s="16" t="s">
        <v>68</v>
      </c>
      <c r="C32" s="104" t="s">
        <v>298</v>
      </c>
      <c r="D32" s="16" t="s">
        <v>299</v>
      </c>
      <c r="E32" s="38">
        <v>58567213.200000003</v>
      </c>
      <c r="F32" s="38">
        <v>0</v>
      </c>
      <c r="G32" s="38">
        <v>58567213.200000003</v>
      </c>
      <c r="H32" s="38">
        <v>21995331.050000001</v>
      </c>
      <c r="I32" s="35">
        <f t="shared" si="0"/>
        <v>37.555707106787864</v>
      </c>
      <c r="J32" s="38">
        <v>17251553.699999999</v>
      </c>
    </row>
    <row r="33" spans="1:10" ht="13.8" x14ac:dyDescent="0.2">
      <c r="A33" s="37" t="s">
        <v>68</v>
      </c>
      <c r="B33" s="16" t="s">
        <v>68</v>
      </c>
      <c r="C33" s="104" t="s">
        <v>300</v>
      </c>
      <c r="D33" s="16" t="s">
        <v>301</v>
      </c>
      <c r="E33" s="38">
        <v>20196925.98</v>
      </c>
      <c r="F33" s="38">
        <v>0</v>
      </c>
      <c r="G33" s="38">
        <v>20196925.98</v>
      </c>
      <c r="H33" s="38">
        <v>10710112.17</v>
      </c>
      <c r="I33" s="35">
        <f t="shared" si="0"/>
        <v>53.028427101261279</v>
      </c>
      <c r="J33" s="38">
        <v>9575699.8499999996</v>
      </c>
    </row>
    <row r="34" spans="1:10" ht="13.8" x14ac:dyDescent="0.2">
      <c r="A34" s="37" t="s">
        <v>68</v>
      </c>
      <c r="B34" s="16" t="s">
        <v>68</v>
      </c>
      <c r="C34" s="104" t="s">
        <v>302</v>
      </c>
      <c r="D34" s="16" t="s">
        <v>303</v>
      </c>
      <c r="E34" s="38">
        <v>12892880.109999999</v>
      </c>
      <c r="F34" s="38">
        <v>0</v>
      </c>
      <c r="G34" s="38">
        <v>12892880.109999999</v>
      </c>
      <c r="H34" s="38">
        <v>7707390.3899999997</v>
      </c>
      <c r="I34" s="35">
        <f t="shared" si="0"/>
        <v>59.780206782672089</v>
      </c>
      <c r="J34" s="38">
        <v>684608.28</v>
      </c>
    </row>
    <row r="35" spans="1:10" ht="13.8" x14ac:dyDescent="0.2">
      <c r="A35" s="37" t="s">
        <v>68</v>
      </c>
      <c r="B35" s="16" t="s">
        <v>68</v>
      </c>
      <c r="C35" s="104" t="s">
        <v>304</v>
      </c>
      <c r="D35" s="16" t="s">
        <v>305</v>
      </c>
      <c r="E35" s="38">
        <v>1000000</v>
      </c>
      <c r="F35" s="38">
        <v>151312.09</v>
      </c>
      <c r="G35" s="38">
        <v>1151312.0900000001</v>
      </c>
      <c r="H35" s="38">
        <v>5883755.5</v>
      </c>
      <c r="I35" s="35">
        <f t="shared" si="0"/>
        <v>511.04783412810332</v>
      </c>
      <c r="J35" s="38">
        <v>5811323.29</v>
      </c>
    </row>
    <row r="36" spans="1:10" ht="13.8" x14ac:dyDescent="0.2">
      <c r="A36" s="37" t="s">
        <v>68</v>
      </c>
      <c r="B36" s="16" t="s">
        <v>68</v>
      </c>
      <c r="C36" s="104" t="s">
        <v>306</v>
      </c>
      <c r="D36" s="16" t="s">
        <v>307</v>
      </c>
      <c r="E36" s="38">
        <v>50000</v>
      </c>
      <c r="F36" s="38">
        <v>0</v>
      </c>
      <c r="G36" s="38">
        <v>50000</v>
      </c>
      <c r="H36" s="38">
        <v>981642.23</v>
      </c>
      <c r="I36" s="35">
        <f t="shared" si="0"/>
        <v>1963.2844600000001</v>
      </c>
      <c r="J36" s="38">
        <v>957612.61</v>
      </c>
    </row>
    <row r="37" spans="1:10" ht="13.8" x14ac:dyDescent="0.2">
      <c r="A37" s="37" t="s">
        <v>68</v>
      </c>
      <c r="B37" s="16" t="s">
        <v>68</v>
      </c>
      <c r="C37" s="104" t="s">
        <v>308</v>
      </c>
      <c r="D37" s="16" t="s">
        <v>309</v>
      </c>
      <c r="E37" s="38">
        <v>3720400</v>
      </c>
      <c r="F37" s="38">
        <v>43862.57</v>
      </c>
      <c r="G37" s="38">
        <v>3764262.57</v>
      </c>
      <c r="H37" s="38">
        <v>409361.72</v>
      </c>
      <c r="I37" s="35">
        <f t="shared" si="0"/>
        <v>10.874951265687081</v>
      </c>
      <c r="J37" s="38">
        <v>369345.26</v>
      </c>
    </row>
    <row r="38" spans="1:10" ht="13.8" x14ac:dyDescent="0.2">
      <c r="A38" s="37" t="s">
        <v>68</v>
      </c>
      <c r="B38" s="16" t="s">
        <v>68</v>
      </c>
      <c r="C38" s="104" t="s">
        <v>310</v>
      </c>
      <c r="D38" s="16" t="s">
        <v>311</v>
      </c>
      <c r="E38" s="38">
        <v>80000</v>
      </c>
      <c r="F38" s="38">
        <v>0</v>
      </c>
      <c r="G38" s="38">
        <v>80000</v>
      </c>
      <c r="H38" s="38">
        <v>65646.63</v>
      </c>
      <c r="I38" s="35">
        <f t="shared" si="0"/>
        <v>82.058287500000006</v>
      </c>
      <c r="J38" s="38">
        <v>65646.63</v>
      </c>
    </row>
    <row r="39" spans="1:10" ht="13.8" x14ac:dyDescent="0.2">
      <c r="A39" s="37" t="s">
        <v>68</v>
      </c>
      <c r="B39" s="16" t="s">
        <v>68</v>
      </c>
      <c r="C39" s="104" t="s">
        <v>312</v>
      </c>
      <c r="D39" s="16" t="s">
        <v>313</v>
      </c>
      <c r="E39" s="38">
        <v>120000</v>
      </c>
      <c r="F39" s="38">
        <v>88200</v>
      </c>
      <c r="G39" s="38">
        <v>208200</v>
      </c>
      <c r="H39" s="38">
        <v>204352.77</v>
      </c>
      <c r="I39" s="35">
        <f t="shared" ref="I39:I70" si="1">IF(G39=0,0,H39*100/G39)</f>
        <v>98.152146974063399</v>
      </c>
      <c r="J39" s="38">
        <v>203302.77</v>
      </c>
    </row>
    <row r="40" spans="1:10" ht="13.8" x14ac:dyDescent="0.2">
      <c r="A40" s="37" t="s">
        <v>68</v>
      </c>
      <c r="B40" s="16" t="s">
        <v>68</v>
      </c>
      <c r="C40" s="104" t="s">
        <v>314</v>
      </c>
      <c r="D40" s="16" t="s">
        <v>315</v>
      </c>
      <c r="E40" s="38">
        <v>8660554.9000000004</v>
      </c>
      <c r="F40" s="38">
        <v>0</v>
      </c>
      <c r="G40" s="38">
        <v>8660554.9000000004</v>
      </c>
      <c r="H40" s="38">
        <v>7568419.3700000001</v>
      </c>
      <c r="I40" s="35">
        <f t="shared" si="1"/>
        <v>87.389543249705625</v>
      </c>
      <c r="J40" s="38">
        <v>4778729.38</v>
      </c>
    </row>
    <row r="41" spans="1:10" ht="13.8" x14ac:dyDescent="0.2">
      <c r="A41" s="37" t="s">
        <v>68</v>
      </c>
      <c r="B41" s="16" t="s">
        <v>68</v>
      </c>
      <c r="C41" s="104" t="s">
        <v>316</v>
      </c>
      <c r="D41" s="16" t="s">
        <v>317</v>
      </c>
      <c r="E41" s="38">
        <v>250559.72</v>
      </c>
      <c r="F41" s="38">
        <v>104900.28</v>
      </c>
      <c r="G41" s="38">
        <v>355460</v>
      </c>
      <c r="H41" s="38">
        <v>1201245.8899999999</v>
      </c>
      <c r="I41" s="35">
        <f t="shared" si="1"/>
        <v>337.9412282675969</v>
      </c>
      <c r="J41" s="38">
        <v>1184790.27</v>
      </c>
    </row>
    <row r="42" spans="1:10" ht="13.8" x14ac:dyDescent="0.2">
      <c r="A42" s="37" t="s">
        <v>68</v>
      </c>
      <c r="B42" s="16" t="s">
        <v>68</v>
      </c>
      <c r="C42" s="104" t="s">
        <v>318</v>
      </c>
      <c r="D42" s="16" t="s">
        <v>319</v>
      </c>
      <c r="E42" s="38">
        <v>0</v>
      </c>
      <c r="F42" s="38">
        <v>0</v>
      </c>
      <c r="G42" s="38">
        <v>0</v>
      </c>
      <c r="H42" s="38">
        <v>2150</v>
      </c>
      <c r="I42" s="35">
        <f t="shared" si="1"/>
        <v>0</v>
      </c>
      <c r="J42" s="38">
        <v>2150</v>
      </c>
    </row>
    <row r="43" spans="1:10" ht="13.8" x14ac:dyDescent="0.2">
      <c r="A43" s="37" t="s">
        <v>68</v>
      </c>
      <c r="B43" s="16" t="s">
        <v>68</v>
      </c>
      <c r="C43" s="104" t="s">
        <v>320</v>
      </c>
      <c r="D43" s="16" t="s">
        <v>321</v>
      </c>
      <c r="E43" s="38">
        <v>982000</v>
      </c>
      <c r="F43" s="38">
        <v>0</v>
      </c>
      <c r="G43" s="38">
        <v>982000</v>
      </c>
      <c r="H43" s="38">
        <v>2035747.62</v>
      </c>
      <c r="I43" s="35">
        <f t="shared" si="1"/>
        <v>207.3062749490835</v>
      </c>
      <c r="J43" s="38">
        <v>1797248.44</v>
      </c>
    </row>
    <row r="44" spans="1:10" ht="13.8" x14ac:dyDescent="0.2">
      <c r="A44" s="37" t="s">
        <v>68</v>
      </c>
      <c r="B44" s="16" t="s">
        <v>68</v>
      </c>
      <c r="C44" s="105" t="s">
        <v>125</v>
      </c>
      <c r="D44" s="27" t="s">
        <v>68</v>
      </c>
      <c r="E44" s="28">
        <v>110925303.28</v>
      </c>
      <c r="F44" s="28">
        <v>388274.94</v>
      </c>
      <c r="G44" s="28">
        <v>111313578.22</v>
      </c>
      <c r="H44" s="28">
        <v>61113845.490000002</v>
      </c>
      <c r="I44" s="29">
        <f t="shared" si="1"/>
        <v>54.902417537251999</v>
      </c>
      <c r="J44" s="28">
        <v>43442973.409999996</v>
      </c>
    </row>
    <row r="45" spans="1:10" ht="13.8" x14ac:dyDescent="0.2">
      <c r="A45" s="37" t="s">
        <v>7</v>
      </c>
      <c r="B45" s="16" t="s">
        <v>8</v>
      </c>
      <c r="C45" s="104" t="s">
        <v>212</v>
      </c>
      <c r="D45" s="16" t="s">
        <v>322</v>
      </c>
      <c r="E45" s="38">
        <v>1071165995.55</v>
      </c>
      <c r="F45" s="38">
        <v>0</v>
      </c>
      <c r="G45" s="38">
        <v>1071165995.55</v>
      </c>
      <c r="H45" s="38">
        <v>768324618.14999998</v>
      </c>
      <c r="I45" s="35">
        <f t="shared" si="1"/>
        <v>71.727876103413521</v>
      </c>
      <c r="J45" s="38">
        <v>768324618.14999998</v>
      </c>
    </row>
    <row r="46" spans="1:10" ht="13.8" x14ac:dyDescent="0.2">
      <c r="A46" s="37" t="s">
        <v>68</v>
      </c>
      <c r="B46" s="16" t="s">
        <v>68</v>
      </c>
      <c r="C46" s="104" t="s">
        <v>323</v>
      </c>
      <c r="D46" s="16" t="s">
        <v>324</v>
      </c>
      <c r="E46" s="38">
        <v>3100000</v>
      </c>
      <c r="F46" s="38">
        <v>0</v>
      </c>
      <c r="G46" s="38">
        <v>3100000</v>
      </c>
      <c r="H46" s="38">
        <v>0</v>
      </c>
      <c r="I46" s="35">
        <f t="shared" si="1"/>
        <v>0</v>
      </c>
      <c r="J46" s="38">
        <v>0</v>
      </c>
    </row>
    <row r="47" spans="1:10" ht="13.8" x14ac:dyDescent="0.2">
      <c r="A47" s="37" t="s">
        <v>68</v>
      </c>
      <c r="B47" s="16" t="s">
        <v>68</v>
      </c>
      <c r="C47" s="104" t="s">
        <v>325</v>
      </c>
      <c r="D47" s="16" t="s">
        <v>326</v>
      </c>
      <c r="E47" s="38">
        <v>4204359.76</v>
      </c>
      <c r="F47" s="38">
        <v>0</v>
      </c>
      <c r="G47" s="38">
        <v>4204359.76</v>
      </c>
      <c r="H47" s="38">
        <v>2146803.4900000002</v>
      </c>
      <c r="I47" s="35">
        <f t="shared" si="1"/>
        <v>51.061365167285317</v>
      </c>
      <c r="J47" s="38">
        <v>2146803.4900000002</v>
      </c>
    </row>
    <row r="48" spans="1:10" ht="13.8" x14ac:dyDescent="0.2">
      <c r="A48" s="37" t="s">
        <v>68</v>
      </c>
      <c r="B48" s="16" t="s">
        <v>68</v>
      </c>
      <c r="C48" s="104" t="s">
        <v>327</v>
      </c>
      <c r="D48" s="16" t="s">
        <v>328</v>
      </c>
      <c r="E48" s="38">
        <v>18370430.699999999</v>
      </c>
      <c r="F48" s="38">
        <v>812739.73</v>
      </c>
      <c r="G48" s="38">
        <v>19183170.43</v>
      </c>
      <c r="H48" s="38">
        <v>16616378.65</v>
      </c>
      <c r="I48" s="35">
        <f t="shared" si="1"/>
        <v>86.619564324018782</v>
      </c>
      <c r="J48" s="38">
        <v>28242.42</v>
      </c>
    </row>
    <row r="49" spans="1:10" ht="13.8" x14ac:dyDescent="0.2">
      <c r="A49" s="37" t="s">
        <v>68</v>
      </c>
      <c r="B49" s="16" t="s">
        <v>68</v>
      </c>
      <c r="C49" s="104" t="s">
        <v>214</v>
      </c>
      <c r="D49" s="16" t="s">
        <v>329</v>
      </c>
      <c r="E49" s="38">
        <v>3238933.29</v>
      </c>
      <c r="F49" s="38">
        <v>0</v>
      </c>
      <c r="G49" s="38">
        <v>3238933.29</v>
      </c>
      <c r="H49" s="38">
        <v>1465843.26</v>
      </c>
      <c r="I49" s="35">
        <f t="shared" si="1"/>
        <v>45.256975947164385</v>
      </c>
      <c r="J49" s="38">
        <v>90490.84</v>
      </c>
    </row>
    <row r="50" spans="1:10" ht="13.8" x14ac:dyDescent="0.2">
      <c r="A50" s="37" t="s">
        <v>68</v>
      </c>
      <c r="B50" s="16" t="s">
        <v>68</v>
      </c>
      <c r="C50" s="104" t="s">
        <v>330</v>
      </c>
      <c r="D50" s="16" t="s">
        <v>331</v>
      </c>
      <c r="E50" s="38">
        <v>1055000</v>
      </c>
      <c r="F50" s="38">
        <v>0</v>
      </c>
      <c r="G50" s="38">
        <v>1055000</v>
      </c>
      <c r="H50" s="38">
        <v>-180000</v>
      </c>
      <c r="I50" s="35">
        <f t="shared" si="1"/>
        <v>-17.061611374407583</v>
      </c>
      <c r="J50" s="38">
        <v>-180000</v>
      </c>
    </row>
    <row r="51" spans="1:10" ht="13.8" x14ac:dyDescent="0.2">
      <c r="A51" s="37" t="s">
        <v>68</v>
      </c>
      <c r="B51" s="16" t="s">
        <v>68</v>
      </c>
      <c r="C51" s="104" t="s">
        <v>332</v>
      </c>
      <c r="D51" s="16" t="s">
        <v>333</v>
      </c>
      <c r="E51" s="38">
        <v>82452319.189999998</v>
      </c>
      <c r="F51" s="38">
        <v>-454950.2</v>
      </c>
      <c r="G51" s="38">
        <v>81997368.989999995</v>
      </c>
      <c r="H51" s="38">
        <v>677237.51</v>
      </c>
      <c r="I51" s="35">
        <f t="shared" si="1"/>
        <v>0.82592590267450239</v>
      </c>
      <c r="J51" s="38">
        <v>0</v>
      </c>
    </row>
    <row r="52" spans="1:10" ht="13.8" x14ac:dyDescent="0.2">
      <c r="A52" s="37" t="s">
        <v>68</v>
      </c>
      <c r="B52" s="16" t="s">
        <v>68</v>
      </c>
      <c r="C52" s="104" t="s">
        <v>216</v>
      </c>
      <c r="D52" s="16" t="s">
        <v>334</v>
      </c>
      <c r="E52" s="38">
        <v>0</v>
      </c>
      <c r="F52" s="38">
        <v>6866.36</v>
      </c>
      <c r="G52" s="38">
        <v>6866.36</v>
      </c>
      <c r="H52" s="38">
        <v>6866.36</v>
      </c>
      <c r="I52" s="35">
        <f t="shared" si="1"/>
        <v>100</v>
      </c>
      <c r="J52" s="38">
        <v>0</v>
      </c>
    </row>
    <row r="53" spans="1:10" ht="13.8" x14ac:dyDescent="0.2">
      <c r="A53" s="37" t="s">
        <v>68</v>
      </c>
      <c r="B53" s="16" t="s">
        <v>68</v>
      </c>
      <c r="C53" s="104" t="s">
        <v>335</v>
      </c>
      <c r="D53" s="16" t="s">
        <v>336</v>
      </c>
      <c r="E53" s="38">
        <v>650000</v>
      </c>
      <c r="F53" s="38">
        <v>0</v>
      </c>
      <c r="G53" s="38">
        <v>650000</v>
      </c>
      <c r="H53" s="38">
        <v>0</v>
      </c>
      <c r="I53" s="35">
        <f t="shared" si="1"/>
        <v>0</v>
      </c>
      <c r="J53" s="38">
        <v>0</v>
      </c>
    </row>
    <row r="54" spans="1:10" ht="13.8" x14ac:dyDescent="0.2">
      <c r="A54" s="37" t="s">
        <v>68</v>
      </c>
      <c r="B54" s="16" t="s">
        <v>68</v>
      </c>
      <c r="C54" s="104" t="s">
        <v>337</v>
      </c>
      <c r="D54" s="16" t="s">
        <v>338</v>
      </c>
      <c r="E54" s="38">
        <v>20159.25</v>
      </c>
      <c r="F54" s="38">
        <v>1002458.54</v>
      </c>
      <c r="G54" s="38">
        <v>1022617.79</v>
      </c>
      <c r="H54" s="38">
        <v>1022617.79</v>
      </c>
      <c r="I54" s="35">
        <f t="shared" si="1"/>
        <v>100</v>
      </c>
      <c r="J54" s="38">
        <v>246728.79</v>
      </c>
    </row>
    <row r="55" spans="1:10" ht="13.8" x14ac:dyDescent="0.2">
      <c r="A55" s="37" t="s">
        <v>68</v>
      </c>
      <c r="B55" s="16" t="s">
        <v>68</v>
      </c>
      <c r="C55" s="104" t="s">
        <v>339</v>
      </c>
      <c r="D55" s="16" t="s">
        <v>340</v>
      </c>
      <c r="E55" s="38">
        <v>70799709.129999995</v>
      </c>
      <c r="F55" s="38">
        <v>0</v>
      </c>
      <c r="G55" s="38">
        <v>70799709.129999995</v>
      </c>
      <c r="H55" s="38">
        <v>86392221</v>
      </c>
      <c r="I55" s="35">
        <f t="shared" si="1"/>
        <v>122.02341232980149</v>
      </c>
      <c r="J55" s="38">
        <v>0</v>
      </c>
    </row>
    <row r="56" spans="1:10" ht="13.8" x14ac:dyDescent="0.2">
      <c r="A56" s="37" t="s">
        <v>68</v>
      </c>
      <c r="B56" s="16" t="s">
        <v>68</v>
      </c>
      <c r="C56" s="104" t="s">
        <v>341</v>
      </c>
      <c r="D56" s="16" t="s">
        <v>342</v>
      </c>
      <c r="E56" s="38">
        <v>100000</v>
      </c>
      <c r="F56" s="38">
        <v>2008440</v>
      </c>
      <c r="G56" s="38">
        <v>2108440</v>
      </c>
      <c r="H56" s="38">
        <v>1970020.85</v>
      </c>
      <c r="I56" s="35">
        <f t="shared" si="1"/>
        <v>93.434996964580449</v>
      </c>
      <c r="J56" s="38">
        <v>965800.85</v>
      </c>
    </row>
    <row r="57" spans="1:10" ht="13.8" x14ac:dyDescent="0.2">
      <c r="A57" s="37" t="s">
        <v>68</v>
      </c>
      <c r="B57" s="16" t="s">
        <v>68</v>
      </c>
      <c r="C57" s="104" t="s">
        <v>343</v>
      </c>
      <c r="D57" s="16" t="s">
        <v>344</v>
      </c>
      <c r="E57" s="38">
        <v>10000000</v>
      </c>
      <c r="F57" s="38">
        <v>0</v>
      </c>
      <c r="G57" s="38">
        <v>10000000</v>
      </c>
      <c r="H57" s="38">
        <v>107133.31</v>
      </c>
      <c r="I57" s="35">
        <f t="shared" si="1"/>
        <v>1.0713330999999999</v>
      </c>
      <c r="J57" s="38">
        <v>107133.31</v>
      </c>
    </row>
    <row r="58" spans="1:10" ht="13.8" x14ac:dyDescent="0.2">
      <c r="A58" s="37" t="s">
        <v>68</v>
      </c>
      <c r="B58" s="16" t="s">
        <v>68</v>
      </c>
      <c r="C58" s="104" t="s">
        <v>345</v>
      </c>
      <c r="D58" s="16" t="s">
        <v>346</v>
      </c>
      <c r="E58" s="38">
        <v>111000000</v>
      </c>
      <c r="F58" s="38">
        <v>0</v>
      </c>
      <c r="G58" s="38">
        <v>111000000</v>
      </c>
      <c r="H58" s="38">
        <v>40859020.289999999</v>
      </c>
      <c r="I58" s="35">
        <f t="shared" si="1"/>
        <v>36.809928189189186</v>
      </c>
      <c r="J58" s="38">
        <v>40859020.289999999</v>
      </c>
    </row>
    <row r="59" spans="1:10" ht="13.8" x14ac:dyDescent="0.2">
      <c r="A59" s="37" t="s">
        <v>68</v>
      </c>
      <c r="B59" s="16" t="s">
        <v>68</v>
      </c>
      <c r="C59" s="104" t="s">
        <v>218</v>
      </c>
      <c r="D59" s="16" t="s">
        <v>347</v>
      </c>
      <c r="E59" s="38">
        <v>265500</v>
      </c>
      <c r="F59" s="38">
        <v>1245126.4099999999</v>
      </c>
      <c r="G59" s="38">
        <v>1510626.41</v>
      </c>
      <c r="H59" s="38">
        <v>1542669.93</v>
      </c>
      <c r="I59" s="35">
        <f t="shared" si="1"/>
        <v>102.121207453271</v>
      </c>
      <c r="J59" s="38">
        <v>940564.89</v>
      </c>
    </row>
    <row r="60" spans="1:10" ht="13.8" x14ac:dyDescent="0.2">
      <c r="A60" s="37" t="s">
        <v>68</v>
      </c>
      <c r="B60" s="16" t="s">
        <v>68</v>
      </c>
      <c r="C60" s="104" t="s">
        <v>348</v>
      </c>
      <c r="D60" s="16" t="s">
        <v>349</v>
      </c>
      <c r="E60" s="38">
        <v>180000</v>
      </c>
      <c r="F60" s="38">
        <v>11504224.300000001</v>
      </c>
      <c r="G60" s="38">
        <v>11684224.300000001</v>
      </c>
      <c r="H60" s="38">
        <v>11571173.050000001</v>
      </c>
      <c r="I60" s="35">
        <f t="shared" si="1"/>
        <v>99.032445397338009</v>
      </c>
      <c r="J60" s="38">
        <v>9566.25</v>
      </c>
    </row>
    <row r="61" spans="1:10" ht="13.8" x14ac:dyDescent="0.2">
      <c r="A61" s="37" t="s">
        <v>68</v>
      </c>
      <c r="B61" s="16" t="s">
        <v>68</v>
      </c>
      <c r="C61" s="104" t="s">
        <v>222</v>
      </c>
      <c r="D61" s="16" t="s">
        <v>350</v>
      </c>
      <c r="E61" s="38">
        <v>600000</v>
      </c>
      <c r="F61" s="38">
        <v>0</v>
      </c>
      <c r="G61" s="38">
        <v>600000</v>
      </c>
      <c r="H61" s="38">
        <v>356913.47</v>
      </c>
      <c r="I61" s="35">
        <f t="shared" si="1"/>
        <v>59.485578333333336</v>
      </c>
      <c r="J61" s="38">
        <v>347463.47</v>
      </c>
    </row>
    <row r="62" spans="1:10" ht="13.8" x14ac:dyDescent="0.2">
      <c r="A62" s="37" t="s">
        <v>68</v>
      </c>
      <c r="B62" s="16" t="s">
        <v>68</v>
      </c>
      <c r="C62" s="104" t="s">
        <v>224</v>
      </c>
      <c r="D62" s="16" t="s">
        <v>351</v>
      </c>
      <c r="E62" s="38">
        <v>210228</v>
      </c>
      <c r="F62" s="38">
        <v>0</v>
      </c>
      <c r="G62" s="38">
        <v>210228</v>
      </c>
      <c r="H62" s="38">
        <v>16024.2</v>
      </c>
      <c r="I62" s="35">
        <f t="shared" si="1"/>
        <v>7.6222957931388775</v>
      </c>
      <c r="J62" s="38">
        <v>16024.2</v>
      </c>
    </row>
    <row r="63" spans="1:10" ht="13.8" x14ac:dyDescent="0.2">
      <c r="A63" s="37" t="s">
        <v>68</v>
      </c>
      <c r="B63" s="16" t="s">
        <v>68</v>
      </c>
      <c r="C63" s="104" t="s">
        <v>352</v>
      </c>
      <c r="D63" s="16" t="s">
        <v>353</v>
      </c>
      <c r="E63" s="38">
        <v>3453588.72</v>
      </c>
      <c r="F63" s="38">
        <v>-396161.65</v>
      </c>
      <c r="G63" s="38">
        <v>3057427.07</v>
      </c>
      <c r="H63" s="38">
        <v>0</v>
      </c>
      <c r="I63" s="35">
        <f t="shared" si="1"/>
        <v>0</v>
      </c>
      <c r="J63" s="38">
        <v>0</v>
      </c>
    </row>
    <row r="64" spans="1:10" ht="13.8" x14ac:dyDescent="0.2">
      <c r="A64" s="37" t="s">
        <v>68</v>
      </c>
      <c r="B64" s="16" t="s">
        <v>68</v>
      </c>
      <c r="C64" s="104" t="s">
        <v>354</v>
      </c>
      <c r="D64" s="16" t="s">
        <v>355</v>
      </c>
      <c r="E64" s="38">
        <v>11370451.27</v>
      </c>
      <c r="F64" s="38">
        <v>396161.65</v>
      </c>
      <c r="G64" s="38">
        <v>11766612.92</v>
      </c>
      <c r="H64" s="38">
        <v>472163.36</v>
      </c>
      <c r="I64" s="35">
        <f t="shared" si="1"/>
        <v>4.0127381023765336</v>
      </c>
      <c r="J64" s="38">
        <v>472163.36</v>
      </c>
    </row>
    <row r="65" spans="1:10" ht="13.8" x14ac:dyDescent="0.2">
      <c r="A65" s="37" t="s">
        <v>68</v>
      </c>
      <c r="B65" s="16" t="s">
        <v>68</v>
      </c>
      <c r="C65" s="104" t="s">
        <v>356</v>
      </c>
      <c r="D65" s="16" t="s">
        <v>357</v>
      </c>
      <c r="E65" s="38">
        <v>427687347.31999999</v>
      </c>
      <c r="F65" s="38">
        <v>0</v>
      </c>
      <c r="G65" s="38">
        <v>427687347.31999999</v>
      </c>
      <c r="H65" s="38">
        <v>58881017.350000001</v>
      </c>
      <c r="I65" s="35">
        <f t="shared" si="1"/>
        <v>13.767304017517411</v>
      </c>
      <c r="J65" s="38">
        <v>58881017.350000001</v>
      </c>
    </row>
    <row r="66" spans="1:10" ht="13.8" x14ac:dyDescent="0.2">
      <c r="A66" s="37" t="s">
        <v>68</v>
      </c>
      <c r="B66" s="16" t="s">
        <v>68</v>
      </c>
      <c r="C66" s="104" t="s">
        <v>358</v>
      </c>
      <c r="D66" s="16" t="s">
        <v>359</v>
      </c>
      <c r="E66" s="38">
        <v>5121018.3499999996</v>
      </c>
      <c r="F66" s="38">
        <v>-37800.14</v>
      </c>
      <c r="G66" s="38">
        <v>5083218.21</v>
      </c>
      <c r="H66" s="38">
        <v>2923441.15</v>
      </c>
      <c r="I66" s="35">
        <f t="shared" si="1"/>
        <v>57.511620182836886</v>
      </c>
      <c r="J66" s="38">
        <v>2923441.15</v>
      </c>
    </row>
    <row r="67" spans="1:10" ht="13.8" x14ac:dyDescent="0.2">
      <c r="A67" s="37" t="s">
        <v>68</v>
      </c>
      <c r="B67" s="16" t="s">
        <v>68</v>
      </c>
      <c r="C67" s="104" t="s">
        <v>360</v>
      </c>
      <c r="D67" s="16" t="s">
        <v>361</v>
      </c>
      <c r="E67" s="38">
        <v>2581256.25</v>
      </c>
      <c r="F67" s="38">
        <v>654725.69999999995</v>
      </c>
      <c r="G67" s="38">
        <v>3235981.95</v>
      </c>
      <c r="H67" s="38">
        <v>1130586.6399999999</v>
      </c>
      <c r="I67" s="35">
        <f t="shared" si="1"/>
        <v>34.937977327098494</v>
      </c>
      <c r="J67" s="38">
        <v>1130586.6399999999</v>
      </c>
    </row>
    <row r="68" spans="1:10" ht="13.8" x14ac:dyDescent="0.2">
      <c r="A68" s="37" t="s">
        <v>68</v>
      </c>
      <c r="B68" s="16" t="s">
        <v>68</v>
      </c>
      <c r="C68" s="105" t="s">
        <v>125</v>
      </c>
      <c r="D68" s="27" t="s">
        <v>68</v>
      </c>
      <c r="E68" s="28">
        <v>1827626296.78</v>
      </c>
      <c r="F68" s="28">
        <v>16741830.699999999</v>
      </c>
      <c r="G68" s="28">
        <v>1844368127.48</v>
      </c>
      <c r="H68" s="28">
        <v>996302749.80999994</v>
      </c>
      <c r="I68" s="29">
        <f t="shared" si="1"/>
        <v>54.018649258012822</v>
      </c>
      <c r="J68" s="28">
        <v>877309665.45000005</v>
      </c>
    </row>
    <row r="69" spans="1:10" ht="13.8" x14ac:dyDescent="0.2">
      <c r="A69" s="37" t="s">
        <v>17</v>
      </c>
      <c r="B69" s="16" t="s">
        <v>28</v>
      </c>
      <c r="C69" s="104" t="s">
        <v>362</v>
      </c>
      <c r="D69" s="16" t="s">
        <v>363</v>
      </c>
      <c r="E69" s="38">
        <v>1298146.04</v>
      </c>
      <c r="F69" s="38">
        <v>0</v>
      </c>
      <c r="G69" s="38">
        <v>1298146.04</v>
      </c>
      <c r="H69" s="38">
        <v>737308.27</v>
      </c>
      <c r="I69" s="35">
        <f t="shared" si="1"/>
        <v>56.797020310596174</v>
      </c>
      <c r="J69" s="38">
        <v>684093.88</v>
      </c>
    </row>
    <row r="70" spans="1:10" ht="13.8" x14ac:dyDescent="0.2">
      <c r="A70" s="37" t="s">
        <v>68</v>
      </c>
      <c r="B70" s="16" t="s">
        <v>68</v>
      </c>
      <c r="C70" s="104" t="s">
        <v>364</v>
      </c>
      <c r="D70" s="16" t="s">
        <v>365</v>
      </c>
      <c r="E70" s="38">
        <v>77940.22</v>
      </c>
      <c r="F70" s="38">
        <v>0</v>
      </c>
      <c r="G70" s="38">
        <v>77940.22</v>
      </c>
      <c r="H70" s="38">
        <v>59307.34</v>
      </c>
      <c r="I70" s="35">
        <f t="shared" si="1"/>
        <v>76.093370021280407</v>
      </c>
      <c r="J70" s="38">
        <v>59307.34</v>
      </c>
    </row>
    <row r="71" spans="1:10" ht="13.8" x14ac:dyDescent="0.2">
      <c r="A71" s="37" t="s">
        <v>68</v>
      </c>
      <c r="B71" s="16" t="s">
        <v>68</v>
      </c>
      <c r="C71" s="104" t="s">
        <v>366</v>
      </c>
      <c r="D71" s="16" t="s">
        <v>367</v>
      </c>
      <c r="E71" s="38">
        <v>5005905.62</v>
      </c>
      <c r="F71" s="38">
        <v>0</v>
      </c>
      <c r="G71" s="38">
        <v>5005905.62</v>
      </c>
      <c r="H71" s="38">
        <v>6089999.0199999996</v>
      </c>
      <c r="I71" s="35">
        <f t="shared" ref="I71:I80" si="2">IF(G71=0,0,H71*100/G71)</f>
        <v>121.6562892370312</v>
      </c>
      <c r="J71" s="38">
        <v>6089999.0199999996</v>
      </c>
    </row>
    <row r="72" spans="1:10" ht="13.8" x14ac:dyDescent="0.2">
      <c r="A72" s="37" t="s">
        <v>68</v>
      </c>
      <c r="B72" s="16" t="s">
        <v>68</v>
      </c>
      <c r="C72" s="104" t="s">
        <v>368</v>
      </c>
      <c r="D72" s="16" t="s">
        <v>369</v>
      </c>
      <c r="E72" s="38">
        <v>1710683.72</v>
      </c>
      <c r="F72" s="38">
        <v>0</v>
      </c>
      <c r="G72" s="38">
        <v>1710683.72</v>
      </c>
      <c r="H72" s="38">
        <v>944683.87</v>
      </c>
      <c r="I72" s="35">
        <f t="shared" si="2"/>
        <v>55.222590766222993</v>
      </c>
      <c r="J72" s="38">
        <v>729833.25</v>
      </c>
    </row>
    <row r="73" spans="1:10" ht="13.8" x14ac:dyDescent="0.2">
      <c r="A73" s="37" t="s">
        <v>68</v>
      </c>
      <c r="B73" s="16" t="s">
        <v>68</v>
      </c>
      <c r="C73" s="104" t="s">
        <v>370</v>
      </c>
      <c r="D73" s="16" t="s">
        <v>371</v>
      </c>
      <c r="E73" s="38">
        <v>1000000</v>
      </c>
      <c r="F73" s="38">
        <v>0</v>
      </c>
      <c r="G73" s="38">
        <v>1000000</v>
      </c>
      <c r="H73" s="38">
        <v>346730.46</v>
      </c>
      <c r="I73" s="35">
        <f t="shared" si="2"/>
        <v>34.673045999999999</v>
      </c>
      <c r="J73" s="38">
        <v>345499.1</v>
      </c>
    </row>
    <row r="74" spans="1:10" ht="13.8" x14ac:dyDescent="0.2">
      <c r="A74" s="37" t="s">
        <v>68</v>
      </c>
      <c r="B74" s="16" t="s">
        <v>68</v>
      </c>
      <c r="C74" s="104" t="s">
        <v>372</v>
      </c>
      <c r="D74" s="16" t="s">
        <v>373</v>
      </c>
      <c r="E74" s="38">
        <v>0</v>
      </c>
      <c r="F74" s="38">
        <v>0</v>
      </c>
      <c r="G74" s="38">
        <v>0</v>
      </c>
      <c r="H74" s="38">
        <v>225</v>
      </c>
      <c r="I74" s="35">
        <f t="shared" si="2"/>
        <v>0</v>
      </c>
      <c r="J74" s="38">
        <v>225</v>
      </c>
    </row>
    <row r="75" spans="1:10" ht="13.8" x14ac:dyDescent="0.2">
      <c r="A75" s="37" t="s">
        <v>68</v>
      </c>
      <c r="B75" s="16" t="s">
        <v>68</v>
      </c>
      <c r="C75" s="104" t="s">
        <v>374</v>
      </c>
      <c r="D75" s="16" t="s">
        <v>375</v>
      </c>
      <c r="E75" s="38">
        <v>2711491.73</v>
      </c>
      <c r="F75" s="38">
        <v>0</v>
      </c>
      <c r="G75" s="38">
        <v>2711491.73</v>
      </c>
      <c r="H75" s="38">
        <v>1837618.87</v>
      </c>
      <c r="I75" s="35">
        <f t="shared" si="2"/>
        <v>67.771509301265695</v>
      </c>
      <c r="J75" s="38">
        <v>1561984.76</v>
      </c>
    </row>
    <row r="76" spans="1:10" ht="13.8" x14ac:dyDescent="0.2">
      <c r="A76" s="37" t="s">
        <v>68</v>
      </c>
      <c r="B76" s="16" t="s">
        <v>68</v>
      </c>
      <c r="C76" s="104" t="s">
        <v>376</v>
      </c>
      <c r="D76" s="16" t="s">
        <v>377</v>
      </c>
      <c r="E76" s="38">
        <v>7154254.5199999996</v>
      </c>
      <c r="F76" s="38">
        <v>0</v>
      </c>
      <c r="G76" s="38">
        <v>7154254.5199999996</v>
      </c>
      <c r="H76" s="38">
        <v>4887421.04</v>
      </c>
      <c r="I76" s="35">
        <f t="shared" si="2"/>
        <v>68.314889082251995</v>
      </c>
      <c r="J76" s="38">
        <v>4720666.79</v>
      </c>
    </row>
    <row r="77" spans="1:10" s="88" customFormat="1" ht="13.8" x14ac:dyDescent="0.2">
      <c r="A77" s="37" t="s">
        <v>68</v>
      </c>
      <c r="B77" s="16" t="s">
        <v>68</v>
      </c>
      <c r="C77" s="104" t="s">
        <v>378</v>
      </c>
      <c r="D77" s="16" t="s">
        <v>379</v>
      </c>
      <c r="E77" s="38">
        <v>0</v>
      </c>
      <c r="F77" s="38">
        <v>0</v>
      </c>
      <c r="G77" s="38">
        <v>0</v>
      </c>
      <c r="H77" s="38">
        <v>3637.15</v>
      </c>
      <c r="I77" s="35">
        <f t="shared" si="2"/>
        <v>0</v>
      </c>
      <c r="J77" s="38">
        <v>3637.15</v>
      </c>
    </row>
    <row r="78" spans="1:10" ht="13.8" x14ac:dyDescent="0.2">
      <c r="A78" s="37" t="s">
        <v>68</v>
      </c>
      <c r="B78" s="16" t="s">
        <v>68</v>
      </c>
      <c r="C78" s="104" t="s">
        <v>380</v>
      </c>
      <c r="D78" s="16" t="s">
        <v>381</v>
      </c>
      <c r="E78" s="38">
        <v>80733.88</v>
      </c>
      <c r="F78" s="38">
        <v>0</v>
      </c>
      <c r="G78" s="38">
        <v>80733.88</v>
      </c>
      <c r="H78" s="38">
        <v>696.68</v>
      </c>
      <c r="I78" s="35">
        <f t="shared" si="2"/>
        <v>0.86293387608770933</v>
      </c>
      <c r="J78" s="38">
        <v>696.68</v>
      </c>
    </row>
    <row r="79" spans="1:10" ht="13.8" x14ac:dyDescent="0.2">
      <c r="A79" s="37" t="s">
        <v>68</v>
      </c>
      <c r="B79" s="16" t="s">
        <v>68</v>
      </c>
      <c r="C79" s="105" t="s">
        <v>125</v>
      </c>
      <c r="D79" s="27" t="s">
        <v>68</v>
      </c>
      <c r="E79" s="28">
        <v>19039155.73</v>
      </c>
      <c r="F79" s="28">
        <v>0</v>
      </c>
      <c r="G79" s="28">
        <v>19039155.73</v>
      </c>
      <c r="H79" s="28">
        <v>14907627.699999999</v>
      </c>
      <c r="I79" s="29">
        <f t="shared" si="2"/>
        <v>78.299835935004452</v>
      </c>
      <c r="J79" s="28">
        <v>14195942.970000001</v>
      </c>
    </row>
    <row r="80" spans="1:10" ht="13.8" x14ac:dyDescent="0.2">
      <c r="A80" s="37" t="s">
        <v>9</v>
      </c>
      <c r="B80" s="16" t="s">
        <v>29</v>
      </c>
      <c r="C80" s="104" t="s">
        <v>229</v>
      </c>
      <c r="D80" s="16" t="s">
        <v>382</v>
      </c>
      <c r="E80" s="38">
        <v>27000000</v>
      </c>
      <c r="F80" s="38">
        <v>0</v>
      </c>
      <c r="G80" s="38">
        <v>27000000</v>
      </c>
      <c r="H80" s="38">
        <v>23621087.940000001</v>
      </c>
      <c r="I80" s="35">
        <f t="shared" si="2"/>
        <v>87.485510888888882</v>
      </c>
      <c r="J80" s="38">
        <v>2327.94</v>
      </c>
    </row>
    <row r="81" spans="1:10" s="88" customFormat="1" ht="13.8" x14ac:dyDescent="0.2">
      <c r="A81" s="37" t="s">
        <v>68</v>
      </c>
      <c r="B81" s="16" t="s">
        <v>68</v>
      </c>
      <c r="C81" s="104" t="s">
        <v>247</v>
      </c>
      <c r="D81" s="16" t="s">
        <v>383</v>
      </c>
      <c r="E81" s="38">
        <v>0</v>
      </c>
      <c r="F81" s="38">
        <v>0</v>
      </c>
      <c r="G81" s="38">
        <v>0</v>
      </c>
      <c r="H81" s="38">
        <v>8505.99</v>
      </c>
      <c r="I81" s="35">
        <f t="shared" ref="I81:I83" si="3">IF(G81=0,0,H81*100/G81)</f>
        <v>0</v>
      </c>
      <c r="J81" s="38">
        <v>7005.99</v>
      </c>
    </row>
    <row r="82" spans="1:10" s="88" customFormat="1" ht="13.8" x14ac:dyDescent="0.2">
      <c r="A82" s="37" t="s">
        <v>68</v>
      </c>
      <c r="B82" s="16" t="s">
        <v>68</v>
      </c>
      <c r="C82" s="104" t="s">
        <v>384</v>
      </c>
      <c r="D82" s="16" t="s">
        <v>385</v>
      </c>
      <c r="E82" s="38">
        <v>0</v>
      </c>
      <c r="F82" s="38">
        <v>0</v>
      </c>
      <c r="G82" s="38">
        <v>0</v>
      </c>
      <c r="H82" s="38">
        <v>5690.09</v>
      </c>
      <c r="I82" s="35">
        <f t="shared" si="3"/>
        <v>0</v>
      </c>
      <c r="J82" s="38">
        <v>5690.09</v>
      </c>
    </row>
    <row r="83" spans="1:10" s="88" customFormat="1" ht="13.8" x14ac:dyDescent="0.2">
      <c r="A83" s="37" t="s">
        <v>68</v>
      </c>
      <c r="B83" s="16" t="s">
        <v>68</v>
      </c>
      <c r="C83" s="105" t="s">
        <v>125</v>
      </c>
      <c r="D83" s="27" t="s">
        <v>68</v>
      </c>
      <c r="E83" s="28">
        <v>27000000</v>
      </c>
      <c r="F83" s="28">
        <v>0</v>
      </c>
      <c r="G83" s="28">
        <v>27000000</v>
      </c>
      <c r="H83" s="28">
        <v>23635284.02</v>
      </c>
      <c r="I83" s="29">
        <f t="shared" si="3"/>
        <v>87.538088962962959</v>
      </c>
      <c r="J83" s="28">
        <v>15024.02</v>
      </c>
    </row>
    <row r="84" spans="1:10" s="88" customFormat="1" ht="13.8" x14ac:dyDescent="0.2">
      <c r="A84" s="37" t="s">
        <v>11</v>
      </c>
      <c r="B84" s="16" t="s">
        <v>12</v>
      </c>
      <c r="C84" s="104" t="s">
        <v>386</v>
      </c>
      <c r="D84" s="16" t="s">
        <v>387</v>
      </c>
      <c r="E84" s="38">
        <v>895043.59</v>
      </c>
      <c r="F84" s="38">
        <v>0</v>
      </c>
      <c r="G84" s="38">
        <v>895043.59</v>
      </c>
      <c r="H84" s="38">
        <v>0</v>
      </c>
      <c r="I84" s="35">
        <f t="shared" ref="I84:I101" si="4">IF(G84=0,0,H84*100/G84)</f>
        <v>0</v>
      </c>
      <c r="J84" s="38">
        <v>0</v>
      </c>
    </row>
    <row r="85" spans="1:10" s="88" customFormat="1" ht="13.8" x14ac:dyDescent="0.2">
      <c r="A85" s="37" t="s">
        <v>68</v>
      </c>
      <c r="B85" s="16" t="s">
        <v>68</v>
      </c>
      <c r="C85" s="104" t="s">
        <v>388</v>
      </c>
      <c r="D85" s="16" t="s">
        <v>389</v>
      </c>
      <c r="E85" s="38">
        <v>13984000</v>
      </c>
      <c r="F85" s="38">
        <v>0</v>
      </c>
      <c r="G85" s="38">
        <v>13984000</v>
      </c>
      <c r="H85" s="38">
        <v>-256749.51</v>
      </c>
      <c r="I85" s="35">
        <f t="shared" si="4"/>
        <v>-1.8360233838672768</v>
      </c>
      <c r="J85" s="38">
        <v>-256749.51</v>
      </c>
    </row>
    <row r="86" spans="1:10" s="88" customFormat="1" ht="13.8" x14ac:dyDescent="0.2">
      <c r="A86" s="37" t="s">
        <v>68</v>
      </c>
      <c r="B86" s="16" t="s">
        <v>68</v>
      </c>
      <c r="C86" s="104" t="s">
        <v>390</v>
      </c>
      <c r="D86" s="16" t="s">
        <v>391</v>
      </c>
      <c r="E86" s="38">
        <v>25883826.449999999</v>
      </c>
      <c r="F86" s="38">
        <v>0</v>
      </c>
      <c r="G86" s="38">
        <v>25883826.449999999</v>
      </c>
      <c r="H86" s="38">
        <v>21922684.309999999</v>
      </c>
      <c r="I86" s="35">
        <f t="shared" si="4"/>
        <v>84.696458432636419</v>
      </c>
      <c r="J86" s="38">
        <v>21922684.309999999</v>
      </c>
    </row>
    <row r="87" spans="1:10" s="88" customFormat="1" ht="13.8" x14ac:dyDescent="0.2">
      <c r="A87" s="37" t="s">
        <v>68</v>
      </c>
      <c r="B87" s="16" t="s">
        <v>68</v>
      </c>
      <c r="C87" s="104" t="s">
        <v>392</v>
      </c>
      <c r="D87" s="16" t="s">
        <v>393</v>
      </c>
      <c r="E87" s="38">
        <v>200000</v>
      </c>
      <c r="F87" s="38">
        <v>0</v>
      </c>
      <c r="G87" s="38">
        <v>200000</v>
      </c>
      <c r="H87" s="38">
        <v>0</v>
      </c>
      <c r="I87" s="35">
        <f t="shared" si="4"/>
        <v>0</v>
      </c>
      <c r="J87" s="38">
        <v>0</v>
      </c>
    </row>
    <row r="88" spans="1:10" s="88" customFormat="1" ht="13.8" x14ac:dyDescent="0.2">
      <c r="A88" s="37" t="s">
        <v>68</v>
      </c>
      <c r="B88" s="16" t="s">
        <v>68</v>
      </c>
      <c r="C88" s="104" t="s">
        <v>394</v>
      </c>
      <c r="D88" s="16" t="s">
        <v>395</v>
      </c>
      <c r="E88" s="38">
        <v>2200000</v>
      </c>
      <c r="F88" s="38">
        <v>0</v>
      </c>
      <c r="G88" s="38">
        <v>2200000</v>
      </c>
      <c r="H88" s="38">
        <v>1865529.01</v>
      </c>
      <c r="I88" s="35">
        <f t="shared" si="4"/>
        <v>84.796773181818182</v>
      </c>
      <c r="J88" s="38">
        <v>1865522.3</v>
      </c>
    </row>
    <row r="89" spans="1:10" s="88" customFormat="1" ht="13.8" x14ac:dyDescent="0.2">
      <c r="A89" s="37" t="s">
        <v>68</v>
      </c>
      <c r="B89" s="16" t="s">
        <v>68</v>
      </c>
      <c r="C89" s="104" t="s">
        <v>396</v>
      </c>
      <c r="D89" s="16" t="s">
        <v>397</v>
      </c>
      <c r="E89" s="38">
        <v>100000</v>
      </c>
      <c r="F89" s="38">
        <v>165000</v>
      </c>
      <c r="G89" s="38">
        <v>265000</v>
      </c>
      <c r="H89" s="38">
        <v>465965.33</v>
      </c>
      <c r="I89" s="35">
        <f t="shared" si="4"/>
        <v>175.83597358490567</v>
      </c>
      <c r="J89" s="38">
        <v>0</v>
      </c>
    </row>
    <row r="90" spans="1:10" s="88" customFormat="1" ht="13.8" x14ac:dyDescent="0.2">
      <c r="A90" s="37" t="s">
        <v>68</v>
      </c>
      <c r="B90" s="16" t="s">
        <v>68</v>
      </c>
      <c r="C90" s="104" t="s">
        <v>398</v>
      </c>
      <c r="D90" s="16" t="s">
        <v>399</v>
      </c>
      <c r="E90" s="38">
        <v>362886930.29000002</v>
      </c>
      <c r="F90" s="38">
        <v>-27133455.82</v>
      </c>
      <c r="G90" s="38">
        <v>335753474.47000003</v>
      </c>
      <c r="H90" s="38">
        <v>13485811.83</v>
      </c>
      <c r="I90" s="35">
        <f t="shared" si="4"/>
        <v>4.0165814668896225</v>
      </c>
      <c r="J90" s="38">
        <v>12540560.25</v>
      </c>
    </row>
    <row r="91" spans="1:10" s="88" customFormat="1" ht="13.8" x14ac:dyDescent="0.2">
      <c r="A91" s="37" t="s">
        <v>68</v>
      </c>
      <c r="B91" s="16" t="s">
        <v>68</v>
      </c>
      <c r="C91" s="104" t="s">
        <v>400</v>
      </c>
      <c r="D91" s="16" t="s">
        <v>340</v>
      </c>
      <c r="E91" s="38">
        <v>1140540</v>
      </c>
      <c r="F91" s="38">
        <v>0</v>
      </c>
      <c r="G91" s="38">
        <v>1140540</v>
      </c>
      <c r="H91" s="38">
        <v>890540</v>
      </c>
      <c r="I91" s="35">
        <f t="shared" si="4"/>
        <v>78.080558332018171</v>
      </c>
      <c r="J91" s="38">
        <v>0</v>
      </c>
    </row>
    <row r="92" spans="1:10" s="88" customFormat="1" ht="13.8" x14ac:dyDescent="0.2">
      <c r="A92" s="37" t="s">
        <v>68</v>
      </c>
      <c r="B92" s="16" t="s">
        <v>68</v>
      </c>
      <c r="C92" s="104" t="s">
        <v>401</v>
      </c>
      <c r="D92" s="16" t="s">
        <v>402</v>
      </c>
      <c r="E92" s="38">
        <v>8745029.9199999999</v>
      </c>
      <c r="F92" s="38">
        <v>0</v>
      </c>
      <c r="G92" s="38">
        <v>8745029.9199999999</v>
      </c>
      <c r="H92" s="38">
        <v>758735.26</v>
      </c>
      <c r="I92" s="35">
        <f t="shared" si="4"/>
        <v>8.6761882685473992</v>
      </c>
      <c r="J92" s="38">
        <v>758735.26</v>
      </c>
    </row>
    <row r="93" spans="1:10" s="88" customFormat="1" ht="13.8" x14ac:dyDescent="0.2">
      <c r="A93" s="37" t="s">
        <v>68</v>
      </c>
      <c r="B93" s="16" t="s">
        <v>68</v>
      </c>
      <c r="C93" s="104" t="s">
        <v>250</v>
      </c>
      <c r="D93" s="16" t="s">
        <v>403</v>
      </c>
      <c r="E93" s="38">
        <v>4600000</v>
      </c>
      <c r="F93" s="38">
        <v>1590000</v>
      </c>
      <c r="G93" s="38">
        <v>6190000</v>
      </c>
      <c r="H93" s="38">
        <v>9190000</v>
      </c>
      <c r="I93" s="35">
        <f t="shared" si="4"/>
        <v>148.46526655896608</v>
      </c>
      <c r="J93" s="38">
        <v>9190000</v>
      </c>
    </row>
    <row r="94" spans="1:10" s="88" customFormat="1" ht="13.8" x14ac:dyDescent="0.2">
      <c r="A94" s="37" t="s">
        <v>68</v>
      </c>
      <c r="B94" s="16" t="s">
        <v>68</v>
      </c>
      <c r="C94" s="104" t="s">
        <v>404</v>
      </c>
      <c r="D94" s="16" t="s">
        <v>349</v>
      </c>
      <c r="E94" s="38">
        <v>496904.3</v>
      </c>
      <c r="F94" s="38">
        <v>0</v>
      </c>
      <c r="G94" s="38">
        <v>496904.3</v>
      </c>
      <c r="H94" s="38">
        <v>2017.06</v>
      </c>
      <c r="I94" s="35">
        <f t="shared" si="4"/>
        <v>0.40592524556539361</v>
      </c>
      <c r="J94" s="38">
        <v>2017.06</v>
      </c>
    </row>
    <row r="95" spans="1:10" s="88" customFormat="1" ht="13.8" x14ac:dyDescent="0.2">
      <c r="A95" s="37" t="s">
        <v>68</v>
      </c>
      <c r="B95" s="16" t="s">
        <v>68</v>
      </c>
      <c r="C95" s="104" t="s">
        <v>251</v>
      </c>
      <c r="D95" s="16" t="s">
        <v>405</v>
      </c>
      <c r="E95" s="38">
        <v>55000</v>
      </c>
      <c r="F95" s="38">
        <v>1000000</v>
      </c>
      <c r="G95" s="38">
        <v>1055000</v>
      </c>
      <c r="H95" s="38">
        <v>1000000</v>
      </c>
      <c r="I95" s="35">
        <f t="shared" si="4"/>
        <v>94.786729857819907</v>
      </c>
      <c r="J95" s="38">
        <v>500000</v>
      </c>
    </row>
    <row r="96" spans="1:10" s="88" customFormat="1" ht="13.8" x14ac:dyDescent="0.2">
      <c r="A96" s="37" t="s">
        <v>68</v>
      </c>
      <c r="B96" s="16" t="s">
        <v>68</v>
      </c>
      <c r="C96" s="104" t="s">
        <v>252</v>
      </c>
      <c r="D96" s="16" t="s">
        <v>406</v>
      </c>
      <c r="E96" s="38">
        <v>50000</v>
      </c>
      <c r="F96" s="38">
        <v>0</v>
      </c>
      <c r="G96" s="38">
        <v>50000</v>
      </c>
      <c r="H96" s="38">
        <v>0</v>
      </c>
      <c r="I96" s="35">
        <f t="shared" si="4"/>
        <v>0</v>
      </c>
      <c r="J96" s="38">
        <v>0</v>
      </c>
    </row>
    <row r="97" spans="1:10" s="88" customFormat="1" ht="13.8" x14ac:dyDescent="0.2">
      <c r="A97" s="37" t="s">
        <v>68</v>
      </c>
      <c r="B97" s="16" t="s">
        <v>68</v>
      </c>
      <c r="C97" s="104" t="s">
        <v>253</v>
      </c>
      <c r="D97" s="16" t="s">
        <v>407</v>
      </c>
      <c r="E97" s="38">
        <v>0</v>
      </c>
      <c r="F97" s="38">
        <v>0</v>
      </c>
      <c r="G97" s="38">
        <v>0</v>
      </c>
      <c r="H97" s="38">
        <v>19055.91</v>
      </c>
      <c r="I97" s="35">
        <f t="shared" si="4"/>
        <v>0</v>
      </c>
      <c r="J97" s="38">
        <v>19055.91</v>
      </c>
    </row>
    <row r="98" spans="1:10" s="88" customFormat="1" ht="13.8" x14ac:dyDescent="0.2">
      <c r="A98" s="37" t="s">
        <v>68</v>
      </c>
      <c r="B98" s="16" t="s">
        <v>68</v>
      </c>
      <c r="C98" s="104" t="s">
        <v>408</v>
      </c>
      <c r="D98" s="16" t="s">
        <v>353</v>
      </c>
      <c r="E98" s="38">
        <v>21671766.09</v>
      </c>
      <c r="F98" s="38">
        <v>0</v>
      </c>
      <c r="G98" s="38">
        <v>21671766.09</v>
      </c>
      <c r="H98" s="38">
        <v>23153194.870000001</v>
      </c>
      <c r="I98" s="35">
        <f t="shared" si="4"/>
        <v>106.83575475043345</v>
      </c>
      <c r="J98" s="38">
        <v>23153194.870000001</v>
      </c>
    </row>
    <row r="99" spans="1:10" s="88" customFormat="1" ht="13.8" x14ac:dyDescent="0.2">
      <c r="A99" s="37" t="s">
        <v>68</v>
      </c>
      <c r="B99" s="16" t="s">
        <v>68</v>
      </c>
      <c r="C99" s="104" t="s">
        <v>409</v>
      </c>
      <c r="D99" s="16" t="s">
        <v>355</v>
      </c>
      <c r="E99" s="38">
        <v>7157.67</v>
      </c>
      <c r="F99" s="38">
        <v>0</v>
      </c>
      <c r="G99" s="38">
        <v>7157.67</v>
      </c>
      <c r="H99" s="38">
        <v>0</v>
      </c>
      <c r="I99" s="35">
        <f t="shared" si="4"/>
        <v>0</v>
      </c>
      <c r="J99" s="38">
        <v>0</v>
      </c>
    </row>
    <row r="100" spans="1:10" s="88" customFormat="1" ht="13.8" x14ac:dyDescent="0.2">
      <c r="A100" s="37" t="s">
        <v>68</v>
      </c>
      <c r="B100" s="16" t="s">
        <v>68</v>
      </c>
      <c r="C100" s="104" t="s">
        <v>410</v>
      </c>
      <c r="D100" s="16" t="s">
        <v>357</v>
      </c>
      <c r="E100" s="38">
        <v>25096795.640000001</v>
      </c>
      <c r="F100" s="38">
        <v>0</v>
      </c>
      <c r="G100" s="38">
        <v>25096795.640000001</v>
      </c>
      <c r="H100" s="38">
        <v>3524572.94</v>
      </c>
      <c r="I100" s="35">
        <f t="shared" si="4"/>
        <v>14.043916165864751</v>
      </c>
      <c r="J100" s="38">
        <v>3524572.94</v>
      </c>
    </row>
    <row r="101" spans="1:10" s="88" customFormat="1" ht="13.8" x14ac:dyDescent="0.2">
      <c r="A101" s="37" t="s">
        <v>68</v>
      </c>
      <c r="B101" s="16" t="s">
        <v>68</v>
      </c>
      <c r="C101" s="104" t="s">
        <v>411</v>
      </c>
      <c r="D101" s="16" t="s">
        <v>359</v>
      </c>
      <c r="E101" s="38">
        <v>87022935.420000002</v>
      </c>
      <c r="F101" s="38">
        <v>0</v>
      </c>
      <c r="G101" s="38">
        <v>87022935.420000002</v>
      </c>
      <c r="H101" s="38">
        <v>36016781.520000003</v>
      </c>
      <c r="I101" s="35">
        <f t="shared" si="4"/>
        <v>41.387688597461938</v>
      </c>
      <c r="J101" s="38">
        <v>34790562.590000004</v>
      </c>
    </row>
    <row r="102" spans="1:10" s="88" customFormat="1" ht="13.8" x14ac:dyDescent="0.2">
      <c r="A102" s="37" t="s">
        <v>68</v>
      </c>
      <c r="B102" s="16" t="s">
        <v>68</v>
      </c>
      <c r="C102" s="104" t="s">
        <v>412</v>
      </c>
      <c r="D102" s="16" t="s">
        <v>361</v>
      </c>
      <c r="E102" s="38">
        <v>2657655.11</v>
      </c>
      <c r="F102" s="38">
        <v>0</v>
      </c>
      <c r="G102" s="38">
        <v>2657655.11</v>
      </c>
      <c r="H102" s="38">
        <v>826309.85</v>
      </c>
      <c r="I102" s="35">
        <f t="shared" ref="I102:I110" si="5">IF(G102=0,0,H102*100/G102)</f>
        <v>31.091688567520713</v>
      </c>
      <c r="J102" s="38">
        <v>826309.85</v>
      </c>
    </row>
    <row r="103" spans="1:10" s="88" customFormat="1" ht="13.8" x14ac:dyDescent="0.2">
      <c r="A103" s="37" t="s">
        <v>68</v>
      </c>
      <c r="B103" s="16" t="s">
        <v>68</v>
      </c>
      <c r="C103" s="105" t="s">
        <v>125</v>
      </c>
      <c r="D103" s="27" t="s">
        <v>68</v>
      </c>
      <c r="E103" s="28">
        <v>557693584.48000002</v>
      </c>
      <c r="F103" s="28">
        <v>-24378455.82</v>
      </c>
      <c r="G103" s="28">
        <v>533315128.66000003</v>
      </c>
      <c r="H103" s="28">
        <v>112864448.38</v>
      </c>
      <c r="I103" s="29">
        <f t="shared" si="5"/>
        <v>21.162806437458769</v>
      </c>
      <c r="J103" s="28">
        <v>108836465.83</v>
      </c>
    </row>
    <row r="104" spans="1:10" s="88" customFormat="1" ht="13.8" x14ac:dyDescent="0.2">
      <c r="A104" s="37" t="s">
        <v>19</v>
      </c>
      <c r="B104" s="16" t="s">
        <v>20</v>
      </c>
      <c r="C104" s="104" t="s">
        <v>413</v>
      </c>
      <c r="D104" s="16" t="s">
        <v>414</v>
      </c>
      <c r="E104" s="38">
        <v>494818.69</v>
      </c>
      <c r="F104" s="38">
        <v>0</v>
      </c>
      <c r="G104" s="38">
        <v>494818.69</v>
      </c>
      <c r="H104" s="38">
        <v>461548.61</v>
      </c>
      <c r="I104" s="35">
        <f t="shared" si="5"/>
        <v>93.276308944595442</v>
      </c>
      <c r="J104" s="38">
        <v>161548.60999999999</v>
      </c>
    </row>
    <row r="105" spans="1:10" s="88" customFormat="1" ht="13.8" x14ac:dyDescent="0.2">
      <c r="A105" s="37" t="s">
        <v>68</v>
      </c>
      <c r="B105" s="16" t="s">
        <v>68</v>
      </c>
      <c r="C105" s="104" t="s">
        <v>415</v>
      </c>
      <c r="D105" s="16" t="s">
        <v>416</v>
      </c>
      <c r="E105" s="38">
        <v>13306157.449999999</v>
      </c>
      <c r="F105" s="38">
        <v>0</v>
      </c>
      <c r="G105" s="38">
        <v>13306157.449999999</v>
      </c>
      <c r="H105" s="38">
        <v>488597.17</v>
      </c>
      <c r="I105" s="35">
        <f t="shared" si="5"/>
        <v>3.6719629377300058</v>
      </c>
      <c r="J105" s="38">
        <v>488597.17</v>
      </c>
    </row>
    <row r="106" spans="1:10" s="88" customFormat="1" ht="13.8" x14ac:dyDescent="0.2">
      <c r="A106" s="37" t="s">
        <v>68</v>
      </c>
      <c r="B106" s="16" t="s">
        <v>68</v>
      </c>
      <c r="C106" s="104" t="s">
        <v>417</v>
      </c>
      <c r="D106" s="16" t="s">
        <v>418</v>
      </c>
      <c r="E106" s="38">
        <v>0</v>
      </c>
      <c r="F106" s="38">
        <v>247219032.09999999</v>
      </c>
      <c r="G106" s="38">
        <v>247219032.09999999</v>
      </c>
      <c r="H106" s="38">
        <v>0</v>
      </c>
      <c r="I106" s="35">
        <f t="shared" si="5"/>
        <v>0</v>
      </c>
      <c r="J106" s="38">
        <v>0</v>
      </c>
    </row>
    <row r="107" spans="1:10" s="88" customFormat="1" ht="13.8" x14ac:dyDescent="0.2">
      <c r="A107" s="37" t="s">
        <v>68</v>
      </c>
      <c r="B107" s="16" t="s">
        <v>68</v>
      </c>
      <c r="C107" s="105" t="s">
        <v>125</v>
      </c>
      <c r="D107" s="27" t="s">
        <v>68</v>
      </c>
      <c r="E107" s="28">
        <v>13800976.140000001</v>
      </c>
      <c r="F107" s="28">
        <v>247219032.09999999</v>
      </c>
      <c r="G107" s="28">
        <v>261020008.24000001</v>
      </c>
      <c r="H107" s="28">
        <v>950145.78</v>
      </c>
      <c r="I107" s="29">
        <f t="shared" si="5"/>
        <v>0.36401262355580405</v>
      </c>
      <c r="J107" s="28">
        <v>650145.78</v>
      </c>
    </row>
    <row r="108" spans="1:10" s="88" customFormat="1" ht="13.8" x14ac:dyDescent="0.2">
      <c r="A108" s="37" t="s">
        <v>21</v>
      </c>
      <c r="B108" s="16" t="s">
        <v>22</v>
      </c>
      <c r="C108" s="104" t="s">
        <v>258</v>
      </c>
      <c r="D108" s="16" t="s">
        <v>419</v>
      </c>
      <c r="E108" s="38">
        <v>1359120448.8699999</v>
      </c>
      <c r="F108" s="38">
        <v>70000000</v>
      </c>
      <c r="G108" s="38">
        <v>1429120448.8699999</v>
      </c>
      <c r="H108" s="38">
        <v>881326349.88999999</v>
      </c>
      <c r="I108" s="35">
        <f t="shared" si="5"/>
        <v>61.669144163940935</v>
      </c>
      <c r="J108" s="38">
        <v>881326324.80999994</v>
      </c>
    </row>
    <row r="109" spans="1:10" s="88" customFormat="1" ht="13.8" x14ac:dyDescent="0.2">
      <c r="A109" s="37" t="s">
        <v>68</v>
      </c>
      <c r="B109" s="16" t="s">
        <v>68</v>
      </c>
      <c r="C109" s="105" t="s">
        <v>125</v>
      </c>
      <c r="D109" s="27" t="s">
        <v>68</v>
      </c>
      <c r="E109" s="28">
        <v>1359120448.8699999</v>
      </c>
      <c r="F109" s="28">
        <v>70000000</v>
      </c>
      <c r="G109" s="28">
        <v>1429120448.8699999</v>
      </c>
      <c r="H109" s="28">
        <v>881326349.88999999</v>
      </c>
      <c r="I109" s="29">
        <f t="shared" si="5"/>
        <v>61.669144163940935</v>
      </c>
      <c r="J109" s="28">
        <v>881326324.80999994</v>
      </c>
    </row>
    <row r="110" spans="1:10" s="88" customFormat="1" ht="13.8" x14ac:dyDescent="0.2">
      <c r="A110" s="132" t="s">
        <v>262</v>
      </c>
      <c r="B110" s="133" t="s">
        <v>68</v>
      </c>
      <c r="C110" s="109" t="s">
        <v>68</v>
      </c>
      <c r="D110" s="70" t="s">
        <v>68</v>
      </c>
      <c r="E110" s="66">
        <v>8546300921.4300003</v>
      </c>
      <c r="F110" s="66">
        <v>309970681.92000002</v>
      </c>
      <c r="G110" s="66">
        <v>8856271603.3500004</v>
      </c>
      <c r="H110" s="66">
        <v>4742473668.8900003</v>
      </c>
      <c r="I110" s="71">
        <f t="shared" si="5"/>
        <v>53.549325057918253</v>
      </c>
      <c r="J110" s="66">
        <v>4549624444.5799999</v>
      </c>
    </row>
    <row r="111" spans="1:10" ht="13.8" x14ac:dyDescent="0.3">
      <c r="A111" s="131" t="s">
        <v>62</v>
      </c>
      <c r="B111" s="131"/>
      <c r="C111" s="131"/>
      <c r="D111" s="131"/>
      <c r="E111" s="131"/>
      <c r="F111" s="131"/>
      <c r="G111" s="131"/>
      <c r="H111" s="131"/>
      <c r="I111" s="131"/>
      <c r="J111" s="131"/>
    </row>
  </sheetData>
  <mergeCells count="6">
    <mergeCell ref="A111:J111"/>
    <mergeCell ref="A5:B6"/>
    <mergeCell ref="C5:D6"/>
    <mergeCell ref="A1:J1"/>
    <mergeCell ref="A2:J2"/>
    <mergeCell ref="A110:B110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zoomScaleNormal="100" workbookViewId="0">
      <selection activeCell="B4" sqref="B4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64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7" t="s">
        <v>45</v>
      </c>
      <c r="B5" s="118"/>
      <c r="C5" s="117" t="s">
        <v>53</v>
      </c>
      <c r="D5" s="118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420</v>
      </c>
      <c r="B7" s="16" t="s">
        <v>421</v>
      </c>
      <c r="C7" s="79" t="s">
        <v>3</v>
      </c>
      <c r="D7" s="80" t="s">
        <v>4</v>
      </c>
      <c r="E7" s="38">
        <v>16625045.16</v>
      </c>
      <c r="F7" s="38">
        <v>0</v>
      </c>
      <c r="G7" s="38">
        <v>16625045.16</v>
      </c>
      <c r="H7" s="38">
        <v>16625045.16</v>
      </c>
      <c r="I7" s="38">
        <v>16625045.16</v>
      </c>
      <c r="J7" s="38">
        <v>12468784.140000001</v>
      </c>
      <c r="K7" s="35">
        <v>75.000001624055699</v>
      </c>
      <c r="L7" s="38">
        <v>0</v>
      </c>
    </row>
    <row r="8" spans="1:12" ht="13.8" x14ac:dyDescent="0.2">
      <c r="A8" s="37" t="s">
        <v>68</v>
      </c>
      <c r="B8" s="16" t="s">
        <v>68</v>
      </c>
      <c r="C8" s="79" t="s">
        <v>5</v>
      </c>
      <c r="D8" s="80" t="s">
        <v>6</v>
      </c>
      <c r="E8" s="38">
        <v>7503459.5199999996</v>
      </c>
      <c r="F8" s="38">
        <v>0</v>
      </c>
      <c r="G8" s="38">
        <v>7503459.5199999996</v>
      </c>
      <c r="H8" s="38">
        <v>7503459.5199999996</v>
      </c>
      <c r="I8" s="38">
        <v>7503459.5199999996</v>
      </c>
      <c r="J8" s="38">
        <v>5627594.7599999998</v>
      </c>
      <c r="K8" s="35">
        <v>75.000001599262305</v>
      </c>
      <c r="L8" s="38">
        <v>0</v>
      </c>
    </row>
    <row r="9" spans="1:12" ht="13.8" x14ac:dyDescent="0.2">
      <c r="A9" s="37" t="s">
        <v>68</v>
      </c>
      <c r="B9" s="16" t="s">
        <v>68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900</v>
      </c>
      <c r="K9" s="35">
        <v>75</v>
      </c>
      <c r="L9" s="38">
        <v>0</v>
      </c>
    </row>
    <row r="10" spans="1:12" ht="13.8" x14ac:dyDescent="0.2">
      <c r="A10" s="37" t="s">
        <v>68</v>
      </c>
      <c r="B10" s="16" t="s">
        <v>68</v>
      </c>
      <c r="C10" s="79" t="s">
        <v>7</v>
      </c>
      <c r="D10" s="80" t="s">
        <v>8</v>
      </c>
      <c r="E10" s="38">
        <v>4366731.4400000004</v>
      </c>
      <c r="F10" s="38">
        <v>0</v>
      </c>
      <c r="G10" s="38">
        <v>4366731.4400000004</v>
      </c>
      <c r="H10" s="38">
        <v>4366731.4400000004</v>
      </c>
      <c r="I10" s="38">
        <v>4366731.4400000004</v>
      </c>
      <c r="J10" s="38">
        <v>3275048.58</v>
      </c>
      <c r="K10" s="35">
        <v>75</v>
      </c>
      <c r="L10" s="38">
        <v>0</v>
      </c>
    </row>
    <row r="11" spans="1:12" ht="13.8" x14ac:dyDescent="0.2">
      <c r="A11" s="37" t="s">
        <v>68</v>
      </c>
      <c r="B11" s="16" t="s">
        <v>68</v>
      </c>
      <c r="C11" s="79" t="s">
        <v>9</v>
      </c>
      <c r="D11" s="80" t="s">
        <v>10</v>
      </c>
      <c r="E11" s="38">
        <v>655395.36</v>
      </c>
      <c r="F11" s="38">
        <v>0</v>
      </c>
      <c r="G11" s="38">
        <v>655395.36</v>
      </c>
      <c r="H11" s="38">
        <v>655395.36</v>
      </c>
      <c r="I11" s="38">
        <v>655395.36</v>
      </c>
      <c r="J11" s="38">
        <v>491546.55</v>
      </c>
      <c r="K11" s="35">
        <v>75.000004577389703</v>
      </c>
      <c r="L11" s="38">
        <v>0</v>
      </c>
    </row>
    <row r="12" spans="1:12" ht="13.8" x14ac:dyDescent="0.2">
      <c r="A12" s="37" t="s">
        <v>68</v>
      </c>
      <c r="B12" s="16" t="s">
        <v>68</v>
      </c>
      <c r="C12" s="81" t="s">
        <v>125</v>
      </c>
      <c r="D12" s="82" t="s">
        <v>68</v>
      </c>
      <c r="E12" s="28">
        <v>29151831.48</v>
      </c>
      <c r="F12" s="28">
        <v>0</v>
      </c>
      <c r="G12" s="28">
        <v>29151831.48</v>
      </c>
      <c r="H12" s="28">
        <v>29151831.48</v>
      </c>
      <c r="I12" s="28">
        <v>29151831.48</v>
      </c>
      <c r="J12" s="28">
        <v>21863874.030000001</v>
      </c>
      <c r="K12" s="29">
        <v>75.000001440732802</v>
      </c>
      <c r="L12" s="28">
        <v>0</v>
      </c>
    </row>
    <row r="13" spans="1:12" ht="13.8" x14ac:dyDescent="0.2">
      <c r="A13" s="37" t="s">
        <v>422</v>
      </c>
      <c r="B13" s="16" t="s">
        <v>423</v>
      </c>
      <c r="C13" s="79" t="s">
        <v>3</v>
      </c>
      <c r="D13" s="80" t="s">
        <v>4</v>
      </c>
      <c r="E13" s="38">
        <v>1786070.74</v>
      </c>
      <c r="F13" s="38">
        <v>0</v>
      </c>
      <c r="G13" s="38">
        <v>1786070.74</v>
      </c>
      <c r="H13" s="38">
        <v>866706.62</v>
      </c>
      <c r="I13" s="38">
        <v>866706.62</v>
      </c>
      <c r="J13" s="38">
        <v>866706.62</v>
      </c>
      <c r="K13" s="35">
        <v>48.525884254730002</v>
      </c>
      <c r="L13" s="38">
        <v>866706.62</v>
      </c>
    </row>
    <row r="14" spans="1:12" ht="13.8" x14ac:dyDescent="0.2">
      <c r="A14" s="37" t="s">
        <v>68</v>
      </c>
      <c r="B14" s="16" t="s">
        <v>68</v>
      </c>
      <c r="C14" s="79" t="s">
        <v>5</v>
      </c>
      <c r="D14" s="80" t="s">
        <v>6</v>
      </c>
      <c r="E14" s="38">
        <v>806995.88</v>
      </c>
      <c r="F14" s="38">
        <v>-304995.88</v>
      </c>
      <c r="G14" s="38">
        <v>502000</v>
      </c>
      <c r="H14" s="38">
        <v>329324.53000000003</v>
      </c>
      <c r="I14" s="38">
        <v>329324.53000000003</v>
      </c>
      <c r="J14" s="38">
        <v>267652.61</v>
      </c>
      <c r="K14" s="35">
        <v>53.317252988047798</v>
      </c>
      <c r="L14" s="38">
        <v>266565.32</v>
      </c>
    </row>
    <row r="15" spans="1:12" ht="13.8" x14ac:dyDescent="0.2">
      <c r="A15" s="37" t="s">
        <v>68</v>
      </c>
      <c r="B15" s="16" t="s">
        <v>68</v>
      </c>
      <c r="C15" s="79" t="s">
        <v>7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106270</v>
      </c>
      <c r="I15" s="38">
        <v>106270</v>
      </c>
      <c r="J15" s="38">
        <v>49823.75</v>
      </c>
      <c r="K15" s="35">
        <v>46.884115931118799</v>
      </c>
      <c r="L15" s="38">
        <v>0</v>
      </c>
    </row>
    <row r="16" spans="1:12" ht="13.8" x14ac:dyDescent="0.2">
      <c r="A16" s="37" t="s">
        <v>68</v>
      </c>
      <c r="B16" s="16" t="s">
        <v>68</v>
      </c>
      <c r="C16" s="79" t="s">
        <v>9</v>
      </c>
      <c r="D16" s="80" t="s">
        <v>10</v>
      </c>
      <c r="E16" s="38">
        <v>161781.26999999999</v>
      </c>
      <c r="F16" s="38">
        <v>-45081.27</v>
      </c>
      <c r="G16" s="38">
        <v>116700</v>
      </c>
      <c r="H16" s="38">
        <v>9950.33</v>
      </c>
      <c r="I16" s="38">
        <v>9950.33</v>
      </c>
      <c r="J16" s="38">
        <v>9950.33</v>
      </c>
      <c r="K16" s="35">
        <v>8.5264181662382192</v>
      </c>
      <c r="L16" s="38">
        <v>9950.33</v>
      </c>
    </row>
    <row r="17" spans="1:12" ht="13.8" x14ac:dyDescent="0.2">
      <c r="A17" s="37" t="s">
        <v>68</v>
      </c>
      <c r="B17" s="16" t="s">
        <v>68</v>
      </c>
      <c r="C17" s="81" t="s">
        <v>125</v>
      </c>
      <c r="D17" s="82" t="s">
        <v>68</v>
      </c>
      <c r="E17" s="28">
        <v>2861117.89</v>
      </c>
      <c r="F17" s="28">
        <v>-350077.15</v>
      </c>
      <c r="G17" s="28">
        <v>2511040.7400000002</v>
      </c>
      <c r="H17" s="28">
        <v>1312251.48</v>
      </c>
      <c r="I17" s="28">
        <v>1312251.48</v>
      </c>
      <c r="J17" s="28">
        <v>1194133.31</v>
      </c>
      <c r="K17" s="29">
        <v>47.555314056752401</v>
      </c>
      <c r="L17" s="28">
        <v>1143222.27</v>
      </c>
    </row>
    <row r="18" spans="1:12" ht="13.8" x14ac:dyDescent="0.2">
      <c r="A18" s="37" t="s">
        <v>424</v>
      </c>
      <c r="B18" s="16" t="s">
        <v>425</v>
      </c>
      <c r="C18" s="79" t="s">
        <v>3</v>
      </c>
      <c r="D18" s="80" t="s">
        <v>4</v>
      </c>
      <c r="E18" s="38">
        <v>148636.95000000001</v>
      </c>
      <c r="F18" s="38">
        <v>0</v>
      </c>
      <c r="G18" s="38">
        <v>148636.95000000001</v>
      </c>
      <c r="H18" s="38">
        <v>64566.239999999998</v>
      </c>
      <c r="I18" s="38">
        <v>64566.239999999998</v>
      </c>
      <c r="J18" s="38">
        <v>64566.239999999998</v>
      </c>
      <c r="K18" s="35">
        <v>43.438889186033499</v>
      </c>
      <c r="L18" s="38">
        <v>64566.239999999998</v>
      </c>
    </row>
    <row r="19" spans="1:12" ht="13.8" x14ac:dyDescent="0.2">
      <c r="A19" s="37" t="s">
        <v>68</v>
      </c>
      <c r="B19" s="16" t="s">
        <v>68</v>
      </c>
      <c r="C19" s="79" t="s">
        <v>5</v>
      </c>
      <c r="D19" s="80" t="s">
        <v>6</v>
      </c>
      <c r="E19" s="38">
        <v>254074</v>
      </c>
      <c r="F19" s="38">
        <v>-18956.349999999999</v>
      </c>
      <c r="G19" s="38">
        <v>235117.65</v>
      </c>
      <c r="H19" s="38">
        <v>80952.100000000006</v>
      </c>
      <c r="I19" s="38">
        <v>80952.100000000006</v>
      </c>
      <c r="J19" s="38">
        <v>80867.100000000006</v>
      </c>
      <c r="K19" s="35">
        <v>34.394312804674598</v>
      </c>
      <c r="L19" s="38">
        <v>80867.100000000006</v>
      </c>
    </row>
    <row r="20" spans="1:12" ht="13.8" x14ac:dyDescent="0.2">
      <c r="A20" s="37" t="s">
        <v>68</v>
      </c>
      <c r="B20" s="16" t="s">
        <v>68</v>
      </c>
      <c r="C20" s="81" t="s">
        <v>125</v>
      </c>
      <c r="D20" s="82" t="s">
        <v>68</v>
      </c>
      <c r="E20" s="28">
        <v>402710.95</v>
      </c>
      <c r="F20" s="28">
        <v>-18956.349999999999</v>
      </c>
      <c r="G20" s="28">
        <v>383754.6</v>
      </c>
      <c r="H20" s="28">
        <v>145518.34</v>
      </c>
      <c r="I20" s="28">
        <v>145518.34</v>
      </c>
      <c r="J20" s="28">
        <v>145433.34</v>
      </c>
      <c r="K20" s="29">
        <v>37.897484486179501</v>
      </c>
      <c r="L20" s="28">
        <v>145433.34</v>
      </c>
    </row>
    <row r="21" spans="1:12" ht="13.8" x14ac:dyDescent="0.2">
      <c r="A21" s="37" t="s">
        <v>426</v>
      </c>
      <c r="B21" s="16" t="s">
        <v>427</v>
      </c>
      <c r="C21" s="79" t="s">
        <v>3</v>
      </c>
      <c r="D21" s="80" t="s">
        <v>4</v>
      </c>
      <c r="E21" s="38">
        <v>275783.82</v>
      </c>
      <c r="F21" s="38">
        <v>0</v>
      </c>
      <c r="G21" s="38">
        <v>275783.82</v>
      </c>
      <c r="H21" s="38">
        <v>117442.92</v>
      </c>
      <c r="I21" s="38">
        <v>117442.92</v>
      </c>
      <c r="J21" s="38">
        <v>117442.92</v>
      </c>
      <c r="K21" s="35">
        <v>42.5851378808227</v>
      </c>
      <c r="L21" s="38">
        <v>117442.92</v>
      </c>
    </row>
    <row r="22" spans="1:12" ht="13.8" x14ac:dyDescent="0.2">
      <c r="A22" s="37" t="s">
        <v>68</v>
      </c>
      <c r="B22" s="16" t="s">
        <v>68</v>
      </c>
      <c r="C22" s="79" t="s">
        <v>5</v>
      </c>
      <c r="D22" s="80" t="s">
        <v>6</v>
      </c>
      <c r="E22" s="38">
        <v>7000</v>
      </c>
      <c r="F22" s="38">
        <v>0</v>
      </c>
      <c r="G22" s="38">
        <v>7000</v>
      </c>
      <c r="H22" s="38">
        <v>469.42</v>
      </c>
      <c r="I22" s="38">
        <v>469.42</v>
      </c>
      <c r="J22" s="38">
        <v>164.17</v>
      </c>
      <c r="K22" s="35">
        <v>2.3452857142857102</v>
      </c>
      <c r="L22" s="38">
        <v>164.17</v>
      </c>
    </row>
    <row r="23" spans="1:12" ht="13.8" x14ac:dyDescent="0.2">
      <c r="A23" s="37" t="s">
        <v>68</v>
      </c>
      <c r="B23" s="16" t="s">
        <v>68</v>
      </c>
      <c r="C23" s="81" t="s">
        <v>125</v>
      </c>
      <c r="D23" s="82" t="s">
        <v>68</v>
      </c>
      <c r="E23" s="28">
        <v>282783.82</v>
      </c>
      <c r="F23" s="28">
        <v>0</v>
      </c>
      <c r="G23" s="28">
        <v>282783.82</v>
      </c>
      <c r="H23" s="28">
        <v>117912.34</v>
      </c>
      <c r="I23" s="28">
        <v>117912.34</v>
      </c>
      <c r="J23" s="28">
        <v>117607.09</v>
      </c>
      <c r="K23" s="29">
        <v>41.589044946065201</v>
      </c>
      <c r="L23" s="28">
        <v>117607.09</v>
      </c>
    </row>
    <row r="24" spans="1:12" ht="13.8" x14ac:dyDescent="0.2">
      <c r="A24" s="37" t="s">
        <v>428</v>
      </c>
      <c r="B24" s="16" t="s">
        <v>429</v>
      </c>
      <c r="C24" s="79" t="s">
        <v>3</v>
      </c>
      <c r="D24" s="80" t="s">
        <v>4</v>
      </c>
      <c r="E24" s="38">
        <v>433961.65</v>
      </c>
      <c r="F24" s="38">
        <v>0</v>
      </c>
      <c r="G24" s="38">
        <v>433961.65</v>
      </c>
      <c r="H24" s="38">
        <v>203787.43</v>
      </c>
      <c r="I24" s="38">
        <v>203787.43</v>
      </c>
      <c r="J24" s="38">
        <v>203787.43</v>
      </c>
      <c r="K24" s="35">
        <v>46.959778588730103</v>
      </c>
      <c r="L24" s="38">
        <v>203787.43</v>
      </c>
    </row>
    <row r="25" spans="1:12" ht="13.8" x14ac:dyDescent="0.2">
      <c r="A25" s="37" t="s">
        <v>68</v>
      </c>
      <c r="B25" s="16" t="s">
        <v>68</v>
      </c>
      <c r="C25" s="79" t="s">
        <v>5</v>
      </c>
      <c r="D25" s="80" t="s">
        <v>6</v>
      </c>
      <c r="E25" s="38">
        <v>141045.54</v>
      </c>
      <c r="F25" s="38">
        <v>-40640.86</v>
      </c>
      <c r="G25" s="38">
        <v>100404.68</v>
      </c>
      <c r="H25" s="38">
        <v>67485.72</v>
      </c>
      <c r="I25" s="38">
        <v>67485.72</v>
      </c>
      <c r="J25" s="38">
        <v>28390.09</v>
      </c>
      <c r="K25" s="35">
        <v>28.275664042751799</v>
      </c>
      <c r="L25" s="38">
        <v>12015.21</v>
      </c>
    </row>
    <row r="26" spans="1:12" ht="13.8" x14ac:dyDescent="0.2">
      <c r="A26" s="37" t="s">
        <v>68</v>
      </c>
      <c r="B26" s="16" t="s">
        <v>68</v>
      </c>
      <c r="C26" s="79" t="s">
        <v>7</v>
      </c>
      <c r="D26" s="80" t="s">
        <v>8</v>
      </c>
      <c r="E26" s="38">
        <v>22800</v>
      </c>
      <c r="F26" s="38">
        <v>0</v>
      </c>
      <c r="G26" s="38">
        <v>22800</v>
      </c>
      <c r="H26" s="38">
        <v>22800</v>
      </c>
      <c r="I26" s="38">
        <v>19800</v>
      </c>
      <c r="J26" s="38">
        <v>6595.94</v>
      </c>
      <c r="K26" s="35">
        <v>28.929561403508799</v>
      </c>
      <c r="L26" s="38">
        <v>6534.95</v>
      </c>
    </row>
    <row r="27" spans="1:12" ht="13.8" x14ac:dyDescent="0.2">
      <c r="A27" s="37" t="s">
        <v>68</v>
      </c>
      <c r="B27" s="16" t="s">
        <v>68</v>
      </c>
      <c r="C27" s="79" t="s">
        <v>9</v>
      </c>
      <c r="D27" s="80" t="s">
        <v>10</v>
      </c>
      <c r="E27" s="38">
        <v>726.81</v>
      </c>
      <c r="F27" s="38">
        <v>2873.19</v>
      </c>
      <c r="G27" s="38">
        <v>3600</v>
      </c>
      <c r="H27" s="38">
        <v>3177.46</v>
      </c>
      <c r="I27" s="38">
        <v>3177.46</v>
      </c>
      <c r="J27" s="38">
        <v>3177.46</v>
      </c>
      <c r="K27" s="35">
        <v>88.262777777777799</v>
      </c>
      <c r="L27" s="38">
        <v>3177.46</v>
      </c>
    </row>
    <row r="28" spans="1:12" ht="13.8" x14ac:dyDescent="0.2">
      <c r="A28" s="37" t="s">
        <v>68</v>
      </c>
      <c r="B28" s="16" t="s">
        <v>68</v>
      </c>
      <c r="C28" s="81" t="s">
        <v>125</v>
      </c>
      <c r="D28" s="82" t="s">
        <v>68</v>
      </c>
      <c r="E28" s="28">
        <v>598534</v>
      </c>
      <c r="F28" s="28">
        <v>-37767.67</v>
      </c>
      <c r="G28" s="28">
        <v>560766.32999999996</v>
      </c>
      <c r="H28" s="28">
        <v>297250.61</v>
      </c>
      <c r="I28" s="28">
        <v>294250.61</v>
      </c>
      <c r="J28" s="28">
        <v>241950.92</v>
      </c>
      <c r="K28" s="29">
        <v>43.146477785140902</v>
      </c>
      <c r="L28" s="28">
        <v>225515.05</v>
      </c>
    </row>
    <row r="29" spans="1:12" ht="13.8" x14ac:dyDescent="0.2">
      <c r="A29" s="37" t="s">
        <v>430</v>
      </c>
      <c r="B29" s="16" t="s">
        <v>431</v>
      </c>
      <c r="C29" s="79" t="s">
        <v>3</v>
      </c>
      <c r="D29" s="80" t="s">
        <v>4</v>
      </c>
      <c r="E29" s="38">
        <v>34258255.719999999</v>
      </c>
      <c r="F29" s="38">
        <v>-76634.570000000007</v>
      </c>
      <c r="G29" s="38">
        <v>34181621.149999999</v>
      </c>
      <c r="H29" s="38">
        <v>15756443.720000001</v>
      </c>
      <c r="I29" s="38">
        <v>15756443.720000001</v>
      </c>
      <c r="J29" s="38">
        <v>15756443.720000001</v>
      </c>
      <c r="K29" s="35">
        <v>46.0962446773827</v>
      </c>
      <c r="L29" s="38">
        <v>15756443.720000001</v>
      </c>
    </row>
    <row r="30" spans="1:12" ht="13.8" x14ac:dyDescent="0.2">
      <c r="A30" s="37" t="s">
        <v>68</v>
      </c>
      <c r="B30" s="16" t="s">
        <v>68</v>
      </c>
      <c r="C30" s="79" t="s">
        <v>5</v>
      </c>
      <c r="D30" s="80" t="s">
        <v>6</v>
      </c>
      <c r="E30" s="38">
        <v>21742436.699999999</v>
      </c>
      <c r="F30" s="38">
        <v>-463646.87</v>
      </c>
      <c r="G30" s="38">
        <v>21278789.829999998</v>
      </c>
      <c r="H30" s="38">
        <v>14121483.630000001</v>
      </c>
      <c r="I30" s="38">
        <v>12361813.720000001</v>
      </c>
      <c r="J30" s="38">
        <v>7092186.0800000001</v>
      </c>
      <c r="K30" s="35">
        <v>33.329837536160298</v>
      </c>
      <c r="L30" s="38">
        <v>6742563.0300000003</v>
      </c>
    </row>
    <row r="31" spans="1:12" ht="13.8" x14ac:dyDescent="0.2">
      <c r="A31" s="37" t="s">
        <v>68</v>
      </c>
      <c r="B31" s="16" t="s">
        <v>68</v>
      </c>
      <c r="C31" s="79" t="s">
        <v>15</v>
      </c>
      <c r="D31" s="80" t="s">
        <v>16</v>
      </c>
      <c r="E31" s="38">
        <v>3500</v>
      </c>
      <c r="F31" s="38">
        <v>0</v>
      </c>
      <c r="G31" s="38">
        <v>3500</v>
      </c>
      <c r="H31" s="38">
        <v>0</v>
      </c>
      <c r="I31" s="38">
        <v>0</v>
      </c>
      <c r="J31" s="38">
        <v>0</v>
      </c>
      <c r="K31" s="35">
        <v>0</v>
      </c>
      <c r="L31" s="38">
        <v>0</v>
      </c>
    </row>
    <row r="32" spans="1:12" ht="13.8" x14ac:dyDescent="0.2">
      <c r="A32" s="37" t="s">
        <v>68</v>
      </c>
      <c r="B32" s="16" t="s">
        <v>68</v>
      </c>
      <c r="C32" s="79" t="s">
        <v>7</v>
      </c>
      <c r="D32" s="80" t="s">
        <v>8</v>
      </c>
      <c r="E32" s="38">
        <v>116703244.15000001</v>
      </c>
      <c r="F32" s="38">
        <v>400373.38</v>
      </c>
      <c r="G32" s="38">
        <v>117103617.53</v>
      </c>
      <c r="H32" s="38">
        <v>109854190.45999999</v>
      </c>
      <c r="I32" s="38">
        <v>104453371.13</v>
      </c>
      <c r="J32" s="38">
        <v>83702426.799999997</v>
      </c>
      <c r="K32" s="35">
        <v>71.477234064572599</v>
      </c>
      <c r="L32" s="38">
        <v>78030436.629999995</v>
      </c>
    </row>
    <row r="33" spans="1:12" ht="13.8" x14ac:dyDescent="0.2">
      <c r="A33" s="37" t="s">
        <v>68</v>
      </c>
      <c r="B33" s="16" t="s">
        <v>68</v>
      </c>
      <c r="C33" s="79" t="s">
        <v>9</v>
      </c>
      <c r="D33" s="80" t="s">
        <v>10</v>
      </c>
      <c r="E33" s="38">
        <v>8674862.6699999999</v>
      </c>
      <c r="F33" s="38">
        <v>3314214.37</v>
      </c>
      <c r="G33" s="38">
        <v>11989077.039999999</v>
      </c>
      <c r="H33" s="38">
        <v>4724105.99</v>
      </c>
      <c r="I33" s="38">
        <v>3875817.44</v>
      </c>
      <c r="J33" s="38">
        <v>1145654.9099999999</v>
      </c>
      <c r="K33" s="35">
        <v>9.5558224054918597</v>
      </c>
      <c r="L33" s="38">
        <v>1049548.3999999999</v>
      </c>
    </row>
    <row r="34" spans="1:12" ht="13.8" x14ac:dyDescent="0.2">
      <c r="A34" s="37" t="s">
        <v>68</v>
      </c>
      <c r="B34" s="16" t="s">
        <v>68</v>
      </c>
      <c r="C34" s="79" t="s">
        <v>11</v>
      </c>
      <c r="D34" s="80" t="s">
        <v>12</v>
      </c>
      <c r="E34" s="38">
        <v>4664770</v>
      </c>
      <c r="F34" s="38">
        <v>10124311.84</v>
      </c>
      <c r="G34" s="38">
        <v>14789081.84</v>
      </c>
      <c r="H34" s="38">
        <v>9015655.3699999992</v>
      </c>
      <c r="I34" s="38">
        <v>4209655.3499999996</v>
      </c>
      <c r="J34" s="38">
        <v>1761611.28</v>
      </c>
      <c r="K34" s="35">
        <v>11.911566242303</v>
      </c>
      <c r="L34" s="38">
        <v>1361611.28</v>
      </c>
    </row>
    <row r="35" spans="1:12" ht="13.8" x14ac:dyDescent="0.2">
      <c r="A35" s="37" t="s">
        <v>68</v>
      </c>
      <c r="B35" s="16" t="s">
        <v>68</v>
      </c>
      <c r="C35" s="81" t="s">
        <v>125</v>
      </c>
      <c r="D35" s="82" t="s">
        <v>68</v>
      </c>
      <c r="E35" s="28">
        <v>186047069.24000001</v>
      </c>
      <c r="F35" s="28">
        <v>13298618.15</v>
      </c>
      <c r="G35" s="28">
        <v>199345687.38999999</v>
      </c>
      <c r="H35" s="28">
        <v>153471879.16999999</v>
      </c>
      <c r="I35" s="28">
        <v>140657101.36000001</v>
      </c>
      <c r="J35" s="28">
        <v>109458322.79000001</v>
      </c>
      <c r="K35" s="29">
        <v>54.908798992905098</v>
      </c>
      <c r="L35" s="28">
        <v>102940603.06</v>
      </c>
    </row>
    <row r="36" spans="1:12" ht="13.8" x14ac:dyDescent="0.2">
      <c r="A36" s="37" t="s">
        <v>432</v>
      </c>
      <c r="B36" s="16" t="s">
        <v>433</v>
      </c>
      <c r="C36" s="79" t="s">
        <v>3</v>
      </c>
      <c r="D36" s="80" t="s">
        <v>4</v>
      </c>
      <c r="E36" s="38">
        <v>43182159.479999997</v>
      </c>
      <c r="F36" s="38">
        <v>328257.13</v>
      </c>
      <c r="G36" s="38">
        <v>43510416.609999999</v>
      </c>
      <c r="H36" s="38">
        <v>19537813.989999998</v>
      </c>
      <c r="I36" s="38">
        <v>19537813.989999998</v>
      </c>
      <c r="J36" s="38">
        <v>19537813.989999998</v>
      </c>
      <c r="K36" s="35">
        <v>44.903762161426002</v>
      </c>
      <c r="L36" s="38">
        <v>19537813.989999998</v>
      </c>
    </row>
    <row r="37" spans="1:12" ht="13.8" x14ac:dyDescent="0.2">
      <c r="A37" s="37" t="s">
        <v>68</v>
      </c>
      <c r="B37" s="16" t="s">
        <v>68</v>
      </c>
      <c r="C37" s="79" t="s">
        <v>5</v>
      </c>
      <c r="D37" s="80" t="s">
        <v>6</v>
      </c>
      <c r="E37" s="38">
        <v>21677677.079999998</v>
      </c>
      <c r="F37" s="38">
        <v>15119844.52</v>
      </c>
      <c r="G37" s="38">
        <v>36797521.600000001</v>
      </c>
      <c r="H37" s="38">
        <v>25409300.109999999</v>
      </c>
      <c r="I37" s="38">
        <v>23089518.449999999</v>
      </c>
      <c r="J37" s="38">
        <v>14390072.08</v>
      </c>
      <c r="K37" s="35">
        <v>39.106090449309001</v>
      </c>
      <c r="L37" s="38">
        <v>13512017.08</v>
      </c>
    </row>
    <row r="38" spans="1:12" ht="13.8" x14ac:dyDescent="0.2">
      <c r="A38" s="37" t="s">
        <v>68</v>
      </c>
      <c r="B38" s="16" t="s">
        <v>68</v>
      </c>
      <c r="C38" s="79" t="s">
        <v>15</v>
      </c>
      <c r="D38" s="80" t="s">
        <v>16</v>
      </c>
      <c r="E38" s="38">
        <v>64350</v>
      </c>
      <c r="F38" s="38">
        <v>0</v>
      </c>
      <c r="G38" s="38">
        <v>64350</v>
      </c>
      <c r="H38" s="38">
        <v>61555.35</v>
      </c>
      <c r="I38" s="38">
        <v>61555.35</v>
      </c>
      <c r="J38" s="38">
        <v>61555.35</v>
      </c>
      <c r="K38" s="35">
        <v>95.657109557109607</v>
      </c>
      <c r="L38" s="38">
        <v>60940.480000000003</v>
      </c>
    </row>
    <row r="39" spans="1:12" ht="13.8" x14ac:dyDescent="0.2">
      <c r="A39" s="37" t="s">
        <v>68</v>
      </c>
      <c r="B39" s="16" t="s">
        <v>68</v>
      </c>
      <c r="C39" s="79" t="s">
        <v>7</v>
      </c>
      <c r="D39" s="80" t="s">
        <v>8</v>
      </c>
      <c r="E39" s="38">
        <v>525000</v>
      </c>
      <c r="F39" s="38">
        <v>474857.77</v>
      </c>
      <c r="G39" s="38">
        <v>999857.77</v>
      </c>
      <c r="H39" s="38">
        <v>836967.77</v>
      </c>
      <c r="I39" s="38">
        <v>791102.84</v>
      </c>
      <c r="J39" s="38">
        <v>44857.77</v>
      </c>
      <c r="K39" s="35">
        <v>4.4864151028200698</v>
      </c>
      <c r="L39" s="38">
        <v>0</v>
      </c>
    </row>
    <row r="40" spans="1:12" ht="13.8" x14ac:dyDescent="0.2">
      <c r="A40" s="37" t="s">
        <v>68</v>
      </c>
      <c r="B40" s="16" t="s">
        <v>68</v>
      </c>
      <c r="C40" s="79" t="s">
        <v>9</v>
      </c>
      <c r="D40" s="80" t="s">
        <v>10</v>
      </c>
      <c r="E40" s="38">
        <v>19394581.149999999</v>
      </c>
      <c r="F40" s="38">
        <v>2852005.7</v>
      </c>
      <c r="G40" s="38">
        <v>22246586.850000001</v>
      </c>
      <c r="H40" s="38">
        <v>15189046.199999999</v>
      </c>
      <c r="I40" s="38">
        <v>14873888.33</v>
      </c>
      <c r="J40" s="38">
        <v>4927857.41</v>
      </c>
      <c r="K40" s="35">
        <v>22.1510717272119</v>
      </c>
      <c r="L40" s="38">
        <v>4582562.92</v>
      </c>
    </row>
    <row r="41" spans="1:12" ht="13.8" x14ac:dyDescent="0.2">
      <c r="A41" s="37" t="s">
        <v>68</v>
      </c>
      <c r="B41" s="16" t="s">
        <v>68</v>
      </c>
      <c r="C41" s="79" t="s">
        <v>11</v>
      </c>
      <c r="D41" s="80" t="s">
        <v>12</v>
      </c>
      <c r="E41" s="38">
        <v>5066250</v>
      </c>
      <c r="F41" s="38">
        <v>0</v>
      </c>
      <c r="G41" s="38">
        <v>5066250</v>
      </c>
      <c r="H41" s="38">
        <v>5051250</v>
      </c>
      <c r="I41" s="38">
        <v>36000</v>
      </c>
      <c r="J41" s="38">
        <v>0</v>
      </c>
      <c r="K41" s="35">
        <v>0</v>
      </c>
      <c r="L41" s="38">
        <v>0</v>
      </c>
    </row>
    <row r="42" spans="1:12" ht="13.8" x14ac:dyDescent="0.2">
      <c r="A42" s="37" t="s">
        <v>68</v>
      </c>
      <c r="B42" s="16" t="s">
        <v>68</v>
      </c>
      <c r="C42" s="81" t="s">
        <v>125</v>
      </c>
      <c r="D42" s="82" t="s">
        <v>68</v>
      </c>
      <c r="E42" s="28">
        <v>89910017.709999993</v>
      </c>
      <c r="F42" s="28">
        <v>18774965.120000001</v>
      </c>
      <c r="G42" s="28">
        <v>108684982.83</v>
      </c>
      <c r="H42" s="28">
        <v>66085933.420000002</v>
      </c>
      <c r="I42" s="28">
        <v>58389878.960000001</v>
      </c>
      <c r="J42" s="28">
        <v>38962156.600000001</v>
      </c>
      <c r="K42" s="29">
        <v>35.8487029076895</v>
      </c>
      <c r="L42" s="28">
        <v>37693334.469999999</v>
      </c>
    </row>
    <row r="43" spans="1:12" ht="13.8" x14ac:dyDescent="0.2">
      <c r="A43" s="37" t="s">
        <v>434</v>
      </c>
      <c r="B43" s="16" t="s">
        <v>435</v>
      </c>
      <c r="C43" s="79" t="s">
        <v>3</v>
      </c>
      <c r="D43" s="80" t="s">
        <v>4</v>
      </c>
      <c r="E43" s="38">
        <v>38360079.770000003</v>
      </c>
      <c r="F43" s="38">
        <v>596127.74</v>
      </c>
      <c r="G43" s="38">
        <v>38956207.509999998</v>
      </c>
      <c r="H43" s="38">
        <v>18768584.890000001</v>
      </c>
      <c r="I43" s="38">
        <v>18768584.890000001</v>
      </c>
      <c r="J43" s="38">
        <v>18768584.890000001</v>
      </c>
      <c r="K43" s="35">
        <v>48.178675722430498</v>
      </c>
      <c r="L43" s="38">
        <v>18768584.890000001</v>
      </c>
    </row>
    <row r="44" spans="1:12" ht="13.8" x14ac:dyDescent="0.2">
      <c r="A44" s="37" t="s">
        <v>68</v>
      </c>
      <c r="B44" s="16" t="s">
        <v>68</v>
      </c>
      <c r="C44" s="79" t="s">
        <v>5</v>
      </c>
      <c r="D44" s="80" t="s">
        <v>6</v>
      </c>
      <c r="E44" s="38">
        <v>16926046.460000001</v>
      </c>
      <c r="F44" s="38">
        <v>-1278906.75</v>
      </c>
      <c r="G44" s="38">
        <v>15647139.710000001</v>
      </c>
      <c r="H44" s="38">
        <v>13720543.68</v>
      </c>
      <c r="I44" s="38">
        <v>6335211.9900000002</v>
      </c>
      <c r="J44" s="38">
        <v>2210936.86</v>
      </c>
      <c r="K44" s="35">
        <v>14.129974557503299</v>
      </c>
      <c r="L44" s="38">
        <v>2047498.74</v>
      </c>
    </row>
    <row r="45" spans="1:12" ht="13.8" x14ac:dyDescent="0.2">
      <c r="A45" s="37" t="s">
        <v>68</v>
      </c>
      <c r="B45" s="16" t="s">
        <v>68</v>
      </c>
      <c r="C45" s="79" t="s">
        <v>15</v>
      </c>
      <c r="D45" s="80" t="s">
        <v>16</v>
      </c>
      <c r="E45" s="38">
        <v>118401.15</v>
      </c>
      <c r="F45" s="38">
        <v>0.6</v>
      </c>
      <c r="G45" s="38">
        <v>118401.75</v>
      </c>
      <c r="H45" s="38">
        <v>43678.8</v>
      </c>
      <c r="I45" s="38">
        <v>43678.2</v>
      </c>
      <c r="J45" s="38">
        <v>28088.26</v>
      </c>
      <c r="K45" s="35">
        <v>23.722841934346398</v>
      </c>
      <c r="L45" s="38">
        <v>24138.46</v>
      </c>
    </row>
    <row r="46" spans="1:12" ht="13.8" x14ac:dyDescent="0.2">
      <c r="A46" s="37" t="s">
        <v>68</v>
      </c>
      <c r="B46" s="16" t="s">
        <v>68</v>
      </c>
      <c r="C46" s="79" t="s">
        <v>7</v>
      </c>
      <c r="D46" s="80" t="s">
        <v>8</v>
      </c>
      <c r="E46" s="38">
        <v>15506387.779999999</v>
      </c>
      <c r="F46" s="38">
        <v>3579022.39</v>
      </c>
      <c r="G46" s="38">
        <v>19085410.170000002</v>
      </c>
      <c r="H46" s="38">
        <v>15144960.279999999</v>
      </c>
      <c r="I46" s="38">
        <v>13144960.279999999</v>
      </c>
      <c r="J46" s="38">
        <v>3916930.71</v>
      </c>
      <c r="K46" s="35">
        <v>20.523167566799</v>
      </c>
      <c r="L46" s="38">
        <v>2444092.29</v>
      </c>
    </row>
    <row r="47" spans="1:12" ht="13.8" x14ac:dyDescent="0.2">
      <c r="A47" s="37" t="s">
        <v>68</v>
      </c>
      <c r="B47" s="16" t="s">
        <v>68</v>
      </c>
      <c r="C47" s="79" t="s">
        <v>9</v>
      </c>
      <c r="D47" s="80" t="s">
        <v>10</v>
      </c>
      <c r="E47" s="38">
        <v>62738436.240000002</v>
      </c>
      <c r="F47" s="38">
        <v>2102748.36</v>
      </c>
      <c r="G47" s="38">
        <v>64841184.600000001</v>
      </c>
      <c r="H47" s="38">
        <v>46334487.450000003</v>
      </c>
      <c r="I47" s="38">
        <v>41018056.5</v>
      </c>
      <c r="J47" s="38">
        <v>15219841.310000001</v>
      </c>
      <c r="K47" s="35">
        <v>23.472491139528</v>
      </c>
      <c r="L47" s="38">
        <v>14912999.359999999</v>
      </c>
    </row>
    <row r="48" spans="1:12" ht="13.8" x14ac:dyDescent="0.2">
      <c r="A48" s="37" t="s">
        <v>68</v>
      </c>
      <c r="B48" s="16" t="s">
        <v>68</v>
      </c>
      <c r="C48" s="79" t="s">
        <v>11</v>
      </c>
      <c r="D48" s="80" t="s">
        <v>12</v>
      </c>
      <c r="E48" s="38">
        <v>49846682.090000004</v>
      </c>
      <c r="F48" s="38">
        <v>109077727.87</v>
      </c>
      <c r="G48" s="38">
        <v>158924409.96000001</v>
      </c>
      <c r="H48" s="38">
        <v>50846204.049999997</v>
      </c>
      <c r="I48" s="38">
        <v>44368538.520000003</v>
      </c>
      <c r="J48" s="38">
        <v>17065750.719999999</v>
      </c>
      <c r="K48" s="35">
        <v>10.738281629798299</v>
      </c>
      <c r="L48" s="38">
        <v>10839480.960000001</v>
      </c>
    </row>
    <row r="49" spans="1:12" ht="13.8" x14ac:dyDescent="0.2">
      <c r="A49" s="37" t="s">
        <v>68</v>
      </c>
      <c r="B49" s="16" t="s">
        <v>68</v>
      </c>
      <c r="C49" s="81" t="s">
        <v>125</v>
      </c>
      <c r="D49" s="82" t="s">
        <v>68</v>
      </c>
      <c r="E49" s="28">
        <v>183496033.49000001</v>
      </c>
      <c r="F49" s="28">
        <v>114076720.20999999</v>
      </c>
      <c r="G49" s="28">
        <v>297572753.69999999</v>
      </c>
      <c r="H49" s="28">
        <v>144858459.15000001</v>
      </c>
      <c r="I49" s="28">
        <v>123679030.38</v>
      </c>
      <c r="J49" s="28">
        <v>57210132.75</v>
      </c>
      <c r="K49" s="29">
        <v>19.225595098560898</v>
      </c>
      <c r="L49" s="28">
        <v>49036794.700000003</v>
      </c>
    </row>
    <row r="50" spans="1:12" ht="13.8" x14ac:dyDescent="0.2">
      <c r="A50" s="37" t="s">
        <v>436</v>
      </c>
      <c r="B50" s="16" t="s">
        <v>437</v>
      </c>
      <c r="C50" s="79" t="s">
        <v>3</v>
      </c>
      <c r="D50" s="80" t="s">
        <v>4</v>
      </c>
      <c r="E50" s="38">
        <v>77034356.269999996</v>
      </c>
      <c r="F50" s="38">
        <v>-1240396</v>
      </c>
      <c r="G50" s="38">
        <v>75793960.269999996</v>
      </c>
      <c r="H50" s="38">
        <v>39189948.659999996</v>
      </c>
      <c r="I50" s="38">
        <v>39189948.659999996</v>
      </c>
      <c r="J50" s="38">
        <v>39189948.659999996</v>
      </c>
      <c r="K50" s="35">
        <v>51.705899151323003</v>
      </c>
      <c r="L50" s="38">
        <v>39189948.659999996</v>
      </c>
    </row>
    <row r="51" spans="1:12" ht="13.8" x14ac:dyDescent="0.2">
      <c r="A51" s="37" t="s">
        <v>68</v>
      </c>
      <c r="B51" s="16" t="s">
        <v>68</v>
      </c>
      <c r="C51" s="79" t="s">
        <v>5</v>
      </c>
      <c r="D51" s="80" t="s">
        <v>6</v>
      </c>
      <c r="E51" s="38">
        <v>13562843.560000001</v>
      </c>
      <c r="F51" s="38">
        <v>-844192.28</v>
      </c>
      <c r="G51" s="38">
        <v>12718651.279999999</v>
      </c>
      <c r="H51" s="38">
        <v>7928599.0499999998</v>
      </c>
      <c r="I51" s="38">
        <v>7829429.8200000003</v>
      </c>
      <c r="J51" s="38">
        <v>5002410.49</v>
      </c>
      <c r="K51" s="35">
        <v>39.331296848009799</v>
      </c>
      <c r="L51" s="38">
        <v>4911164.5199999996</v>
      </c>
    </row>
    <row r="52" spans="1:12" ht="13.8" x14ac:dyDescent="0.2">
      <c r="A52" s="37" t="s">
        <v>68</v>
      </c>
      <c r="B52" s="16" t="s">
        <v>68</v>
      </c>
      <c r="C52" s="79" t="s">
        <v>15</v>
      </c>
      <c r="D52" s="80" t="s">
        <v>16</v>
      </c>
      <c r="E52" s="38">
        <v>16500</v>
      </c>
      <c r="F52" s="38">
        <v>30000</v>
      </c>
      <c r="G52" s="38">
        <v>46500</v>
      </c>
      <c r="H52" s="38">
        <v>883.59</v>
      </c>
      <c r="I52" s="38">
        <v>883.59</v>
      </c>
      <c r="J52" s="38">
        <v>883.59</v>
      </c>
      <c r="K52" s="35">
        <v>1.9001935483871</v>
      </c>
      <c r="L52" s="38">
        <v>883.59</v>
      </c>
    </row>
    <row r="53" spans="1:12" ht="13.8" x14ac:dyDescent="0.2">
      <c r="A53" s="37" t="s">
        <v>68</v>
      </c>
      <c r="B53" s="16" t="s">
        <v>68</v>
      </c>
      <c r="C53" s="79" t="s">
        <v>7</v>
      </c>
      <c r="D53" s="80" t="s">
        <v>8</v>
      </c>
      <c r="E53" s="38">
        <v>446713187.58999997</v>
      </c>
      <c r="F53" s="38">
        <v>-146984.78</v>
      </c>
      <c r="G53" s="38">
        <v>446566202.81</v>
      </c>
      <c r="H53" s="38">
        <v>122310001.98999999</v>
      </c>
      <c r="I53" s="38">
        <v>122055320.8</v>
      </c>
      <c r="J53" s="38">
        <v>118134605.5</v>
      </c>
      <c r="K53" s="35">
        <v>26.453996015964201</v>
      </c>
      <c r="L53" s="38">
        <v>113438151.58</v>
      </c>
    </row>
    <row r="54" spans="1:12" ht="13.8" x14ac:dyDescent="0.2">
      <c r="A54" s="37" t="s">
        <v>68</v>
      </c>
      <c r="B54" s="16" t="s">
        <v>68</v>
      </c>
      <c r="C54" s="79" t="s">
        <v>9</v>
      </c>
      <c r="D54" s="80" t="s">
        <v>10</v>
      </c>
      <c r="E54" s="38">
        <v>20679341.68</v>
      </c>
      <c r="F54" s="38">
        <v>378561.26</v>
      </c>
      <c r="G54" s="38">
        <v>21057902.940000001</v>
      </c>
      <c r="H54" s="38">
        <v>15997811.689999999</v>
      </c>
      <c r="I54" s="38">
        <v>15382955.58</v>
      </c>
      <c r="J54" s="38">
        <v>4162281.18</v>
      </c>
      <c r="K54" s="35">
        <v>19.765886431614501</v>
      </c>
      <c r="L54" s="38">
        <v>4152071.35</v>
      </c>
    </row>
    <row r="55" spans="1:12" ht="13.8" x14ac:dyDescent="0.2">
      <c r="A55" s="37" t="s">
        <v>68</v>
      </c>
      <c r="B55" s="16" t="s">
        <v>68</v>
      </c>
      <c r="C55" s="79" t="s">
        <v>11</v>
      </c>
      <c r="D55" s="80" t="s">
        <v>12</v>
      </c>
      <c r="E55" s="38">
        <v>177041375.34999999</v>
      </c>
      <c r="F55" s="38">
        <v>19769518.539999999</v>
      </c>
      <c r="G55" s="38">
        <v>196810893.88999999</v>
      </c>
      <c r="H55" s="38">
        <v>94922454.650000006</v>
      </c>
      <c r="I55" s="38">
        <v>79144765.319999993</v>
      </c>
      <c r="J55" s="38">
        <v>54135242.810000002</v>
      </c>
      <c r="K55" s="35">
        <v>27.506222719692001</v>
      </c>
      <c r="L55" s="38">
        <v>53734510.32</v>
      </c>
    </row>
    <row r="56" spans="1:12" ht="13.8" x14ac:dyDescent="0.2">
      <c r="A56" s="37" t="s">
        <v>68</v>
      </c>
      <c r="B56" s="16" t="s">
        <v>68</v>
      </c>
      <c r="C56" s="81" t="s">
        <v>125</v>
      </c>
      <c r="D56" s="82" t="s">
        <v>68</v>
      </c>
      <c r="E56" s="28">
        <v>735047604.45000005</v>
      </c>
      <c r="F56" s="28">
        <v>17946506.739999998</v>
      </c>
      <c r="G56" s="28">
        <v>752994111.19000006</v>
      </c>
      <c r="H56" s="28">
        <v>280349699.63</v>
      </c>
      <c r="I56" s="28">
        <v>263603303.77000001</v>
      </c>
      <c r="J56" s="28">
        <v>220625372.22999999</v>
      </c>
      <c r="K56" s="29">
        <v>29.299747362078701</v>
      </c>
      <c r="L56" s="28">
        <v>215426730.02000001</v>
      </c>
    </row>
    <row r="57" spans="1:12" ht="13.8" x14ac:dyDescent="0.2">
      <c r="A57" s="37" t="s">
        <v>438</v>
      </c>
      <c r="B57" s="16" t="s">
        <v>439</v>
      </c>
      <c r="C57" s="79" t="s">
        <v>3</v>
      </c>
      <c r="D57" s="80" t="s">
        <v>4</v>
      </c>
      <c r="E57" s="38">
        <v>25360692.07</v>
      </c>
      <c r="F57" s="38">
        <v>3189592.82</v>
      </c>
      <c r="G57" s="38">
        <v>28550284.890000001</v>
      </c>
      <c r="H57" s="38">
        <v>11586104.35</v>
      </c>
      <c r="I57" s="38">
        <v>11586104.35</v>
      </c>
      <c r="J57" s="38">
        <v>11586104.35</v>
      </c>
      <c r="K57" s="35">
        <v>40.581396629278998</v>
      </c>
      <c r="L57" s="38">
        <v>11586104.35</v>
      </c>
    </row>
    <row r="58" spans="1:12" ht="13.8" x14ac:dyDescent="0.2">
      <c r="A58" s="37" t="s">
        <v>68</v>
      </c>
      <c r="B58" s="16" t="s">
        <v>68</v>
      </c>
      <c r="C58" s="79" t="s">
        <v>5</v>
      </c>
      <c r="D58" s="80" t="s">
        <v>6</v>
      </c>
      <c r="E58" s="38">
        <v>10448576.630000001</v>
      </c>
      <c r="F58" s="38">
        <v>565024.43000000005</v>
      </c>
      <c r="G58" s="38">
        <v>11013601.060000001</v>
      </c>
      <c r="H58" s="38">
        <v>5705391.3499999996</v>
      </c>
      <c r="I58" s="38">
        <v>5377629.7000000002</v>
      </c>
      <c r="J58" s="38">
        <v>3507694.69</v>
      </c>
      <c r="K58" s="35">
        <v>31.8487538352874</v>
      </c>
      <c r="L58" s="38">
        <v>3109651.45</v>
      </c>
    </row>
    <row r="59" spans="1:12" ht="13.8" x14ac:dyDescent="0.2">
      <c r="A59" s="37" t="s">
        <v>68</v>
      </c>
      <c r="B59" s="16" t="s">
        <v>68</v>
      </c>
      <c r="C59" s="79" t="s">
        <v>15</v>
      </c>
      <c r="D59" s="80" t="s">
        <v>16</v>
      </c>
      <c r="E59" s="38">
        <v>55000</v>
      </c>
      <c r="F59" s="38">
        <v>0</v>
      </c>
      <c r="G59" s="38">
        <v>55000</v>
      </c>
      <c r="H59" s="38">
        <v>9088.15</v>
      </c>
      <c r="I59" s="38">
        <v>9088.15</v>
      </c>
      <c r="J59" s="38">
        <v>9088.15</v>
      </c>
      <c r="K59" s="35">
        <v>16.5239090909091</v>
      </c>
      <c r="L59" s="38">
        <v>9088.15</v>
      </c>
    </row>
    <row r="60" spans="1:12" ht="13.8" x14ac:dyDescent="0.2">
      <c r="A60" s="37" t="s">
        <v>68</v>
      </c>
      <c r="B60" s="16" t="s">
        <v>68</v>
      </c>
      <c r="C60" s="79" t="s">
        <v>7</v>
      </c>
      <c r="D60" s="80" t="s">
        <v>8</v>
      </c>
      <c r="E60" s="38">
        <v>24102092.32</v>
      </c>
      <c r="F60" s="38">
        <v>1810791.32</v>
      </c>
      <c r="G60" s="38">
        <v>25912883.640000001</v>
      </c>
      <c r="H60" s="38">
        <v>19647452.199999999</v>
      </c>
      <c r="I60" s="38">
        <v>18691261.66</v>
      </c>
      <c r="J60" s="38">
        <v>8158485.3899999997</v>
      </c>
      <c r="K60" s="35">
        <v>31.484282117511199</v>
      </c>
      <c r="L60" s="38">
        <v>5501155.8799999999</v>
      </c>
    </row>
    <row r="61" spans="1:12" ht="13.8" x14ac:dyDescent="0.2">
      <c r="A61" s="37" t="s">
        <v>68</v>
      </c>
      <c r="B61" s="16" t="s">
        <v>68</v>
      </c>
      <c r="C61" s="79" t="s">
        <v>9</v>
      </c>
      <c r="D61" s="80" t="s">
        <v>10</v>
      </c>
      <c r="E61" s="38">
        <v>5061064.5999999996</v>
      </c>
      <c r="F61" s="38">
        <v>68072.08</v>
      </c>
      <c r="G61" s="38">
        <v>5129136.68</v>
      </c>
      <c r="H61" s="38">
        <v>3692999.57</v>
      </c>
      <c r="I61" s="38">
        <v>3652999.78</v>
      </c>
      <c r="J61" s="38">
        <v>1862614.86</v>
      </c>
      <c r="K61" s="35">
        <v>36.314393166064001</v>
      </c>
      <c r="L61" s="38">
        <v>1826125.73</v>
      </c>
    </row>
    <row r="62" spans="1:12" ht="13.8" x14ac:dyDescent="0.2">
      <c r="A62" s="37" t="s">
        <v>68</v>
      </c>
      <c r="B62" s="16" t="s">
        <v>68</v>
      </c>
      <c r="C62" s="79" t="s">
        <v>11</v>
      </c>
      <c r="D62" s="80" t="s">
        <v>12</v>
      </c>
      <c r="E62" s="38">
        <v>139128061.28</v>
      </c>
      <c r="F62" s="38">
        <v>33486435.190000001</v>
      </c>
      <c r="G62" s="38">
        <v>172614496.47</v>
      </c>
      <c r="H62" s="38">
        <v>163712402.84</v>
      </c>
      <c r="I62" s="38">
        <v>110848475.45999999</v>
      </c>
      <c r="J62" s="38">
        <v>10410916.43</v>
      </c>
      <c r="K62" s="35">
        <v>6.0313106042106899</v>
      </c>
      <c r="L62" s="38">
        <v>7828281.4100000001</v>
      </c>
    </row>
    <row r="63" spans="1:12" ht="13.8" x14ac:dyDescent="0.2">
      <c r="A63" s="37" t="s">
        <v>68</v>
      </c>
      <c r="B63" s="16" t="s">
        <v>68</v>
      </c>
      <c r="C63" s="81" t="s">
        <v>125</v>
      </c>
      <c r="D63" s="82" t="s">
        <v>68</v>
      </c>
      <c r="E63" s="28">
        <v>204155486.90000001</v>
      </c>
      <c r="F63" s="28">
        <v>39119915.840000004</v>
      </c>
      <c r="G63" s="28">
        <v>243275402.74000001</v>
      </c>
      <c r="H63" s="28">
        <v>204353438.46000001</v>
      </c>
      <c r="I63" s="28">
        <v>150165559.09999999</v>
      </c>
      <c r="J63" s="28">
        <v>35534903.869999997</v>
      </c>
      <c r="K63" s="29">
        <v>14.606862621445501</v>
      </c>
      <c r="L63" s="28">
        <v>29860406.969999999</v>
      </c>
    </row>
    <row r="64" spans="1:12" ht="13.8" x14ac:dyDescent="0.2">
      <c r="A64" s="37" t="s">
        <v>440</v>
      </c>
      <c r="B64" s="16" t="s">
        <v>441</v>
      </c>
      <c r="C64" s="79" t="s">
        <v>3</v>
      </c>
      <c r="D64" s="80" t="s">
        <v>4</v>
      </c>
      <c r="E64" s="38">
        <v>44620212.659999996</v>
      </c>
      <c r="F64" s="38">
        <v>17931.96</v>
      </c>
      <c r="G64" s="38">
        <v>44638144.619999997</v>
      </c>
      <c r="H64" s="38">
        <v>22469852.539999999</v>
      </c>
      <c r="I64" s="38">
        <v>22469852.539999999</v>
      </c>
      <c r="J64" s="38">
        <v>22469852.539999999</v>
      </c>
      <c r="K64" s="35">
        <v>50.337783371785697</v>
      </c>
      <c r="L64" s="38">
        <v>22469852.539999999</v>
      </c>
    </row>
    <row r="65" spans="1:12" ht="13.8" x14ac:dyDescent="0.2">
      <c r="A65" s="37" t="s">
        <v>68</v>
      </c>
      <c r="B65" s="16" t="s">
        <v>68</v>
      </c>
      <c r="C65" s="79" t="s">
        <v>5</v>
      </c>
      <c r="D65" s="80" t="s">
        <v>6</v>
      </c>
      <c r="E65" s="38">
        <v>95040545.510000005</v>
      </c>
      <c r="F65" s="38">
        <v>-824019.61</v>
      </c>
      <c r="G65" s="38">
        <v>94216525.900000006</v>
      </c>
      <c r="H65" s="38">
        <v>71826411.069999993</v>
      </c>
      <c r="I65" s="38">
        <v>69671584.129999995</v>
      </c>
      <c r="J65" s="38">
        <v>30105594</v>
      </c>
      <c r="K65" s="35">
        <v>31.953623541536199</v>
      </c>
      <c r="L65" s="38">
        <v>27879895.25</v>
      </c>
    </row>
    <row r="66" spans="1:12" ht="13.8" x14ac:dyDescent="0.2">
      <c r="A66" s="37" t="s">
        <v>68</v>
      </c>
      <c r="B66" s="16" t="s">
        <v>68</v>
      </c>
      <c r="C66" s="79" t="s">
        <v>15</v>
      </c>
      <c r="D66" s="80" t="s">
        <v>16</v>
      </c>
      <c r="E66" s="38">
        <v>85000</v>
      </c>
      <c r="F66" s="38">
        <v>0</v>
      </c>
      <c r="G66" s="38">
        <v>85000</v>
      </c>
      <c r="H66" s="38">
        <v>1937.18</v>
      </c>
      <c r="I66" s="38">
        <v>1937.18</v>
      </c>
      <c r="J66" s="38">
        <v>1937.18</v>
      </c>
      <c r="K66" s="35">
        <v>2.2790352941176502</v>
      </c>
      <c r="L66" s="38">
        <v>1937.18</v>
      </c>
    </row>
    <row r="67" spans="1:12" ht="13.8" x14ac:dyDescent="0.2">
      <c r="A67" s="37" t="s">
        <v>68</v>
      </c>
      <c r="B67" s="16" t="s">
        <v>68</v>
      </c>
      <c r="C67" s="79" t="s">
        <v>7</v>
      </c>
      <c r="D67" s="80" t="s">
        <v>8</v>
      </c>
      <c r="E67" s="38">
        <v>16495638.789999999</v>
      </c>
      <c r="F67" s="38">
        <v>-70725</v>
      </c>
      <c r="G67" s="38">
        <v>16424913.789999999</v>
      </c>
      <c r="H67" s="38">
        <v>10636354.23</v>
      </c>
      <c r="I67" s="38">
        <v>9741354.2300000004</v>
      </c>
      <c r="J67" s="38">
        <v>6976109.4900000002</v>
      </c>
      <c r="K67" s="35">
        <v>42.472731237391798</v>
      </c>
      <c r="L67" s="38">
        <v>6025613.1799999997</v>
      </c>
    </row>
    <row r="68" spans="1:12" ht="13.8" x14ac:dyDescent="0.2">
      <c r="A68" s="37" t="s">
        <v>68</v>
      </c>
      <c r="B68" s="16" t="s">
        <v>68</v>
      </c>
      <c r="C68" s="79" t="s">
        <v>9</v>
      </c>
      <c r="D68" s="80" t="s">
        <v>10</v>
      </c>
      <c r="E68" s="38">
        <v>10817469.18</v>
      </c>
      <c r="F68" s="38">
        <v>1187546.8500000001</v>
      </c>
      <c r="G68" s="38">
        <v>12005016.029999999</v>
      </c>
      <c r="H68" s="38">
        <v>2206401.6800000002</v>
      </c>
      <c r="I68" s="38">
        <v>2078767.42</v>
      </c>
      <c r="J68" s="38">
        <v>933708.48</v>
      </c>
      <c r="K68" s="35">
        <v>7.77765292163462</v>
      </c>
      <c r="L68" s="38">
        <v>933708.48</v>
      </c>
    </row>
    <row r="69" spans="1:12" ht="13.8" x14ac:dyDescent="0.2">
      <c r="A69" s="37" t="s">
        <v>68</v>
      </c>
      <c r="B69" s="16" t="s">
        <v>68</v>
      </c>
      <c r="C69" s="79" t="s">
        <v>11</v>
      </c>
      <c r="D69" s="80" t="s">
        <v>12</v>
      </c>
      <c r="E69" s="38">
        <v>306515.40000000002</v>
      </c>
      <c r="F69" s="38">
        <v>0</v>
      </c>
      <c r="G69" s="38">
        <v>306515.40000000002</v>
      </c>
      <c r="H69" s="38">
        <v>306515.40000000002</v>
      </c>
      <c r="I69" s="38">
        <v>306515.40000000002</v>
      </c>
      <c r="J69" s="38">
        <v>178800.65</v>
      </c>
      <c r="K69" s="35">
        <v>58.3333333333333</v>
      </c>
      <c r="L69" s="38">
        <v>0</v>
      </c>
    </row>
    <row r="70" spans="1:12" ht="13.8" x14ac:dyDescent="0.2">
      <c r="A70" s="37" t="s">
        <v>68</v>
      </c>
      <c r="B70" s="16" t="s">
        <v>68</v>
      </c>
      <c r="C70" s="81" t="s">
        <v>125</v>
      </c>
      <c r="D70" s="82" t="s">
        <v>68</v>
      </c>
      <c r="E70" s="28">
        <v>167365381.53999999</v>
      </c>
      <c r="F70" s="28">
        <v>310734.2</v>
      </c>
      <c r="G70" s="28">
        <v>167676115.74000001</v>
      </c>
      <c r="H70" s="28">
        <v>107447472.09999999</v>
      </c>
      <c r="I70" s="28">
        <v>104270010.90000001</v>
      </c>
      <c r="J70" s="28">
        <v>60666002.340000004</v>
      </c>
      <c r="K70" s="29">
        <v>36.180467368452902</v>
      </c>
      <c r="L70" s="28">
        <v>57311006.630000003</v>
      </c>
    </row>
    <row r="71" spans="1:12" ht="13.8" x14ac:dyDescent="0.2">
      <c r="A71" s="37" t="s">
        <v>442</v>
      </c>
      <c r="B71" s="16" t="s">
        <v>443</v>
      </c>
      <c r="C71" s="79" t="s">
        <v>3</v>
      </c>
      <c r="D71" s="80" t="s">
        <v>4</v>
      </c>
      <c r="E71" s="38">
        <v>910329854.58000004</v>
      </c>
      <c r="F71" s="38">
        <v>7967529.8099999996</v>
      </c>
      <c r="G71" s="38">
        <v>918297384.38999999</v>
      </c>
      <c r="H71" s="38">
        <v>527665800.01999998</v>
      </c>
      <c r="I71" s="38">
        <v>527665800.01999998</v>
      </c>
      <c r="J71" s="38">
        <v>527665800.01999998</v>
      </c>
      <c r="K71" s="35">
        <v>57.461320155073103</v>
      </c>
      <c r="L71" s="38">
        <v>517360408.13999999</v>
      </c>
    </row>
    <row r="72" spans="1:12" ht="13.8" x14ac:dyDescent="0.2">
      <c r="A72" s="37" t="s">
        <v>68</v>
      </c>
      <c r="B72" s="16" t="s">
        <v>68</v>
      </c>
      <c r="C72" s="79" t="s">
        <v>5</v>
      </c>
      <c r="D72" s="80" t="s">
        <v>6</v>
      </c>
      <c r="E72" s="38">
        <v>110194792.66</v>
      </c>
      <c r="F72" s="38">
        <v>1217411.3500000001</v>
      </c>
      <c r="G72" s="38">
        <v>111412204.01000001</v>
      </c>
      <c r="H72" s="38">
        <v>71315646.689999998</v>
      </c>
      <c r="I72" s="38">
        <v>59877224.219999999</v>
      </c>
      <c r="J72" s="38">
        <v>50018229.060000002</v>
      </c>
      <c r="K72" s="35">
        <v>44.894748743603103</v>
      </c>
      <c r="L72" s="38">
        <v>37357550.880000003</v>
      </c>
    </row>
    <row r="73" spans="1:12" ht="13.8" x14ac:dyDescent="0.2">
      <c r="A73" s="37" t="s">
        <v>68</v>
      </c>
      <c r="B73" s="16" t="s">
        <v>68</v>
      </c>
      <c r="C73" s="79" t="s">
        <v>15</v>
      </c>
      <c r="D73" s="80" t="s">
        <v>16</v>
      </c>
      <c r="E73" s="38">
        <v>350081.43</v>
      </c>
      <c r="F73" s="38">
        <v>0</v>
      </c>
      <c r="G73" s="38">
        <v>350081.43</v>
      </c>
      <c r="H73" s="38">
        <v>175824.57</v>
      </c>
      <c r="I73" s="38">
        <v>175824.57</v>
      </c>
      <c r="J73" s="38">
        <v>1743.14</v>
      </c>
      <c r="K73" s="35">
        <v>0.49792415438887999</v>
      </c>
      <c r="L73" s="38">
        <v>1743.14</v>
      </c>
    </row>
    <row r="74" spans="1:12" ht="13.8" x14ac:dyDescent="0.2">
      <c r="A74" s="37" t="s">
        <v>68</v>
      </c>
      <c r="B74" s="16" t="s">
        <v>68</v>
      </c>
      <c r="C74" s="79" t="s">
        <v>7</v>
      </c>
      <c r="D74" s="80" t="s">
        <v>8</v>
      </c>
      <c r="E74" s="38">
        <v>456631999.24000001</v>
      </c>
      <c r="F74" s="38">
        <v>381500</v>
      </c>
      <c r="G74" s="38">
        <v>457013499.24000001</v>
      </c>
      <c r="H74" s="38">
        <v>407726252.81999999</v>
      </c>
      <c r="I74" s="38">
        <v>403492442.17000002</v>
      </c>
      <c r="J74" s="38">
        <v>237055527.97999999</v>
      </c>
      <c r="K74" s="35">
        <v>51.870574583511498</v>
      </c>
      <c r="L74" s="38">
        <v>226506943.97999999</v>
      </c>
    </row>
    <row r="75" spans="1:12" ht="13.8" x14ac:dyDescent="0.2">
      <c r="A75" s="37" t="s">
        <v>68</v>
      </c>
      <c r="B75" s="16" t="s">
        <v>68</v>
      </c>
      <c r="C75" s="79" t="s">
        <v>9</v>
      </c>
      <c r="D75" s="80" t="s">
        <v>10</v>
      </c>
      <c r="E75" s="38">
        <v>53849388.439999998</v>
      </c>
      <c r="F75" s="38">
        <v>16031264.18</v>
      </c>
      <c r="G75" s="38">
        <v>69880652.620000005</v>
      </c>
      <c r="H75" s="38">
        <v>40167496.149999999</v>
      </c>
      <c r="I75" s="38">
        <v>34108254.359999999</v>
      </c>
      <c r="J75" s="38">
        <v>14406155.439999999</v>
      </c>
      <c r="K75" s="35">
        <v>20.615370492228202</v>
      </c>
      <c r="L75" s="38">
        <v>13722783.73</v>
      </c>
    </row>
    <row r="76" spans="1:12" ht="13.8" x14ac:dyDescent="0.2">
      <c r="A76" s="37" t="s">
        <v>68</v>
      </c>
      <c r="B76" s="16" t="s">
        <v>68</v>
      </c>
      <c r="C76" s="79" t="s">
        <v>11</v>
      </c>
      <c r="D76" s="80" t="s">
        <v>12</v>
      </c>
      <c r="E76" s="38">
        <v>14947981.369999999</v>
      </c>
      <c r="F76" s="38">
        <v>2651690</v>
      </c>
      <c r="G76" s="38">
        <v>17599671.370000001</v>
      </c>
      <c r="H76" s="38">
        <v>12132931.369999999</v>
      </c>
      <c r="I76" s="38">
        <v>12132931.369999999</v>
      </c>
      <c r="J76" s="38">
        <v>10109905.369999999</v>
      </c>
      <c r="K76" s="35">
        <v>57.443716745945103</v>
      </c>
      <c r="L76" s="38">
        <v>0</v>
      </c>
    </row>
    <row r="77" spans="1:12" ht="13.8" x14ac:dyDescent="0.2">
      <c r="A77" s="37" t="s">
        <v>68</v>
      </c>
      <c r="B77" s="16" t="s">
        <v>68</v>
      </c>
      <c r="C77" s="79" t="s">
        <v>21</v>
      </c>
      <c r="D77" s="80" t="s">
        <v>22</v>
      </c>
      <c r="E77" s="38">
        <v>4006869.35</v>
      </c>
      <c r="F77" s="38">
        <v>0</v>
      </c>
      <c r="G77" s="38">
        <v>4006869.35</v>
      </c>
      <c r="H77" s="38">
        <v>4006869.35</v>
      </c>
      <c r="I77" s="38">
        <v>4006869.35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68</v>
      </c>
      <c r="B78" s="16" t="s">
        <v>68</v>
      </c>
      <c r="C78" s="81" t="s">
        <v>125</v>
      </c>
      <c r="D78" s="82" t="s">
        <v>68</v>
      </c>
      <c r="E78" s="28">
        <v>1550310967.0699999</v>
      </c>
      <c r="F78" s="28">
        <v>28249395.34</v>
      </c>
      <c r="G78" s="28">
        <v>1578560362.4100001</v>
      </c>
      <c r="H78" s="28">
        <v>1063190820.97</v>
      </c>
      <c r="I78" s="28">
        <v>1041459346.0599999</v>
      </c>
      <c r="J78" s="28">
        <v>839257361.00999999</v>
      </c>
      <c r="K78" s="29">
        <v>53.165997385662202</v>
      </c>
      <c r="L78" s="28">
        <v>794949429.87</v>
      </c>
    </row>
    <row r="79" spans="1:12" ht="13.8" x14ac:dyDescent="0.2">
      <c r="A79" s="37" t="s">
        <v>444</v>
      </c>
      <c r="B79" s="16" t="s">
        <v>445</v>
      </c>
      <c r="C79" s="79" t="s">
        <v>3</v>
      </c>
      <c r="D79" s="80" t="s">
        <v>4</v>
      </c>
      <c r="E79" s="38">
        <v>7194128.7599999998</v>
      </c>
      <c r="F79" s="38">
        <v>36882.199999999997</v>
      </c>
      <c r="G79" s="38">
        <v>7231010.96</v>
      </c>
      <c r="H79" s="38">
        <v>2917479.28</v>
      </c>
      <c r="I79" s="38">
        <v>2917479.28</v>
      </c>
      <c r="J79" s="38">
        <v>2917479.28</v>
      </c>
      <c r="K79" s="35">
        <v>40.346768883890597</v>
      </c>
      <c r="L79" s="38">
        <v>2917479.28</v>
      </c>
    </row>
    <row r="80" spans="1:12" ht="13.8" x14ac:dyDescent="0.2">
      <c r="A80" s="37" t="s">
        <v>68</v>
      </c>
      <c r="B80" s="16" t="s">
        <v>68</v>
      </c>
      <c r="C80" s="79" t="s">
        <v>5</v>
      </c>
      <c r="D80" s="80" t="s">
        <v>6</v>
      </c>
      <c r="E80" s="38">
        <v>2487751.66</v>
      </c>
      <c r="F80" s="38">
        <v>723393.97</v>
      </c>
      <c r="G80" s="38">
        <v>3211145.63</v>
      </c>
      <c r="H80" s="38">
        <v>1422939.89</v>
      </c>
      <c r="I80" s="38">
        <v>1416022.29</v>
      </c>
      <c r="J80" s="38">
        <v>680030.78</v>
      </c>
      <c r="K80" s="35">
        <v>21.177201483695999</v>
      </c>
      <c r="L80" s="38">
        <v>655418.12</v>
      </c>
    </row>
    <row r="81" spans="1:12" ht="13.8" x14ac:dyDescent="0.2">
      <c r="A81" s="37" t="s">
        <v>68</v>
      </c>
      <c r="B81" s="16" t="s">
        <v>68</v>
      </c>
      <c r="C81" s="79" t="s">
        <v>7</v>
      </c>
      <c r="D81" s="80" t="s">
        <v>8</v>
      </c>
      <c r="E81" s="38">
        <v>17738297.760000002</v>
      </c>
      <c r="F81" s="38">
        <v>1656600</v>
      </c>
      <c r="G81" s="38">
        <v>19394897.760000002</v>
      </c>
      <c r="H81" s="38">
        <v>14303052.18</v>
      </c>
      <c r="I81" s="38">
        <v>4016531.9</v>
      </c>
      <c r="J81" s="38">
        <v>2811631.76</v>
      </c>
      <c r="K81" s="35">
        <v>14.4967598942373</v>
      </c>
      <c r="L81" s="38">
        <v>2190983</v>
      </c>
    </row>
    <row r="82" spans="1:12" ht="13.8" x14ac:dyDescent="0.2">
      <c r="A82" s="37" t="s">
        <v>68</v>
      </c>
      <c r="B82" s="16" t="s">
        <v>68</v>
      </c>
      <c r="C82" s="79" t="s">
        <v>9</v>
      </c>
      <c r="D82" s="80" t="s">
        <v>10</v>
      </c>
      <c r="E82" s="38">
        <v>15879201.66</v>
      </c>
      <c r="F82" s="38">
        <v>9977365.25</v>
      </c>
      <c r="G82" s="38">
        <v>25856566.91</v>
      </c>
      <c r="H82" s="38">
        <v>5069184.99</v>
      </c>
      <c r="I82" s="38">
        <v>5069184.99</v>
      </c>
      <c r="J82" s="38">
        <v>53669.73</v>
      </c>
      <c r="K82" s="35">
        <v>0.20756711510390999</v>
      </c>
      <c r="L82" s="38">
        <v>40164.89</v>
      </c>
    </row>
    <row r="83" spans="1:12" ht="13.8" x14ac:dyDescent="0.2">
      <c r="A83" s="37" t="s">
        <v>68</v>
      </c>
      <c r="B83" s="16" t="s">
        <v>68</v>
      </c>
      <c r="C83" s="79" t="s">
        <v>11</v>
      </c>
      <c r="D83" s="80" t="s">
        <v>12</v>
      </c>
      <c r="E83" s="38">
        <v>2339981.62</v>
      </c>
      <c r="F83" s="38">
        <v>199879.88</v>
      </c>
      <c r="G83" s="38">
        <v>2539861.5</v>
      </c>
      <c r="H83" s="38">
        <v>2039635.55</v>
      </c>
      <c r="I83" s="38">
        <v>371642.55</v>
      </c>
      <c r="J83" s="38">
        <v>371642.55</v>
      </c>
      <c r="K83" s="35">
        <v>14.6323943254386</v>
      </c>
      <c r="L83" s="38">
        <v>271642.55</v>
      </c>
    </row>
    <row r="84" spans="1:12" ht="13.8" x14ac:dyDescent="0.2">
      <c r="A84" s="37" t="s">
        <v>68</v>
      </c>
      <c r="B84" s="16" t="s">
        <v>68</v>
      </c>
      <c r="C84" s="81" t="s">
        <v>125</v>
      </c>
      <c r="D84" s="82" t="s">
        <v>68</v>
      </c>
      <c r="E84" s="28">
        <v>45639361.460000001</v>
      </c>
      <c r="F84" s="28">
        <v>12594121.300000001</v>
      </c>
      <c r="G84" s="28">
        <v>58233482.759999998</v>
      </c>
      <c r="H84" s="28">
        <v>25752291.890000001</v>
      </c>
      <c r="I84" s="28">
        <v>13790861.01</v>
      </c>
      <c r="J84" s="28">
        <v>6834454.0999999996</v>
      </c>
      <c r="K84" s="29">
        <v>11.7362963300119</v>
      </c>
      <c r="L84" s="28">
        <v>6075687.8399999999</v>
      </c>
    </row>
    <row r="85" spans="1:12" ht="13.8" x14ac:dyDescent="0.2">
      <c r="A85" s="37" t="s">
        <v>446</v>
      </c>
      <c r="B85" s="16" t="s">
        <v>447</v>
      </c>
      <c r="C85" s="79" t="s">
        <v>3</v>
      </c>
      <c r="D85" s="80" t="s">
        <v>4</v>
      </c>
      <c r="E85" s="38">
        <v>67019965.210000001</v>
      </c>
      <c r="F85" s="38">
        <v>0</v>
      </c>
      <c r="G85" s="38">
        <v>67019965.210000001</v>
      </c>
      <c r="H85" s="38">
        <v>32692734.170000002</v>
      </c>
      <c r="I85" s="38">
        <v>32692734.170000002</v>
      </c>
      <c r="J85" s="38">
        <v>32692734.170000002</v>
      </c>
      <c r="K85" s="35">
        <v>48.780589586343098</v>
      </c>
      <c r="L85" s="38">
        <v>32335666.399999999</v>
      </c>
    </row>
    <row r="86" spans="1:12" ht="13.8" x14ac:dyDescent="0.2">
      <c r="A86" s="37" t="s">
        <v>68</v>
      </c>
      <c r="B86" s="16" t="s">
        <v>68</v>
      </c>
      <c r="C86" s="79" t="s">
        <v>5</v>
      </c>
      <c r="D86" s="80" t="s">
        <v>6</v>
      </c>
      <c r="E86" s="38">
        <v>23213081.329999998</v>
      </c>
      <c r="F86" s="38">
        <v>-2061593.11</v>
      </c>
      <c r="G86" s="38">
        <v>21151488.219999999</v>
      </c>
      <c r="H86" s="38">
        <v>15356412.369999999</v>
      </c>
      <c r="I86" s="38">
        <v>15307412.99</v>
      </c>
      <c r="J86" s="38">
        <v>8053508.6500000004</v>
      </c>
      <c r="K86" s="35">
        <v>38.075375908466398</v>
      </c>
      <c r="L86" s="38">
        <v>3518207.09</v>
      </c>
    </row>
    <row r="87" spans="1:12" ht="13.8" x14ac:dyDescent="0.2">
      <c r="A87" s="37" t="s">
        <v>68</v>
      </c>
      <c r="B87" s="16" t="s">
        <v>68</v>
      </c>
      <c r="C87" s="79" t="s">
        <v>15</v>
      </c>
      <c r="D87" s="80" t="s">
        <v>16</v>
      </c>
      <c r="E87" s="38">
        <v>18100</v>
      </c>
      <c r="F87" s="38">
        <v>0</v>
      </c>
      <c r="G87" s="38">
        <v>18100</v>
      </c>
      <c r="H87" s="38">
        <v>2120.66</v>
      </c>
      <c r="I87" s="38">
        <v>2120.66</v>
      </c>
      <c r="J87" s="38">
        <v>2120.66</v>
      </c>
      <c r="K87" s="35">
        <v>11.7163535911602</v>
      </c>
      <c r="L87" s="38">
        <v>2120.66</v>
      </c>
    </row>
    <row r="88" spans="1:12" ht="13.8" x14ac:dyDescent="0.2">
      <c r="A88" s="37" t="s">
        <v>68</v>
      </c>
      <c r="B88" s="16" t="s">
        <v>68</v>
      </c>
      <c r="C88" s="79" t="s">
        <v>7</v>
      </c>
      <c r="D88" s="80" t="s">
        <v>8</v>
      </c>
      <c r="E88" s="38">
        <v>15879650.24</v>
      </c>
      <c r="F88" s="38">
        <v>-1400000</v>
      </c>
      <c r="G88" s="38">
        <v>14479650.24</v>
      </c>
      <c r="H88" s="38">
        <v>5274332.24</v>
      </c>
      <c r="I88" s="38">
        <v>4739332.24</v>
      </c>
      <c r="J88" s="38">
        <v>2654092.11</v>
      </c>
      <c r="K88" s="35">
        <v>18.3298081514986</v>
      </c>
      <c r="L88" s="38">
        <v>2619961.27</v>
      </c>
    </row>
    <row r="89" spans="1:12" ht="13.8" x14ac:dyDescent="0.2">
      <c r="A89" s="37" t="s">
        <v>68</v>
      </c>
      <c r="B89" s="16" t="s">
        <v>68</v>
      </c>
      <c r="C89" s="79" t="s">
        <v>9</v>
      </c>
      <c r="D89" s="80" t="s">
        <v>10</v>
      </c>
      <c r="E89" s="38">
        <v>17130433.690000001</v>
      </c>
      <c r="F89" s="38">
        <v>1444498.2</v>
      </c>
      <c r="G89" s="38">
        <v>18574931.890000001</v>
      </c>
      <c r="H89" s="38">
        <v>9997466.1699999999</v>
      </c>
      <c r="I89" s="38">
        <v>9370242.0199999996</v>
      </c>
      <c r="J89" s="38">
        <v>973402.22</v>
      </c>
      <c r="K89" s="35">
        <v>5.2404080174530296</v>
      </c>
      <c r="L89" s="38">
        <v>963848.06</v>
      </c>
    </row>
    <row r="90" spans="1:12" ht="13.8" x14ac:dyDescent="0.2">
      <c r="A90" s="37" t="s">
        <v>68</v>
      </c>
      <c r="B90" s="16" t="s">
        <v>68</v>
      </c>
      <c r="C90" s="79" t="s">
        <v>11</v>
      </c>
      <c r="D90" s="80" t="s">
        <v>12</v>
      </c>
      <c r="E90" s="38">
        <v>8360000</v>
      </c>
      <c r="F90" s="38">
        <v>1200000</v>
      </c>
      <c r="G90" s="38">
        <v>9560000</v>
      </c>
      <c r="H90" s="38">
        <v>500000</v>
      </c>
      <c r="I90" s="38">
        <v>100000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68</v>
      </c>
      <c r="B91" s="16" t="s">
        <v>68</v>
      </c>
      <c r="C91" s="81" t="s">
        <v>125</v>
      </c>
      <c r="D91" s="82" t="s">
        <v>68</v>
      </c>
      <c r="E91" s="28">
        <v>131621230.47</v>
      </c>
      <c r="F91" s="28">
        <v>-817094.91</v>
      </c>
      <c r="G91" s="28">
        <v>130804135.56</v>
      </c>
      <c r="H91" s="28">
        <v>63823065.609999999</v>
      </c>
      <c r="I91" s="28">
        <v>62211842.079999998</v>
      </c>
      <c r="J91" s="28">
        <v>44375857.810000002</v>
      </c>
      <c r="K91" s="29">
        <v>33.925424161872002</v>
      </c>
      <c r="L91" s="28">
        <v>39439803.479999997</v>
      </c>
    </row>
    <row r="92" spans="1:12" ht="13.8" x14ac:dyDescent="0.2">
      <c r="A92" s="37" t="s">
        <v>448</v>
      </c>
      <c r="B92" s="16" t="s">
        <v>449</v>
      </c>
      <c r="C92" s="79" t="s">
        <v>3</v>
      </c>
      <c r="D92" s="80" t="s">
        <v>4</v>
      </c>
      <c r="E92" s="38">
        <v>14445574.9</v>
      </c>
      <c r="F92" s="38">
        <v>1605293.85</v>
      </c>
      <c r="G92" s="38">
        <v>16050868.75</v>
      </c>
      <c r="H92" s="38">
        <v>6332620.8600000003</v>
      </c>
      <c r="I92" s="38">
        <v>6332620.8600000003</v>
      </c>
      <c r="J92" s="38">
        <v>6332620.8600000003</v>
      </c>
      <c r="K92" s="35">
        <v>39.453446156925303</v>
      </c>
      <c r="L92" s="38">
        <v>6332620.8600000003</v>
      </c>
    </row>
    <row r="93" spans="1:12" ht="13.8" x14ac:dyDescent="0.2">
      <c r="A93" s="37" t="s">
        <v>68</v>
      </c>
      <c r="B93" s="16" t="s">
        <v>68</v>
      </c>
      <c r="C93" s="79" t="s">
        <v>5</v>
      </c>
      <c r="D93" s="80" t="s">
        <v>6</v>
      </c>
      <c r="E93" s="38">
        <v>26359152.09</v>
      </c>
      <c r="F93" s="38">
        <v>-1587783.67</v>
      </c>
      <c r="G93" s="38">
        <v>24771368.420000002</v>
      </c>
      <c r="H93" s="38">
        <v>18361639.02</v>
      </c>
      <c r="I93" s="38">
        <v>18145207.16</v>
      </c>
      <c r="J93" s="38">
        <v>5892880.5899999999</v>
      </c>
      <c r="K93" s="35">
        <v>23.789079755651201</v>
      </c>
      <c r="L93" s="38">
        <v>4931945.03</v>
      </c>
    </row>
    <row r="94" spans="1:12" ht="13.8" x14ac:dyDescent="0.2">
      <c r="A94" s="37" t="s">
        <v>68</v>
      </c>
      <c r="B94" s="16" t="s">
        <v>68</v>
      </c>
      <c r="C94" s="79" t="s">
        <v>15</v>
      </c>
      <c r="D94" s="80" t="s">
        <v>16</v>
      </c>
      <c r="E94" s="38">
        <v>1600</v>
      </c>
      <c r="F94" s="38">
        <v>0</v>
      </c>
      <c r="G94" s="38">
        <v>1600</v>
      </c>
      <c r="H94" s="38">
        <v>0</v>
      </c>
      <c r="I94" s="38">
        <v>0</v>
      </c>
      <c r="J94" s="38">
        <v>0</v>
      </c>
      <c r="K94" s="35">
        <v>0</v>
      </c>
      <c r="L94" s="38">
        <v>0</v>
      </c>
    </row>
    <row r="95" spans="1:12" ht="13.8" x14ac:dyDescent="0.2">
      <c r="A95" s="37" t="s">
        <v>68</v>
      </c>
      <c r="B95" s="16" t="s">
        <v>68</v>
      </c>
      <c r="C95" s="79" t="s">
        <v>7</v>
      </c>
      <c r="D95" s="80" t="s">
        <v>8</v>
      </c>
      <c r="E95" s="38">
        <v>11155776.720000001</v>
      </c>
      <c r="F95" s="38">
        <v>1600511.71</v>
      </c>
      <c r="G95" s="38">
        <v>12756288.43</v>
      </c>
      <c r="H95" s="38">
        <v>10811457.76</v>
      </c>
      <c r="I95" s="38">
        <v>8917457.7599999998</v>
      </c>
      <c r="J95" s="38">
        <v>5617608.3300000001</v>
      </c>
      <c r="K95" s="35">
        <v>44.037953208933502</v>
      </c>
      <c r="L95" s="38">
        <v>2122084.37</v>
      </c>
    </row>
    <row r="96" spans="1:12" ht="13.8" x14ac:dyDescent="0.2">
      <c r="A96" s="37" t="s">
        <v>68</v>
      </c>
      <c r="B96" s="16" t="s">
        <v>68</v>
      </c>
      <c r="C96" s="79" t="s">
        <v>9</v>
      </c>
      <c r="D96" s="80" t="s">
        <v>10</v>
      </c>
      <c r="E96" s="38">
        <v>30430692.699999999</v>
      </c>
      <c r="F96" s="38">
        <v>11861072.550000001</v>
      </c>
      <c r="G96" s="38">
        <v>42291765.25</v>
      </c>
      <c r="H96" s="38">
        <v>24899521.579999998</v>
      </c>
      <c r="I96" s="38">
        <v>23864495.969999999</v>
      </c>
      <c r="J96" s="38">
        <v>4472850.41</v>
      </c>
      <c r="K96" s="35">
        <v>10.576173360368299</v>
      </c>
      <c r="L96" s="38">
        <v>3605147.5</v>
      </c>
    </row>
    <row r="97" spans="1:12" ht="13.8" x14ac:dyDescent="0.2">
      <c r="A97" s="37" t="s">
        <v>68</v>
      </c>
      <c r="B97" s="16" t="s">
        <v>68</v>
      </c>
      <c r="C97" s="79" t="s">
        <v>11</v>
      </c>
      <c r="D97" s="80" t="s">
        <v>12</v>
      </c>
      <c r="E97" s="38">
        <v>174594642.46000001</v>
      </c>
      <c r="F97" s="38">
        <v>-23677702.420000002</v>
      </c>
      <c r="G97" s="38">
        <v>150916940.03999999</v>
      </c>
      <c r="H97" s="38">
        <v>116969742.83</v>
      </c>
      <c r="I97" s="38">
        <v>111809610.91</v>
      </c>
      <c r="J97" s="38">
        <v>80357366.920000002</v>
      </c>
      <c r="K97" s="35">
        <v>53.246088145374301</v>
      </c>
      <c r="L97" s="38">
        <v>70865614.280000001</v>
      </c>
    </row>
    <row r="98" spans="1:12" ht="13.8" x14ac:dyDescent="0.2">
      <c r="A98" s="37" t="s">
        <v>68</v>
      </c>
      <c r="B98" s="16" t="s">
        <v>68</v>
      </c>
      <c r="C98" s="81" t="s">
        <v>125</v>
      </c>
      <c r="D98" s="82" t="s">
        <v>68</v>
      </c>
      <c r="E98" s="28">
        <v>256987438.87</v>
      </c>
      <c r="F98" s="28">
        <v>-10198607.98</v>
      </c>
      <c r="G98" s="28">
        <v>246788830.88999999</v>
      </c>
      <c r="H98" s="28">
        <v>177374982.05000001</v>
      </c>
      <c r="I98" s="28">
        <v>169069392.66</v>
      </c>
      <c r="J98" s="28">
        <v>102673327.11</v>
      </c>
      <c r="K98" s="29">
        <v>41.603717129226197</v>
      </c>
      <c r="L98" s="28">
        <v>87857412.040000007</v>
      </c>
    </row>
    <row r="99" spans="1:12" ht="13.8" x14ac:dyDescent="0.2">
      <c r="A99" s="37" t="s">
        <v>450</v>
      </c>
      <c r="B99" s="16" t="s">
        <v>451</v>
      </c>
      <c r="C99" s="79" t="s">
        <v>7</v>
      </c>
      <c r="D99" s="80" t="s">
        <v>8</v>
      </c>
      <c r="E99" s="38">
        <v>63521435.890000001</v>
      </c>
      <c r="F99" s="38">
        <v>0</v>
      </c>
      <c r="G99" s="38">
        <v>63521435.890000001</v>
      </c>
      <c r="H99" s="38">
        <v>63521435.890000001</v>
      </c>
      <c r="I99" s="38">
        <v>63521435.890000001</v>
      </c>
      <c r="J99" s="38">
        <v>31760718.559999999</v>
      </c>
      <c r="K99" s="35">
        <v>50.000000968177098</v>
      </c>
      <c r="L99" s="38">
        <v>31760718.559999999</v>
      </c>
    </row>
    <row r="100" spans="1:12" ht="13.8" x14ac:dyDescent="0.2">
      <c r="A100" s="37" t="s">
        <v>68</v>
      </c>
      <c r="B100" s="16" t="s">
        <v>68</v>
      </c>
      <c r="C100" s="81" t="s">
        <v>125</v>
      </c>
      <c r="D100" s="82" t="s">
        <v>68</v>
      </c>
      <c r="E100" s="28">
        <v>63521435.890000001</v>
      </c>
      <c r="F100" s="28">
        <v>0</v>
      </c>
      <c r="G100" s="28">
        <v>63521435.890000001</v>
      </c>
      <c r="H100" s="28">
        <v>63521435.890000001</v>
      </c>
      <c r="I100" s="28">
        <v>63521435.890000001</v>
      </c>
      <c r="J100" s="28">
        <v>31760718.559999999</v>
      </c>
      <c r="K100" s="29">
        <v>50.000000968177098</v>
      </c>
      <c r="L100" s="28">
        <v>31760718.559999999</v>
      </c>
    </row>
    <row r="101" spans="1:12" ht="13.8" x14ac:dyDescent="0.2">
      <c r="A101" s="37" t="s">
        <v>452</v>
      </c>
      <c r="B101" s="16" t="s">
        <v>453</v>
      </c>
      <c r="C101" s="79" t="s">
        <v>3</v>
      </c>
      <c r="D101" s="80" t="s">
        <v>4</v>
      </c>
      <c r="E101" s="38">
        <v>154374179.56</v>
      </c>
      <c r="F101" s="38">
        <v>-9137073.7899999991</v>
      </c>
      <c r="G101" s="38">
        <v>145237105.77000001</v>
      </c>
      <c r="H101" s="38">
        <v>85612.92</v>
      </c>
      <c r="I101" s="38">
        <v>85612.92</v>
      </c>
      <c r="J101" s="38">
        <v>85612.92</v>
      </c>
      <c r="K101" s="35">
        <v>5.8947002245820002E-2</v>
      </c>
      <c r="L101" s="38">
        <v>85612.92</v>
      </c>
    </row>
    <row r="102" spans="1:12" ht="13.8" x14ac:dyDescent="0.2">
      <c r="A102" s="37" t="s">
        <v>68</v>
      </c>
      <c r="B102" s="16" t="s">
        <v>68</v>
      </c>
      <c r="C102" s="79" t="s">
        <v>15</v>
      </c>
      <c r="D102" s="80" t="s">
        <v>16</v>
      </c>
      <c r="E102" s="38">
        <v>216594766.16</v>
      </c>
      <c r="F102" s="38">
        <v>-12088772.6</v>
      </c>
      <c r="G102" s="38">
        <v>204505993.56</v>
      </c>
      <c r="H102" s="38">
        <v>170989944.72999999</v>
      </c>
      <c r="I102" s="38">
        <v>170989944.72999999</v>
      </c>
      <c r="J102" s="38">
        <v>79775529.939999998</v>
      </c>
      <c r="K102" s="35">
        <v>39.008895803630701</v>
      </c>
      <c r="L102" s="38">
        <v>79775529.939999998</v>
      </c>
    </row>
    <row r="103" spans="1:12" ht="13.8" x14ac:dyDescent="0.2">
      <c r="A103" s="37" t="s">
        <v>68</v>
      </c>
      <c r="B103" s="16" t="s">
        <v>68</v>
      </c>
      <c r="C103" s="79" t="s">
        <v>7</v>
      </c>
      <c r="D103" s="80" t="s">
        <v>8</v>
      </c>
      <c r="E103" s="38">
        <v>6800000</v>
      </c>
      <c r="F103" s="38">
        <v>-6200000</v>
      </c>
      <c r="G103" s="38">
        <v>600000</v>
      </c>
      <c r="H103" s="38">
        <v>150000</v>
      </c>
      <c r="I103" s="38">
        <v>150000</v>
      </c>
      <c r="J103" s="38">
        <v>150000</v>
      </c>
      <c r="K103" s="35">
        <v>25</v>
      </c>
      <c r="L103" s="38">
        <v>150000</v>
      </c>
    </row>
    <row r="104" spans="1:12" ht="13.8" x14ac:dyDescent="0.2">
      <c r="A104" s="37" t="s">
        <v>68</v>
      </c>
      <c r="B104" s="16" t="s">
        <v>68</v>
      </c>
      <c r="C104" s="79" t="s">
        <v>17</v>
      </c>
      <c r="D104" s="80" t="s">
        <v>18</v>
      </c>
      <c r="E104" s="38">
        <v>40000000</v>
      </c>
      <c r="F104" s="38">
        <v>-1914427.82</v>
      </c>
      <c r="G104" s="38">
        <v>38085572.18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68</v>
      </c>
      <c r="B105" s="16" t="s">
        <v>68</v>
      </c>
      <c r="C105" s="79" t="s">
        <v>9</v>
      </c>
      <c r="D105" s="80" t="s">
        <v>10</v>
      </c>
      <c r="E105" s="38">
        <v>11320000</v>
      </c>
      <c r="F105" s="38">
        <v>-710000</v>
      </c>
      <c r="G105" s="38">
        <v>10610000</v>
      </c>
      <c r="H105" s="38">
        <v>0</v>
      </c>
      <c r="I105" s="38">
        <v>0</v>
      </c>
      <c r="J105" s="38">
        <v>0</v>
      </c>
      <c r="K105" s="35">
        <v>0</v>
      </c>
      <c r="L105" s="38">
        <v>0</v>
      </c>
    </row>
    <row r="106" spans="1:12" s="88" customFormat="1" ht="13.8" x14ac:dyDescent="0.2">
      <c r="A106" s="37" t="s">
        <v>68</v>
      </c>
      <c r="B106" s="16" t="s">
        <v>68</v>
      </c>
      <c r="C106" s="79" t="s">
        <v>11</v>
      </c>
      <c r="D106" s="80" t="s">
        <v>12</v>
      </c>
      <c r="E106" s="38">
        <v>10713034.609999999</v>
      </c>
      <c r="F106" s="38">
        <v>-2000000</v>
      </c>
      <c r="G106" s="38">
        <v>8713034.6099999994</v>
      </c>
      <c r="H106" s="38">
        <v>4000000</v>
      </c>
      <c r="I106" s="38">
        <v>4000000</v>
      </c>
      <c r="J106" s="38">
        <v>4000000</v>
      </c>
      <c r="K106" s="35">
        <v>45.908230358791201</v>
      </c>
      <c r="L106" s="38">
        <v>0</v>
      </c>
    </row>
    <row r="107" spans="1:12" s="88" customFormat="1" ht="13.8" x14ac:dyDescent="0.2">
      <c r="A107" s="37" t="s">
        <v>68</v>
      </c>
      <c r="B107" s="16" t="s">
        <v>68</v>
      </c>
      <c r="C107" s="79" t="s">
        <v>19</v>
      </c>
      <c r="D107" s="80" t="s">
        <v>20</v>
      </c>
      <c r="E107" s="38">
        <v>2250000</v>
      </c>
      <c r="F107" s="38">
        <v>0</v>
      </c>
      <c r="G107" s="38">
        <v>2250000</v>
      </c>
      <c r="H107" s="38">
        <v>2250000</v>
      </c>
      <c r="I107" s="38">
        <v>2250000</v>
      </c>
      <c r="J107" s="38">
        <v>0</v>
      </c>
      <c r="K107" s="35">
        <v>0</v>
      </c>
      <c r="L107" s="38">
        <v>0</v>
      </c>
    </row>
    <row r="108" spans="1:12" s="88" customFormat="1" ht="13.8" x14ac:dyDescent="0.2">
      <c r="A108" s="37" t="s">
        <v>68</v>
      </c>
      <c r="B108" s="16" t="s">
        <v>68</v>
      </c>
      <c r="C108" s="79" t="s">
        <v>21</v>
      </c>
      <c r="D108" s="80" t="s">
        <v>22</v>
      </c>
      <c r="E108" s="38">
        <v>1016065847.66</v>
      </c>
      <c r="F108" s="38">
        <v>0</v>
      </c>
      <c r="G108" s="38">
        <v>1016065847.66</v>
      </c>
      <c r="H108" s="38">
        <v>1016065847.66</v>
      </c>
      <c r="I108" s="38">
        <v>1016065847.66</v>
      </c>
      <c r="J108" s="38">
        <v>635887536.84000003</v>
      </c>
      <c r="K108" s="35">
        <v>62.583299921402599</v>
      </c>
      <c r="L108" s="38">
        <v>635887536.84000003</v>
      </c>
    </row>
    <row r="109" spans="1:12" s="88" customFormat="1" ht="13.8" x14ac:dyDescent="0.2">
      <c r="A109" s="37" t="s">
        <v>68</v>
      </c>
      <c r="B109" s="16" t="s">
        <v>68</v>
      </c>
      <c r="C109" s="81" t="s">
        <v>125</v>
      </c>
      <c r="D109" s="82" t="s">
        <v>68</v>
      </c>
      <c r="E109" s="28">
        <v>1458117827.99</v>
      </c>
      <c r="F109" s="28">
        <v>-32050274.210000001</v>
      </c>
      <c r="G109" s="28">
        <v>1426067553.78</v>
      </c>
      <c r="H109" s="28">
        <v>1193541405.3099999</v>
      </c>
      <c r="I109" s="28">
        <v>1193541405.3099999</v>
      </c>
      <c r="J109" s="28">
        <v>719898679.70000005</v>
      </c>
      <c r="K109" s="29">
        <v>50.481386929518401</v>
      </c>
      <c r="L109" s="28">
        <v>715898679.70000005</v>
      </c>
    </row>
    <row r="110" spans="1:12" s="88" customFormat="1" ht="13.8" x14ac:dyDescent="0.2">
      <c r="A110" s="37" t="s">
        <v>454</v>
      </c>
      <c r="B110" s="16" t="s">
        <v>455</v>
      </c>
      <c r="C110" s="79" t="s">
        <v>3</v>
      </c>
      <c r="D110" s="80" t="s">
        <v>4</v>
      </c>
      <c r="E110" s="38">
        <v>25609955.649999999</v>
      </c>
      <c r="F110" s="38">
        <v>0</v>
      </c>
      <c r="G110" s="38">
        <v>25609955.649999999</v>
      </c>
      <c r="H110" s="38">
        <v>12636149.609999999</v>
      </c>
      <c r="I110" s="38">
        <v>12636149.609999999</v>
      </c>
      <c r="J110" s="38">
        <v>12636149.609999999</v>
      </c>
      <c r="K110" s="35">
        <v>49.340771154361597</v>
      </c>
      <c r="L110" s="38">
        <v>12636149.609999999</v>
      </c>
    </row>
    <row r="111" spans="1:12" s="88" customFormat="1" ht="13.8" x14ac:dyDescent="0.2">
      <c r="A111" s="37" t="s">
        <v>68</v>
      </c>
      <c r="B111" s="16" t="s">
        <v>68</v>
      </c>
      <c r="C111" s="79" t="s">
        <v>5</v>
      </c>
      <c r="D111" s="80" t="s">
        <v>6</v>
      </c>
      <c r="E111" s="38">
        <v>10938461.960000001</v>
      </c>
      <c r="F111" s="38">
        <v>395662.85</v>
      </c>
      <c r="G111" s="38">
        <v>11334124.810000001</v>
      </c>
      <c r="H111" s="38">
        <v>6036448.9400000004</v>
      </c>
      <c r="I111" s="38">
        <v>5706234.4000000004</v>
      </c>
      <c r="J111" s="38">
        <v>2865865.5</v>
      </c>
      <c r="K111" s="35">
        <v>25.285282701946901</v>
      </c>
      <c r="L111" s="38">
        <v>2561079.0499999998</v>
      </c>
    </row>
    <row r="112" spans="1:12" s="88" customFormat="1" ht="13.8" x14ac:dyDescent="0.2">
      <c r="A112" s="37" t="s">
        <v>68</v>
      </c>
      <c r="B112" s="16" t="s">
        <v>68</v>
      </c>
      <c r="C112" s="79" t="s">
        <v>15</v>
      </c>
      <c r="D112" s="80" t="s">
        <v>16</v>
      </c>
      <c r="E112" s="38">
        <v>22000</v>
      </c>
      <c r="F112" s="38">
        <v>0</v>
      </c>
      <c r="G112" s="38">
        <v>22000</v>
      </c>
      <c r="H112" s="38">
        <v>627.59</v>
      </c>
      <c r="I112" s="38">
        <v>627.59</v>
      </c>
      <c r="J112" s="38">
        <v>627.59</v>
      </c>
      <c r="K112" s="35">
        <v>2.8526818181818201</v>
      </c>
      <c r="L112" s="38">
        <v>627.59</v>
      </c>
    </row>
    <row r="113" spans="1:12" s="88" customFormat="1" ht="13.8" x14ac:dyDescent="0.2">
      <c r="A113" s="37" t="s">
        <v>68</v>
      </c>
      <c r="B113" s="16" t="s">
        <v>68</v>
      </c>
      <c r="C113" s="79" t="s">
        <v>7</v>
      </c>
      <c r="D113" s="80" t="s">
        <v>8</v>
      </c>
      <c r="E113" s="38">
        <v>118454548.54000001</v>
      </c>
      <c r="F113" s="38">
        <v>3702681.08</v>
      </c>
      <c r="G113" s="38">
        <v>122157229.62</v>
      </c>
      <c r="H113" s="38">
        <v>77965838.519999996</v>
      </c>
      <c r="I113" s="38">
        <v>41005510.18</v>
      </c>
      <c r="J113" s="38">
        <v>22213540.390000001</v>
      </c>
      <c r="K113" s="35">
        <v>18.1843845502232</v>
      </c>
      <c r="L113" s="38">
        <v>19433345.739999998</v>
      </c>
    </row>
    <row r="114" spans="1:12" s="88" customFormat="1" ht="13.8" x14ac:dyDescent="0.2">
      <c r="A114" s="37" t="s">
        <v>68</v>
      </c>
      <c r="B114" s="16" t="s">
        <v>68</v>
      </c>
      <c r="C114" s="79" t="s">
        <v>9</v>
      </c>
      <c r="D114" s="80" t="s">
        <v>10</v>
      </c>
      <c r="E114" s="38">
        <v>3075921.28</v>
      </c>
      <c r="F114" s="38">
        <v>749567.73</v>
      </c>
      <c r="G114" s="38">
        <v>3825489.01</v>
      </c>
      <c r="H114" s="38">
        <v>1413472.78</v>
      </c>
      <c r="I114" s="38">
        <v>798949.72</v>
      </c>
      <c r="J114" s="38">
        <v>167092.01999999999</v>
      </c>
      <c r="K114" s="35">
        <v>4.3678604111321198</v>
      </c>
      <c r="L114" s="38">
        <v>94857.51</v>
      </c>
    </row>
    <row r="115" spans="1:12" s="88" customFormat="1" ht="13.8" x14ac:dyDescent="0.2">
      <c r="A115" s="37" t="s">
        <v>68</v>
      </c>
      <c r="B115" s="16" t="s">
        <v>68</v>
      </c>
      <c r="C115" s="79" t="s">
        <v>11</v>
      </c>
      <c r="D115" s="80" t="s">
        <v>12</v>
      </c>
      <c r="E115" s="38">
        <v>250000</v>
      </c>
      <c r="F115" s="38">
        <v>0</v>
      </c>
      <c r="G115" s="38">
        <v>250000</v>
      </c>
      <c r="H115" s="38">
        <v>0</v>
      </c>
      <c r="I115" s="38">
        <v>0</v>
      </c>
      <c r="J115" s="38">
        <v>0</v>
      </c>
      <c r="K115" s="35">
        <v>0</v>
      </c>
      <c r="L115" s="38">
        <v>0</v>
      </c>
    </row>
    <row r="116" spans="1:12" s="88" customFormat="1" ht="13.8" x14ac:dyDescent="0.2">
      <c r="A116" s="37" t="s">
        <v>68</v>
      </c>
      <c r="B116" s="16" t="s">
        <v>68</v>
      </c>
      <c r="C116" s="81" t="s">
        <v>125</v>
      </c>
      <c r="D116" s="82" t="s">
        <v>68</v>
      </c>
      <c r="E116" s="28">
        <v>158350887.43000001</v>
      </c>
      <c r="F116" s="28">
        <v>4847911.66</v>
      </c>
      <c r="G116" s="28">
        <v>163198799.09</v>
      </c>
      <c r="H116" s="28">
        <v>98052537.439999998</v>
      </c>
      <c r="I116" s="28">
        <v>60147471.5</v>
      </c>
      <c r="J116" s="28">
        <v>37883275.109999999</v>
      </c>
      <c r="K116" s="29">
        <v>23.2129619343022</v>
      </c>
      <c r="L116" s="28">
        <v>34726059.5</v>
      </c>
    </row>
    <row r="117" spans="1:12" s="88" customFormat="1" ht="13.8" x14ac:dyDescent="0.2">
      <c r="A117" s="37" t="s">
        <v>456</v>
      </c>
      <c r="B117" s="16" t="s">
        <v>457</v>
      </c>
      <c r="C117" s="79" t="s">
        <v>3</v>
      </c>
      <c r="D117" s="80" t="s">
        <v>4</v>
      </c>
      <c r="E117" s="38">
        <v>1338861588.72</v>
      </c>
      <c r="F117" s="38">
        <v>652633.78</v>
      </c>
      <c r="G117" s="38">
        <v>1339514222.5</v>
      </c>
      <c r="H117" s="38">
        <v>788558424.10000002</v>
      </c>
      <c r="I117" s="38">
        <v>788558424.10000002</v>
      </c>
      <c r="J117" s="38">
        <v>786714844.39999998</v>
      </c>
      <c r="K117" s="35">
        <v>58.731354336179898</v>
      </c>
      <c r="L117" s="38">
        <v>766473965.12</v>
      </c>
    </row>
    <row r="118" spans="1:12" s="88" customFormat="1" ht="13.8" x14ac:dyDescent="0.2">
      <c r="A118" s="37" t="s">
        <v>68</v>
      </c>
      <c r="B118" s="16" t="s">
        <v>68</v>
      </c>
      <c r="C118" s="79" t="s">
        <v>5</v>
      </c>
      <c r="D118" s="80" t="s">
        <v>6</v>
      </c>
      <c r="E118" s="38">
        <v>715671709.71000004</v>
      </c>
      <c r="F118" s="38">
        <v>56635358.060000002</v>
      </c>
      <c r="G118" s="38">
        <v>772307067.76999998</v>
      </c>
      <c r="H118" s="38">
        <v>646545368</v>
      </c>
      <c r="I118" s="38">
        <v>625872129.42999995</v>
      </c>
      <c r="J118" s="38">
        <v>537578117.95000005</v>
      </c>
      <c r="K118" s="35">
        <v>69.606784708345501</v>
      </c>
      <c r="L118" s="38">
        <v>497500329.62</v>
      </c>
    </row>
    <row r="119" spans="1:12" s="88" customFormat="1" ht="13.8" x14ac:dyDescent="0.2">
      <c r="A119" s="37" t="s">
        <v>68</v>
      </c>
      <c r="B119" s="16" t="s">
        <v>68</v>
      </c>
      <c r="C119" s="79" t="s">
        <v>15</v>
      </c>
      <c r="D119" s="80" t="s">
        <v>16</v>
      </c>
      <c r="E119" s="38">
        <v>6608000</v>
      </c>
      <c r="F119" s="38">
        <v>0</v>
      </c>
      <c r="G119" s="38">
        <v>6608000</v>
      </c>
      <c r="H119" s="38">
        <v>1289887.6100000001</v>
      </c>
      <c r="I119" s="38">
        <v>1289887.6100000001</v>
      </c>
      <c r="J119" s="38">
        <v>1289887.6100000001</v>
      </c>
      <c r="K119" s="35">
        <v>19.520090950363201</v>
      </c>
      <c r="L119" s="38">
        <v>1282973.68</v>
      </c>
    </row>
    <row r="120" spans="1:12" s="88" customFormat="1" ht="13.8" x14ac:dyDescent="0.2">
      <c r="A120" s="37" t="s">
        <v>68</v>
      </c>
      <c r="B120" s="16" t="s">
        <v>68</v>
      </c>
      <c r="C120" s="79" t="s">
        <v>7</v>
      </c>
      <c r="D120" s="80" t="s">
        <v>8</v>
      </c>
      <c r="E120" s="38">
        <v>422930000</v>
      </c>
      <c r="F120" s="38">
        <v>0</v>
      </c>
      <c r="G120" s="38">
        <v>422930000</v>
      </c>
      <c r="H120" s="38">
        <v>242053771.75</v>
      </c>
      <c r="I120" s="38">
        <v>242053771.75</v>
      </c>
      <c r="J120" s="38">
        <v>242053771.75</v>
      </c>
      <c r="K120" s="35">
        <v>57.232585002246203</v>
      </c>
      <c r="L120" s="38">
        <v>242053771.75</v>
      </c>
    </row>
    <row r="121" spans="1:12" s="88" customFormat="1" ht="13.8" x14ac:dyDescent="0.2">
      <c r="A121" s="37" t="s">
        <v>68</v>
      </c>
      <c r="B121" s="16" t="s">
        <v>68</v>
      </c>
      <c r="C121" s="79" t="s">
        <v>9</v>
      </c>
      <c r="D121" s="80" t="s">
        <v>10</v>
      </c>
      <c r="E121" s="38">
        <v>100957237.29000001</v>
      </c>
      <c r="F121" s="38">
        <v>12295962.59</v>
      </c>
      <c r="G121" s="38">
        <v>113253199.88</v>
      </c>
      <c r="H121" s="38">
        <v>51703606.359999999</v>
      </c>
      <c r="I121" s="38">
        <v>45830988.520000003</v>
      </c>
      <c r="J121" s="38">
        <v>17076744.079999998</v>
      </c>
      <c r="K121" s="35">
        <v>15.078376679947301</v>
      </c>
      <c r="L121" s="38">
        <v>16592237.85</v>
      </c>
    </row>
    <row r="122" spans="1:12" s="88" customFormat="1" ht="13.8" x14ac:dyDescent="0.2">
      <c r="A122" s="37" t="s">
        <v>68</v>
      </c>
      <c r="B122" s="16" t="s">
        <v>68</v>
      </c>
      <c r="C122" s="79" t="s">
        <v>11</v>
      </c>
      <c r="D122" s="80" t="s">
        <v>12</v>
      </c>
      <c r="E122" s="38">
        <v>96667</v>
      </c>
      <c r="F122" s="38">
        <v>0</v>
      </c>
      <c r="G122" s="38">
        <v>96667</v>
      </c>
      <c r="H122" s="38">
        <v>0</v>
      </c>
      <c r="I122" s="38">
        <v>0</v>
      </c>
      <c r="J122" s="38">
        <v>0</v>
      </c>
      <c r="K122" s="35">
        <v>0</v>
      </c>
      <c r="L122" s="38">
        <v>0</v>
      </c>
    </row>
    <row r="123" spans="1:12" s="88" customFormat="1" ht="13.8" x14ac:dyDescent="0.2">
      <c r="A123" s="37" t="s">
        <v>68</v>
      </c>
      <c r="B123" s="16" t="s">
        <v>68</v>
      </c>
      <c r="C123" s="81" t="s">
        <v>125</v>
      </c>
      <c r="D123" s="82" t="s">
        <v>68</v>
      </c>
      <c r="E123" s="28">
        <v>2585125202.7199998</v>
      </c>
      <c r="F123" s="28">
        <v>69583954.430000007</v>
      </c>
      <c r="G123" s="28">
        <v>2654709157.1500001</v>
      </c>
      <c r="H123" s="28">
        <v>1730151057.8199999</v>
      </c>
      <c r="I123" s="28">
        <v>1703605201.4100001</v>
      </c>
      <c r="J123" s="28">
        <v>1584713365.79</v>
      </c>
      <c r="K123" s="29">
        <v>59.694424962593303</v>
      </c>
      <c r="L123" s="28">
        <v>1523903278.02</v>
      </c>
    </row>
    <row r="124" spans="1:12" s="88" customFormat="1" ht="13.8" x14ac:dyDescent="0.2">
      <c r="A124" s="37" t="s">
        <v>458</v>
      </c>
      <c r="B124" s="16" t="s">
        <v>459</v>
      </c>
      <c r="C124" s="79" t="s">
        <v>3</v>
      </c>
      <c r="D124" s="80" t="s">
        <v>4</v>
      </c>
      <c r="E124" s="38">
        <v>95875680.150000006</v>
      </c>
      <c r="F124" s="38">
        <v>7769720.1200000001</v>
      </c>
      <c r="G124" s="38">
        <v>103645400.27</v>
      </c>
      <c r="H124" s="38">
        <v>54139763.030000001</v>
      </c>
      <c r="I124" s="38">
        <v>54139763.030000001</v>
      </c>
      <c r="J124" s="38">
        <v>54139763.030000001</v>
      </c>
      <c r="K124" s="35">
        <v>52.235567510920902</v>
      </c>
      <c r="L124" s="38">
        <v>53425393.159999996</v>
      </c>
    </row>
    <row r="125" spans="1:12" s="88" customFormat="1" ht="13.8" x14ac:dyDescent="0.2">
      <c r="A125" s="37" t="s">
        <v>68</v>
      </c>
      <c r="B125" s="16" t="s">
        <v>68</v>
      </c>
      <c r="C125" s="79" t="s">
        <v>5</v>
      </c>
      <c r="D125" s="80" t="s">
        <v>6</v>
      </c>
      <c r="E125" s="38">
        <v>164562819.44999999</v>
      </c>
      <c r="F125" s="38">
        <v>487615.71</v>
      </c>
      <c r="G125" s="38">
        <v>165050435.16</v>
      </c>
      <c r="H125" s="38">
        <v>157728051.97999999</v>
      </c>
      <c r="I125" s="38">
        <v>152126247.16999999</v>
      </c>
      <c r="J125" s="38">
        <v>69311486.280000001</v>
      </c>
      <c r="K125" s="35">
        <v>41.994125136846399</v>
      </c>
      <c r="L125" s="38">
        <v>67885161.340000004</v>
      </c>
    </row>
    <row r="126" spans="1:12" s="88" customFormat="1" ht="13.8" x14ac:dyDescent="0.2">
      <c r="A126" s="37" t="s">
        <v>68</v>
      </c>
      <c r="B126" s="16" t="s">
        <v>68</v>
      </c>
      <c r="C126" s="79" t="s">
        <v>15</v>
      </c>
      <c r="D126" s="80" t="s">
        <v>16</v>
      </c>
      <c r="E126" s="38">
        <v>25000</v>
      </c>
      <c r="F126" s="38">
        <v>0</v>
      </c>
      <c r="G126" s="38">
        <v>25000</v>
      </c>
      <c r="H126" s="38">
        <v>9351.7900000000009</v>
      </c>
      <c r="I126" s="38">
        <v>9351.7900000000009</v>
      </c>
      <c r="J126" s="38">
        <v>9351.7900000000009</v>
      </c>
      <c r="K126" s="35">
        <v>37.407159999999998</v>
      </c>
      <c r="L126" s="38">
        <v>9351.7900000000009</v>
      </c>
    </row>
    <row r="127" spans="1:12" s="88" customFormat="1" ht="13.8" x14ac:dyDescent="0.2">
      <c r="A127" s="37" t="s">
        <v>68</v>
      </c>
      <c r="B127" s="16" t="s">
        <v>68</v>
      </c>
      <c r="C127" s="79" t="s">
        <v>7</v>
      </c>
      <c r="D127" s="80" t="s">
        <v>8</v>
      </c>
      <c r="E127" s="38">
        <v>181248749.75999999</v>
      </c>
      <c r="F127" s="38">
        <v>591320</v>
      </c>
      <c r="G127" s="38">
        <v>181840069.75999999</v>
      </c>
      <c r="H127" s="38">
        <v>110246873.59</v>
      </c>
      <c r="I127" s="38">
        <v>106412587.59</v>
      </c>
      <c r="J127" s="38">
        <v>95848099.25</v>
      </c>
      <c r="K127" s="35">
        <v>52.7101091505873</v>
      </c>
      <c r="L127" s="38">
        <v>95848099.25</v>
      </c>
    </row>
    <row r="128" spans="1:12" s="88" customFormat="1" ht="13.8" x14ac:dyDescent="0.2">
      <c r="A128" s="37" t="s">
        <v>68</v>
      </c>
      <c r="B128" s="16" t="s">
        <v>68</v>
      </c>
      <c r="C128" s="79" t="s">
        <v>9</v>
      </c>
      <c r="D128" s="80" t="s">
        <v>10</v>
      </c>
      <c r="E128" s="38">
        <v>13749075.15</v>
      </c>
      <c r="F128" s="38">
        <v>6442319.9400000004</v>
      </c>
      <c r="G128" s="38">
        <v>20191395.09</v>
      </c>
      <c r="H128" s="38">
        <v>12945108.470000001</v>
      </c>
      <c r="I128" s="38">
        <v>12945108.470000001</v>
      </c>
      <c r="J128" s="38">
        <v>2660610.5499999998</v>
      </c>
      <c r="K128" s="35">
        <v>13.176952549047501</v>
      </c>
      <c r="L128" s="38">
        <v>2659348.83</v>
      </c>
    </row>
    <row r="129" spans="1:12" s="88" customFormat="1" ht="13.8" x14ac:dyDescent="0.2">
      <c r="A129" s="37" t="s">
        <v>68</v>
      </c>
      <c r="B129" s="16" t="s">
        <v>68</v>
      </c>
      <c r="C129" s="79" t="s">
        <v>11</v>
      </c>
      <c r="D129" s="80" t="s">
        <v>12</v>
      </c>
      <c r="E129" s="38">
        <v>380000</v>
      </c>
      <c r="F129" s="38">
        <v>2000000</v>
      </c>
      <c r="G129" s="38">
        <v>2380000</v>
      </c>
      <c r="H129" s="38">
        <v>380000</v>
      </c>
      <c r="I129" s="38">
        <v>100000</v>
      </c>
      <c r="J129" s="38">
        <v>90000</v>
      </c>
      <c r="K129" s="35">
        <v>3.7815126050420198</v>
      </c>
      <c r="L129" s="38">
        <v>90000</v>
      </c>
    </row>
    <row r="130" spans="1:12" s="88" customFormat="1" ht="13.8" x14ac:dyDescent="0.2">
      <c r="A130" s="37" t="s">
        <v>68</v>
      </c>
      <c r="B130" s="16" t="s">
        <v>68</v>
      </c>
      <c r="C130" s="81" t="s">
        <v>125</v>
      </c>
      <c r="D130" s="82" t="s">
        <v>68</v>
      </c>
      <c r="E130" s="28">
        <v>455841324.50999999</v>
      </c>
      <c r="F130" s="28">
        <v>17290975.77</v>
      </c>
      <c r="G130" s="28">
        <v>473132300.27999997</v>
      </c>
      <c r="H130" s="28">
        <v>335449148.86000001</v>
      </c>
      <c r="I130" s="28">
        <v>325733058.05000001</v>
      </c>
      <c r="J130" s="28">
        <v>222059310.90000001</v>
      </c>
      <c r="K130" s="29">
        <v>46.9338725698045</v>
      </c>
      <c r="L130" s="28">
        <v>219917354.37</v>
      </c>
    </row>
    <row r="131" spans="1:12" s="88" customFormat="1" ht="13.8" x14ac:dyDescent="0.2">
      <c r="A131" s="37" t="s">
        <v>460</v>
      </c>
      <c r="B131" s="16" t="s">
        <v>461</v>
      </c>
      <c r="C131" s="79" t="s">
        <v>3</v>
      </c>
      <c r="D131" s="80" t="s">
        <v>4</v>
      </c>
      <c r="E131" s="38">
        <v>1421617.89</v>
      </c>
      <c r="F131" s="38">
        <v>0</v>
      </c>
      <c r="G131" s="38">
        <v>1421617.89</v>
      </c>
      <c r="H131" s="38">
        <v>669440.11</v>
      </c>
      <c r="I131" s="38">
        <v>669440.11</v>
      </c>
      <c r="J131" s="38">
        <v>669440.11</v>
      </c>
      <c r="K131" s="35">
        <v>47.090017276020603</v>
      </c>
      <c r="L131" s="38">
        <v>669440.11</v>
      </c>
    </row>
    <row r="132" spans="1:12" s="88" customFormat="1" ht="13.8" x14ac:dyDescent="0.2">
      <c r="A132" s="37" t="s">
        <v>68</v>
      </c>
      <c r="B132" s="16" t="s">
        <v>68</v>
      </c>
      <c r="C132" s="79" t="s">
        <v>5</v>
      </c>
      <c r="D132" s="80" t="s">
        <v>6</v>
      </c>
      <c r="E132" s="38">
        <v>2553727.8199999998</v>
      </c>
      <c r="F132" s="38">
        <v>-72697.03</v>
      </c>
      <c r="G132" s="38">
        <v>2481030.79</v>
      </c>
      <c r="H132" s="38">
        <v>1361693.36</v>
      </c>
      <c r="I132" s="38">
        <v>1294170.76</v>
      </c>
      <c r="J132" s="38">
        <v>849849.92</v>
      </c>
      <c r="K132" s="35">
        <v>34.253904603900502</v>
      </c>
      <c r="L132" s="38">
        <v>849849.92</v>
      </c>
    </row>
    <row r="133" spans="1:12" s="88" customFormat="1" ht="13.8" x14ac:dyDescent="0.2">
      <c r="A133" s="37" t="s">
        <v>68</v>
      </c>
      <c r="B133" s="16" t="s">
        <v>68</v>
      </c>
      <c r="C133" s="79" t="s">
        <v>7</v>
      </c>
      <c r="D133" s="80" t="s">
        <v>8</v>
      </c>
      <c r="E133" s="38">
        <v>3230886.98</v>
      </c>
      <c r="F133" s="38">
        <v>0</v>
      </c>
      <c r="G133" s="38">
        <v>3230886.98</v>
      </c>
      <c r="H133" s="38">
        <v>822572.9</v>
      </c>
      <c r="I133" s="38">
        <v>497572.9</v>
      </c>
      <c r="J133" s="38">
        <v>209729.04</v>
      </c>
      <c r="K133" s="35">
        <v>6.4913765569106996</v>
      </c>
      <c r="L133" s="38">
        <v>209729.04</v>
      </c>
    </row>
    <row r="134" spans="1:12" s="88" customFormat="1" ht="13.8" x14ac:dyDescent="0.2">
      <c r="A134" s="37" t="s">
        <v>68</v>
      </c>
      <c r="B134" s="16" t="s">
        <v>68</v>
      </c>
      <c r="C134" s="79" t="s">
        <v>9</v>
      </c>
      <c r="D134" s="80" t="s">
        <v>10</v>
      </c>
      <c r="E134" s="38">
        <v>2001716.01</v>
      </c>
      <c r="F134" s="38">
        <v>-14143.46</v>
      </c>
      <c r="G134" s="38">
        <v>1987572.55</v>
      </c>
      <c r="H134" s="38">
        <v>1810519.7</v>
      </c>
      <c r="I134" s="38">
        <v>1039335.07</v>
      </c>
      <c r="J134" s="38">
        <v>905333.15</v>
      </c>
      <c r="K134" s="35">
        <v>45.549690752168999</v>
      </c>
      <c r="L134" s="38">
        <v>905333.15</v>
      </c>
    </row>
    <row r="135" spans="1:12" s="88" customFormat="1" ht="13.8" x14ac:dyDescent="0.2">
      <c r="A135" s="37" t="s">
        <v>68</v>
      </c>
      <c r="B135" s="16" t="s">
        <v>68</v>
      </c>
      <c r="C135" s="81" t="s">
        <v>125</v>
      </c>
      <c r="D135" s="82" t="s">
        <v>68</v>
      </c>
      <c r="E135" s="28">
        <v>9207948.6999999993</v>
      </c>
      <c r="F135" s="28">
        <v>-86840.49</v>
      </c>
      <c r="G135" s="28">
        <v>9121108.2100000009</v>
      </c>
      <c r="H135" s="28">
        <v>4664226.07</v>
      </c>
      <c r="I135" s="28">
        <v>3500518.84</v>
      </c>
      <c r="J135" s="28">
        <v>2634352.2200000002</v>
      </c>
      <c r="K135" s="29">
        <v>28.881931442407499</v>
      </c>
      <c r="L135" s="28">
        <v>2634352.2200000002</v>
      </c>
    </row>
    <row r="136" spans="1:12" s="88" customFormat="1" ht="13.8" x14ac:dyDescent="0.2">
      <c r="A136" s="37" t="s">
        <v>462</v>
      </c>
      <c r="B136" s="16" t="s">
        <v>463</v>
      </c>
      <c r="C136" s="79" t="s">
        <v>3</v>
      </c>
      <c r="D136" s="80" t="s">
        <v>4</v>
      </c>
      <c r="E136" s="38">
        <v>4198083.99</v>
      </c>
      <c r="F136" s="38">
        <v>0</v>
      </c>
      <c r="G136" s="38">
        <v>4198083.99</v>
      </c>
      <c r="H136" s="38">
        <v>1767533.53</v>
      </c>
      <c r="I136" s="38">
        <v>1767533.53</v>
      </c>
      <c r="J136" s="38">
        <v>1767533.53</v>
      </c>
      <c r="K136" s="35">
        <v>42.103338909138898</v>
      </c>
      <c r="L136" s="38">
        <v>1767533.53</v>
      </c>
    </row>
    <row r="137" spans="1:12" s="88" customFormat="1" ht="13.8" x14ac:dyDescent="0.2">
      <c r="A137" s="37" t="s">
        <v>68</v>
      </c>
      <c r="B137" s="16" t="s">
        <v>68</v>
      </c>
      <c r="C137" s="79" t="s">
        <v>5</v>
      </c>
      <c r="D137" s="80" t="s">
        <v>6</v>
      </c>
      <c r="E137" s="38">
        <v>2984658.86</v>
      </c>
      <c r="F137" s="38">
        <v>-110468.22</v>
      </c>
      <c r="G137" s="38">
        <v>2874190.64</v>
      </c>
      <c r="H137" s="38">
        <v>1948164.13</v>
      </c>
      <c r="I137" s="38">
        <v>1822106.5</v>
      </c>
      <c r="J137" s="38">
        <v>843611.61</v>
      </c>
      <c r="K137" s="35">
        <v>29.351275390695701</v>
      </c>
      <c r="L137" s="38">
        <v>833255.34</v>
      </c>
    </row>
    <row r="138" spans="1:12" s="88" customFormat="1" ht="13.8" x14ac:dyDescent="0.2">
      <c r="A138" s="37" t="s">
        <v>68</v>
      </c>
      <c r="B138" s="16" t="s">
        <v>68</v>
      </c>
      <c r="C138" s="79" t="s">
        <v>7</v>
      </c>
      <c r="D138" s="80" t="s">
        <v>8</v>
      </c>
      <c r="E138" s="38">
        <v>965242</v>
      </c>
      <c r="F138" s="38">
        <v>0</v>
      </c>
      <c r="G138" s="38">
        <v>965242</v>
      </c>
      <c r="H138" s="38">
        <v>799515.75</v>
      </c>
      <c r="I138" s="38">
        <v>729515.75</v>
      </c>
      <c r="J138" s="38">
        <v>10283.75</v>
      </c>
      <c r="K138" s="35">
        <v>1.0654063954946</v>
      </c>
      <c r="L138" s="38">
        <v>9000</v>
      </c>
    </row>
    <row r="139" spans="1:12" s="88" customFormat="1" ht="13.8" x14ac:dyDescent="0.2">
      <c r="A139" s="37" t="s">
        <v>68</v>
      </c>
      <c r="B139" s="16" t="s">
        <v>68</v>
      </c>
      <c r="C139" s="79" t="s">
        <v>9</v>
      </c>
      <c r="D139" s="80" t="s">
        <v>10</v>
      </c>
      <c r="E139" s="38">
        <v>250000</v>
      </c>
      <c r="F139" s="38">
        <v>-3888.65</v>
      </c>
      <c r="G139" s="38">
        <v>246111.35</v>
      </c>
      <c r="H139" s="38">
        <v>149504.53</v>
      </c>
      <c r="I139" s="38">
        <v>65147.99</v>
      </c>
      <c r="J139" s="38">
        <v>9597.2999999999993</v>
      </c>
      <c r="K139" s="35">
        <v>3.89957635029835</v>
      </c>
      <c r="L139" s="38">
        <v>9597.2999999999993</v>
      </c>
    </row>
    <row r="140" spans="1:12" s="88" customFormat="1" ht="13.8" x14ac:dyDescent="0.2">
      <c r="A140" s="37" t="s">
        <v>68</v>
      </c>
      <c r="B140" s="16" t="s">
        <v>68</v>
      </c>
      <c r="C140" s="79" t="s">
        <v>11</v>
      </c>
      <c r="D140" s="80" t="s">
        <v>12</v>
      </c>
      <c r="E140" s="38">
        <v>205000</v>
      </c>
      <c r="F140" s="38">
        <v>0</v>
      </c>
      <c r="G140" s="38">
        <v>205000</v>
      </c>
      <c r="H140" s="38">
        <v>40000</v>
      </c>
      <c r="I140" s="38">
        <v>0</v>
      </c>
      <c r="J140" s="38">
        <v>0</v>
      </c>
      <c r="K140" s="35">
        <v>0</v>
      </c>
      <c r="L140" s="38">
        <v>0</v>
      </c>
    </row>
    <row r="141" spans="1:12" s="88" customFormat="1" ht="13.8" x14ac:dyDescent="0.2">
      <c r="A141" s="37" t="s">
        <v>68</v>
      </c>
      <c r="B141" s="16" t="s">
        <v>68</v>
      </c>
      <c r="C141" s="81" t="s">
        <v>125</v>
      </c>
      <c r="D141" s="82" t="s">
        <v>68</v>
      </c>
      <c r="E141" s="28">
        <v>8602984.8499999996</v>
      </c>
      <c r="F141" s="28">
        <v>-114356.87</v>
      </c>
      <c r="G141" s="28">
        <v>8488627.9800000004</v>
      </c>
      <c r="H141" s="28">
        <v>4704717.9400000004</v>
      </c>
      <c r="I141" s="28">
        <v>4384303.7699999996</v>
      </c>
      <c r="J141" s="28">
        <v>2631026.19</v>
      </c>
      <c r="K141" s="29">
        <v>30.994716651488801</v>
      </c>
      <c r="L141" s="28">
        <v>2619386.17</v>
      </c>
    </row>
    <row r="142" spans="1:12" s="88" customFormat="1" ht="13.8" x14ac:dyDescent="0.2">
      <c r="A142" s="37" t="s">
        <v>464</v>
      </c>
      <c r="B142" s="16" t="s">
        <v>465</v>
      </c>
      <c r="C142" s="79" t="s">
        <v>3</v>
      </c>
      <c r="D142" s="80" t="s">
        <v>4</v>
      </c>
      <c r="E142" s="38">
        <v>4853103.68</v>
      </c>
      <c r="F142" s="38">
        <v>1410148.61</v>
      </c>
      <c r="G142" s="38">
        <v>6263252.29</v>
      </c>
      <c r="H142" s="38">
        <v>2889524.95</v>
      </c>
      <c r="I142" s="38">
        <v>2889524.95</v>
      </c>
      <c r="J142" s="38">
        <v>2889524.95</v>
      </c>
      <c r="K142" s="35">
        <v>46.1345769930657</v>
      </c>
      <c r="L142" s="38">
        <v>2889524.95</v>
      </c>
    </row>
    <row r="143" spans="1:12" s="88" customFormat="1" ht="13.8" x14ac:dyDescent="0.2">
      <c r="A143" s="37" t="s">
        <v>68</v>
      </c>
      <c r="B143" s="16" t="s">
        <v>68</v>
      </c>
      <c r="C143" s="79" t="s">
        <v>5</v>
      </c>
      <c r="D143" s="80" t="s">
        <v>6</v>
      </c>
      <c r="E143" s="38">
        <v>6480375.7699999996</v>
      </c>
      <c r="F143" s="38">
        <v>30064893.890000001</v>
      </c>
      <c r="G143" s="38">
        <v>36545269.659999996</v>
      </c>
      <c r="H143" s="38">
        <v>30375727.75</v>
      </c>
      <c r="I143" s="38">
        <v>28221273.809999999</v>
      </c>
      <c r="J143" s="38">
        <v>11870637.800000001</v>
      </c>
      <c r="K143" s="35">
        <v>32.4820090546296</v>
      </c>
      <c r="L143" s="38">
        <v>11860606.48</v>
      </c>
    </row>
    <row r="144" spans="1:12" s="88" customFormat="1" ht="13.8" x14ac:dyDescent="0.2">
      <c r="A144" s="37" t="s">
        <v>68</v>
      </c>
      <c r="B144" s="16" t="s">
        <v>68</v>
      </c>
      <c r="C144" s="79" t="s">
        <v>9</v>
      </c>
      <c r="D144" s="80" t="s">
        <v>10</v>
      </c>
      <c r="E144" s="38">
        <v>7801638.6200000001</v>
      </c>
      <c r="F144" s="38">
        <v>1000752.28</v>
      </c>
      <c r="G144" s="38">
        <v>8802390.9000000004</v>
      </c>
      <c r="H144" s="38">
        <v>7265323.8200000003</v>
      </c>
      <c r="I144" s="38">
        <v>6733154.5800000001</v>
      </c>
      <c r="J144" s="38">
        <v>4148362.87</v>
      </c>
      <c r="K144" s="35">
        <v>47.127682888975102</v>
      </c>
      <c r="L144" s="38">
        <v>4148362.87</v>
      </c>
    </row>
    <row r="145" spans="1:12" s="88" customFormat="1" ht="13.8" x14ac:dyDescent="0.2">
      <c r="A145" s="37" t="s">
        <v>68</v>
      </c>
      <c r="B145" s="16" t="s">
        <v>68</v>
      </c>
      <c r="C145" s="81" t="s">
        <v>125</v>
      </c>
      <c r="D145" s="82" t="s">
        <v>68</v>
      </c>
      <c r="E145" s="28">
        <v>19135118.07</v>
      </c>
      <c r="F145" s="28">
        <v>32475794.780000001</v>
      </c>
      <c r="G145" s="28">
        <v>51610912.850000001</v>
      </c>
      <c r="H145" s="28">
        <v>40530576.520000003</v>
      </c>
      <c r="I145" s="28">
        <v>37843953.340000004</v>
      </c>
      <c r="J145" s="28">
        <v>18908525.620000001</v>
      </c>
      <c r="K145" s="29">
        <v>36.636681228551502</v>
      </c>
      <c r="L145" s="28">
        <v>18898494.300000001</v>
      </c>
    </row>
    <row r="146" spans="1:12" s="88" customFormat="1" ht="13.8" x14ac:dyDescent="0.2">
      <c r="A146" s="37" t="s">
        <v>466</v>
      </c>
      <c r="B146" s="16" t="s">
        <v>467</v>
      </c>
      <c r="C146" s="79" t="s">
        <v>3</v>
      </c>
      <c r="D146" s="80" t="s">
        <v>4</v>
      </c>
      <c r="E146" s="38">
        <v>3061946.94</v>
      </c>
      <c r="F146" s="38">
        <v>0</v>
      </c>
      <c r="G146" s="38">
        <v>3061946.94</v>
      </c>
      <c r="H146" s="38">
        <v>1640634.28</v>
      </c>
      <c r="I146" s="38">
        <v>1640634.28</v>
      </c>
      <c r="J146" s="38">
        <v>1640634.28</v>
      </c>
      <c r="K146" s="35">
        <v>53.581407912966597</v>
      </c>
      <c r="L146" s="38">
        <v>1640634.28</v>
      </c>
    </row>
    <row r="147" spans="1:12" s="88" customFormat="1" ht="13.8" x14ac:dyDescent="0.2">
      <c r="A147" s="37" t="s">
        <v>68</v>
      </c>
      <c r="B147" s="16" t="s">
        <v>68</v>
      </c>
      <c r="C147" s="79" t="s">
        <v>5</v>
      </c>
      <c r="D147" s="80" t="s">
        <v>6</v>
      </c>
      <c r="E147" s="38">
        <v>63834941.189999998</v>
      </c>
      <c r="F147" s="38">
        <v>-56355.71</v>
      </c>
      <c r="G147" s="38">
        <v>63778585.479999997</v>
      </c>
      <c r="H147" s="38">
        <v>63072126</v>
      </c>
      <c r="I147" s="38">
        <v>62840430.219999999</v>
      </c>
      <c r="J147" s="38">
        <v>35198091.390000001</v>
      </c>
      <c r="K147" s="35">
        <v>55.187946118744797</v>
      </c>
      <c r="L147" s="38">
        <v>29802265.219999999</v>
      </c>
    </row>
    <row r="148" spans="1:12" s="88" customFormat="1" ht="13.8" x14ac:dyDescent="0.2">
      <c r="A148" s="37" t="s">
        <v>68</v>
      </c>
      <c r="B148" s="16" t="s">
        <v>68</v>
      </c>
      <c r="C148" s="79" t="s">
        <v>15</v>
      </c>
      <c r="D148" s="80" t="s">
        <v>16</v>
      </c>
      <c r="E148" s="38">
        <v>8791.67</v>
      </c>
      <c r="F148" s="38">
        <v>0</v>
      </c>
      <c r="G148" s="38">
        <v>8791.67</v>
      </c>
      <c r="H148" s="38">
        <v>3791.67</v>
      </c>
      <c r="I148" s="38">
        <v>3791.67</v>
      </c>
      <c r="J148" s="38">
        <v>0</v>
      </c>
      <c r="K148" s="35">
        <v>0</v>
      </c>
      <c r="L148" s="38">
        <v>0</v>
      </c>
    </row>
    <row r="149" spans="1:12" s="88" customFormat="1" ht="13.8" x14ac:dyDescent="0.2">
      <c r="A149" s="37" t="s">
        <v>68</v>
      </c>
      <c r="B149" s="16" t="s">
        <v>68</v>
      </c>
      <c r="C149" s="79" t="s">
        <v>7</v>
      </c>
      <c r="D149" s="80" t="s">
        <v>8</v>
      </c>
      <c r="E149" s="38">
        <v>721804.11</v>
      </c>
      <c r="F149" s="38">
        <v>0</v>
      </c>
      <c r="G149" s="38">
        <v>721804.11</v>
      </c>
      <c r="H149" s="38">
        <v>701804.11</v>
      </c>
      <c r="I149" s="38">
        <v>701804.11</v>
      </c>
      <c r="J149" s="38">
        <v>132550.23000000001</v>
      </c>
      <c r="K149" s="35">
        <v>18.363739990341699</v>
      </c>
      <c r="L149" s="38">
        <v>132550.23000000001</v>
      </c>
    </row>
    <row r="150" spans="1:12" s="88" customFormat="1" ht="13.8" x14ac:dyDescent="0.2">
      <c r="A150" s="37" t="s">
        <v>68</v>
      </c>
      <c r="B150" s="16" t="s">
        <v>68</v>
      </c>
      <c r="C150" s="79" t="s">
        <v>9</v>
      </c>
      <c r="D150" s="80" t="s">
        <v>10</v>
      </c>
      <c r="E150" s="38">
        <v>17912967.739999998</v>
      </c>
      <c r="F150" s="38">
        <v>1263738.72</v>
      </c>
      <c r="G150" s="38">
        <v>19176706.460000001</v>
      </c>
      <c r="H150" s="38">
        <v>17306113.18</v>
      </c>
      <c r="I150" s="38">
        <v>16933832.370000001</v>
      </c>
      <c r="J150" s="38">
        <v>4028678.1</v>
      </c>
      <c r="K150" s="35">
        <v>21.008185677781899</v>
      </c>
      <c r="L150" s="38">
        <v>3468616.99</v>
      </c>
    </row>
    <row r="151" spans="1:12" s="88" customFormat="1" ht="13.8" x14ac:dyDescent="0.2">
      <c r="A151" s="37" t="s">
        <v>68</v>
      </c>
      <c r="B151" s="16" t="s">
        <v>68</v>
      </c>
      <c r="C151" s="79" t="s">
        <v>11</v>
      </c>
      <c r="D151" s="80" t="s">
        <v>12</v>
      </c>
      <c r="E151" s="38">
        <v>7241116.4500000002</v>
      </c>
      <c r="F151" s="38">
        <v>1250000</v>
      </c>
      <c r="G151" s="38">
        <v>8491116.4499999993</v>
      </c>
      <c r="H151" s="38">
        <v>8319587.4400000004</v>
      </c>
      <c r="I151" s="38">
        <v>7999492.5899999999</v>
      </c>
      <c r="J151" s="38">
        <v>146164.26999999999</v>
      </c>
      <c r="K151" s="35">
        <v>1.7213787004416801</v>
      </c>
      <c r="L151" s="38">
        <v>146164.26999999999</v>
      </c>
    </row>
    <row r="152" spans="1:12" s="88" customFormat="1" ht="13.8" x14ac:dyDescent="0.2">
      <c r="A152" s="37" t="s">
        <v>68</v>
      </c>
      <c r="B152" s="16" t="s">
        <v>68</v>
      </c>
      <c r="C152" s="81" t="s">
        <v>125</v>
      </c>
      <c r="D152" s="82" t="s">
        <v>68</v>
      </c>
      <c r="E152" s="28">
        <v>92781568.099999994</v>
      </c>
      <c r="F152" s="28">
        <v>2457383.0099999998</v>
      </c>
      <c r="G152" s="28">
        <v>95238951.109999999</v>
      </c>
      <c r="H152" s="28">
        <v>91044056.680000007</v>
      </c>
      <c r="I152" s="28">
        <v>90119985.239999995</v>
      </c>
      <c r="J152" s="28">
        <v>41146118.270000003</v>
      </c>
      <c r="K152" s="29">
        <v>43.2030359327211</v>
      </c>
      <c r="L152" s="28">
        <v>35190230.990000002</v>
      </c>
    </row>
    <row r="153" spans="1:12" s="88" customFormat="1" ht="13.8" x14ac:dyDescent="0.2">
      <c r="A153" s="37" t="s">
        <v>468</v>
      </c>
      <c r="B153" s="16" t="s">
        <v>469</v>
      </c>
      <c r="C153" s="79" t="s">
        <v>3</v>
      </c>
      <c r="D153" s="80" t="s">
        <v>4</v>
      </c>
      <c r="E153" s="38">
        <v>7359197.04</v>
      </c>
      <c r="F153" s="38">
        <v>0</v>
      </c>
      <c r="G153" s="38">
        <v>7359197.04</v>
      </c>
      <c r="H153" s="38">
        <v>3727790.18</v>
      </c>
      <c r="I153" s="38">
        <v>3727790.18</v>
      </c>
      <c r="J153" s="38">
        <v>3727790.18</v>
      </c>
      <c r="K153" s="35">
        <v>50.654849431779901</v>
      </c>
      <c r="L153" s="38">
        <v>18119.05</v>
      </c>
    </row>
    <row r="154" spans="1:12" s="88" customFormat="1" ht="13.8" x14ac:dyDescent="0.2">
      <c r="A154" s="37" t="s">
        <v>68</v>
      </c>
      <c r="B154" s="16" t="s">
        <v>68</v>
      </c>
      <c r="C154" s="79" t="s">
        <v>5</v>
      </c>
      <c r="D154" s="80" t="s">
        <v>6</v>
      </c>
      <c r="E154" s="38">
        <v>4044503.4</v>
      </c>
      <c r="F154" s="38">
        <v>0</v>
      </c>
      <c r="G154" s="38">
        <v>4044503.4</v>
      </c>
      <c r="H154" s="38">
        <v>2524433.83</v>
      </c>
      <c r="I154" s="38">
        <v>2483709.5299999998</v>
      </c>
      <c r="J154" s="38">
        <v>1637272.42</v>
      </c>
      <c r="K154" s="35">
        <v>40.481420290065799</v>
      </c>
      <c r="L154" s="38">
        <v>1588552.97</v>
      </c>
    </row>
    <row r="155" spans="1:12" s="88" customFormat="1" ht="13.8" x14ac:dyDescent="0.2">
      <c r="A155" s="37" t="s">
        <v>68</v>
      </c>
      <c r="B155" s="16" t="s">
        <v>68</v>
      </c>
      <c r="C155" s="79" t="s">
        <v>7</v>
      </c>
      <c r="D155" s="80" t="s">
        <v>8</v>
      </c>
      <c r="E155" s="38">
        <v>568000</v>
      </c>
      <c r="F155" s="38">
        <v>0</v>
      </c>
      <c r="G155" s="38">
        <v>568000</v>
      </c>
      <c r="H155" s="38">
        <v>8000</v>
      </c>
      <c r="I155" s="38">
        <v>8000</v>
      </c>
      <c r="J155" s="38">
        <v>8000</v>
      </c>
      <c r="K155" s="35">
        <v>1.40845070422535</v>
      </c>
      <c r="L155" s="38">
        <v>8000</v>
      </c>
    </row>
    <row r="156" spans="1:12" s="88" customFormat="1" ht="13.8" x14ac:dyDescent="0.2">
      <c r="A156" s="37" t="s">
        <v>68</v>
      </c>
      <c r="B156" s="16" t="s">
        <v>68</v>
      </c>
      <c r="C156" s="79" t="s">
        <v>9</v>
      </c>
      <c r="D156" s="80" t="s">
        <v>10</v>
      </c>
      <c r="E156" s="38">
        <v>3881351</v>
      </c>
      <c r="F156" s="38">
        <v>0</v>
      </c>
      <c r="G156" s="38">
        <v>3881351</v>
      </c>
      <c r="H156" s="38">
        <v>513083.1</v>
      </c>
      <c r="I156" s="38">
        <v>513083.1</v>
      </c>
      <c r="J156" s="38">
        <v>513083.1</v>
      </c>
      <c r="K156" s="35">
        <v>13.219188370235001</v>
      </c>
      <c r="L156" s="38">
        <v>506962.09</v>
      </c>
    </row>
    <row r="157" spans="1:12" s="88" customFormat="1" ht="13.8" x14ac:dyDescent="0.2">
      <c r="A157" s="37" t="s">
        <v>68</v>
      </c>
      <c r="B157" s="16" t="s">
        <v>68</v>
      </c>
      <c r="C157" s="79" t="s">
        <v>21</v>
      </c>
      <c r="D157" s="80" t="s">
        <v>22</v>
      </c>
      <c r="E157" s="38">
        <v>439000</v>
      </c>
      <c r="F157" s="38">
        <v>0</v>
      </c>
      <c r="G157" s="38">
        <v>439000</v>
      </c>
      <c r="H157" s="38">
        <v>438553.46</v>
      </c>
      <c r="I157" s="38">
        <v>438553.46</v>
      </c>
      <c r="J157" s="38">
        <v>438553.46</v>
      </c>
      <c r="K157" s="35">
        <v>99.898282460136699</v>
      </c>
      <c r="L157" s="38">
        <v>438553.46</v>
      </c>
    </row>
    <row r="158" spans="1:12" s="88" customFormat="1" ht="13.8" x14ac:dyDescent="0.2">
      <c r="A158" s="37" t="s">
        <v>68</v>
      </c>
      <c r="B158" s="16" t="s">
        <v>68</v>
      </c>
      <c r="C158" s="81" t="s">
        <v>125</v>
      </c>
      <c r="D158" s="82" t="s">
        <v>68</v>
      </c>
      <c r="E158" s="28">
        <v>16292051.439999999</v>
      </c>
      <c r="F158" s="28">
        <v>0</v>
      </c>
      <c r="G158" s="28">
        <v>16292051.439999999</v>
      </c>
      <c r="H158" s="28">
        <v>7211860.5700000003</v>
      </c>
      <c r="I158" s="28">
        <v>7171136.2699999996</v>
      </c>
      <c r="J158" s="28">
        <v>6324699.1600000001</v>
      </c>
      <c r="K158" s="29">
        <v>38.820765962423202</v>
      </c>
      <c r="L158" s="28">
        <v>2560187.5699999998</v>
      </c>
    </row>
    <row r="159" spans="1:12" s="88" customFormat="1" ht="13.8" x14ac:dyDescent="0.2">
      <c r="A159" s="37" t="s">
        <v>470</v>
      </c>
      <c r="B159" s="16" t="s">
        <v>471</v>
      </c>
      <c r="C159" s="79" t="s">
        <v>3</v>
      </c>
      <c r="D159" s="80" t="s">
        <v>4</v>
      </c>
      <c r="E159" s="38">
        <v>9338889.2400000002</v>
      </c>
      <c r="F159" s="38">
        <v>0</v>
      </c>
      <c r="G159" s="38">
        <v>9338889.2400000002</v>
      </c>
      <c r="H159" s="38">
        <v>5209515.7699999996</v>
      </c>
      <c r="I159" s="38">
        <v>5209515.7699999996</v>
      </c>
      <c r="J159" s="38">
        <v>5202491.8099999996</v>
      </c>
      <c r="K159" s="35">
        <v>55.7078221649409</v>
      </c>
      <c r="L159" s="38">
        <v>5022658.32</v>
      </c>
    </row>
    <row r="160" spans="1:12" s="88" customFormat="1" ht="13.8" x14ac:dyDescent="0.2">
      <c r="A160" s="37" t="s">
        <v>68</v>
      </c>
      <c r="B160" s="16" t="s">
        <v>68</v>
      </c>
      <c r="C160" s="79" t="s">
        <v>5</v>
      </c>
      <c r="D160" s="80" t="s">
        <v>6</v>
      </c>
      <c r="E160" s="38">
        <v>1251050.01</v>
      </c>
      <c r="F160" s="38">
        <v>-96760.78</v>
      </c>
      <c r="G160" s="38">
        <v>1154289.23</v>
      </c>
      <c r="H160" s="38">
        <v>1152401</v>
      </c>
      <c r="I160" s="38">
        <v>1152333.82</v>
      </c>
      <c r="J160" s="38">
        <v>528131.03</v>
      </c>
      <c r="K160" s="35">
        <v>45.753786509816102</v>
      </c>
      <c r="L160" s="38">
        <v>528131.03</v>
      </c>
    </row>
    <row r="161" spans="1:12" s="88" customFormat="1" ht="13.8" x14ac:dyDescent="0.2">
      <c r="A161" s="37" t="s">
        <v>68</v>
      </c>
      <c r="B161" s="16" t="s">
        <v>68</v>
      </c>
      <c r="C161" s="79" t="s">
        <v>9</v>
      </c>
      <c r="D161" s="80" t="s">
        <v>10</v>
      </c>
      <c r="E161" s="38">
        <v>6831478.3399999999</v>
      </c>
      <c r="F161" s="38">
        <v>716000</v>
      </c>
      <c r="G161" s="38">
        <v>7547478.3399999999</v>
      </c>
      <c r="H161" s="38">
        <v>4721321.07</v>
      </c>
      <c r="I161" s="38">
        <v>4699206.96</v>
      </c>
      <c r="J161" s="38">
        <v>4093612.39</v>
      </c>
      <c r="K161" s="35">
        <v>54.238146909342397</v>
      </c>
      <c r="L161" s="38">
        <v>4039711.01</v>
      </c>
    </row>
    <row r="162" spans="1:12" s="88" customFormat="1" ht="13.8" x14ac:dyDescent="0.2">
      <c r="A162" s="37" t="s">
        <v>68</v>
      </c>
      <c r="B162" s="16" t="s">
        <v>68</v>
      </c>
      <c r="C162" s="81" t="s">
        <v>125</v>
      </c>
      <c r="D162" s="82" t="s">
        <v>68</v>
      </c>
      <c r="E162" s="28">
        <v>17421417.59</v>
      </c>
      <c r="F162" s="28">
        <v>619239.22</v>
      </c>
      <c r="G162" s="28">
        <v>18040656.809999999</v>
      </c>
      <c r="H162" s="28">
        <v>11083237.84</v>
      </c>
      <c r="I162" s="28">
        <v>11061056.550000001</v>
      </c>
      <c r="J162" s="28">
        <v>9824235.2300000004</v>
      </c>
      <c r="K162" s="29">
        <v>54.456084018816803</v>
      </c>
      <c r="L162" s="28">
        <v>9590500.3599999994</v>
      </c>
    </row>
    <row r="163" spans="1:12" s="88" customFormat="1" ht="13.8" x14ac:dyDescent="0.2">
      <c r="A163" s="37" t="s">
        <v>472</v>
      </c>
      <c r="B163" s="16" t="s">
        <v>473</v>
      </c>
      <c r="C163" s="79" t="s">
        <v>3</v>
      </c>
      <c r="D163" s="80" t="s">
        <v>4</v>
      </c>
      <c r="E163" s="38">
        <v>3809688.52</v>
      </c>
      <c r="F163" s="38">
        <v>0</v>
      </c>
      <c r="G163" s="38">
        <v>3809688.52</v>
      </c>
      <c r="H163" s="38">
        <v>1962671.77</v>
      </c>
      <c r="I163" s="38">
        <v>1962671.77</v>
      </c>
      <c r="J163" s="38">
        <v>1962671.77</v>
      </c>
      <c r="K163" s="35">
        <v>51.517906508535198</v>
      </c>
      <c r="L163" s="38">
        <v>1906575.77</v>
      </c>
    </row>
    <row r="164" spans="1:12" s="88" customFormat="1" ht="13.8" x14ac:dyDescent="0.2">
      <c r="A164" s="37" t="s">
        <v>68</v>
      </c>
      <c r="B164" s="16" t="s">
        <v>68</v>
      </c>
      <c r="C164" s="79" t="s">
        <v>5</v>
      </c>
      <c r="D164" s="80" t="s">
        <v>6</v>
      </c>
      <c r="E164" s="38">
        <v>2775040</v>
      </c>
      <c r="F164" s="38">
        <v>-78969.850000000006</v>
      </c>
      <c r="G164" s="38">
        <v>2696070.15</v>
      </c>
      <c r="H164" s="38">
        <v>1854773.16</v>
      </c>
      <c r="I164" s="38">
        <v>1854773.16</v>
      </c>
      <c r="J164" s="38">
        <v>516963.39</v>
      </c>
      <c r="K164" s="35">
        <v>19.174700999527001</v>
      </c>
      <c r="L164" s="38">
        <v>516905.42</v>
      </c>
    </row>
    <row r="165" spans="1:12" s="88" customFormat="1" ht="13.8" x14ac:dyDescent="0.2">
      <c r="A165" s="37" t="s">
        <v>68</v>
      </c>
      <c r="B165" s="16" t="s">
        <v>68</v>
      </c>
      <c r="C165" s="79" t="s">
        <v>9</v>
      </c>
      <c r="D165" s="80" t="s">
        <v>10</v>
      </c>
      <c r="E165" s="38">
        <v>14400</v>
      </c>
      <c r="F165" s="38">
        <v>0</v>
      </c>
      <c r="G165" s="38">
        <v>14400</v>
      </c>
      <c r="H165" s="38">
        <v>0</v>
      </c>
      <c r="I165" s="38">
        <v>0</v>
      </c>
      <c r="J165" s="38">
        <v>0</v>
      </c>
      <c r="K165" s="35">
        <v>0</v>
      </c>
      <c r="L165" s="38">
        <v>0</v>
      </c>
    </row>
    <row r="166" spans="1:12" s="88" customFormat="1" ht="13.8" x14ac:dyDescent="0.2">
      <c r="A166" s="37" t="s">
        <v>68</v>
      </c>
      <c r="B166" s="16" t="s">
        <v>68</v>
      </c>
      <c r="C166" s="81" t="s">
        <v>125</v>
      </c>
      <c r="D166" s="82" t="s">
        <v>68</v>
      </c>
      <c r="E166" s="28">
        <v>6599128.5199999996</v>
      </c>
      <c r="F166" s="28">
        <v>-78969.850000000006</v>
      </c>
      <c r="G166" s="28">
        <v>6520158.6699999999</v>
      </c>
      <c r="H166" s="28">
        <v>3817444.93</v>
      </c>
      <c r="I166" s="28">
        <v>3817444.93</v>
      </c>
      <c r="J166" s="28">
        <v>2479635.16</v>
      </c>
      <c r="K166" s="29">
        <v>38.030288609525499</v>
      </c>
      <c r="L166" s="28">
        <v>2423481.19</v>
      </c>
    </row>
    <row r="167" spans="1:12" s="88" customFormat="1" ht="13.8" x14ac:dyDescent="0.2">
      <c r="A167" s="37" t="s">
        <v>474</v>
      </c>
      <c r="B167" s="16" t="s">
        <v>475</v>
      </c>
      <c r="C167" s="79" t="s">
        <v>3</v>
      </c>
      <c r="D167" s="80" t="s">
        <v>4</v>
      </c>
      <c r="E167" s="38">
        <v>3550589.53</v>
      </c>
      <c r="F167" s="38">
        <v>0</v>
      </c>
      <c r="G167" s="38">
        <v>3550589.53</v>
      </c>
      <c r="H167" s="38">
        <v>2080772.49</v>
      </c>
      <c r="I167" s="38">
        <v>2080772.49</v>
      </c>
      <c r="J167" s="38">
        <v>2080772.49</v>
      </c>
      <c r="K167" s="35">
        <v>58.603577586733898</v>
      </c>
      <c r="L167" s="38">
        <v>2080772.49</v>
      </c>
    </row>
    <row r="168" spans="1:12" s="88" customFormat="1" ht="13.8" x14ac:dyDescent="0.2">
      <c r="A168" s="37" t="s">
        <v>68</v>
      </c>
      <c r="B168" s="16" t="s">
        <v>68</v>
      </c>
      <c r="C168" s="79" t="s">
        <v>5</v>
      </c>
      <c r="D168" s="80" t="s">
        <v>6</v>
      </c>
      <c r="E168" s="38">
        <v>7458490.5800000001</v>
      </c>
      <c r="F168" s="38">
        <v>0</v>
      </c>
      <c r="G168" s="38">
        <v>7458490.5800000001</v>
      </c>
      <c r="H168" s="38">
        <v>7445105.1699999999</v>
      </c>
      <c r="I168" s="38">
        <v>6945036.5099999998</v>
      </c>
      <c r="J168" s="38">
        <v>3470061.64</v>
      </c>
      <c r="K168" s="35">
        <v>46.524985220266899</v>
      </c>
      <c r="L168" s="38">
        <v>3470061.64</v>
      </c>
    </row>
    <row r="169" spans="1:12" s="88" customFormat="1" ht="13.8" x14ac:dyDescent="0.2">
      <c r="A169" s="37" t="s">
        <v>68</v>
      </c>
      <c r="B169" s="16" t="s">
        <v>68</v>
      </c>
      <c r="C169" s="79" t="s">
        <v>7</v>
      </c>
      <c r="D169" s="80" t="s">
        <v>8</v>
      </c>
      <c r="E169" s="38">
        <v>287600</v>
      </c>
      <c r="F169" s="38">
        <v>0</v>
      </c>
      <c r="G169" s="38">
        <v>287600</v>
      </c>
      <c r="H169" s="38">
        <v>287600</v>
      </c>
      <c r="I169" s="38">
        <v>287600</v>
      </c>
      <c r="J169" s="38">
        <v>150007.54999999999</v>
      </c>
      <c r="K169" s="35">
        <v>52.158397079276803</v>
      </c>
      <c r="L169" s="38">
        <v>150007.54999999999</v>
      </c>
    </row>
    <row r="170" spans="1:12" s="88" customFormat="1" ht="13.8" x14ac:dyDescent="0.2">
      <c r="A170" s="37" t="s">
        <v>68</v>
      </c>
      <c r="B170" s="16" t="s">
        <v>68</v>
      </c>
      <c r="C170" s="79" t="s">
        <v>9</v>
      </c>
      <c r="D170" s="80" t="s">
        <v>10</v>
      </c>
      <c r="E170" s="38">
        <v>69500</v>
      </c>
      <c r="F170" s="38">
        <v>0</v>
      </c>
      <c r="G170" s="38">
        <v>69500</v>
      </c>
      <c r="H170" s="38">
        <v>28684.03</v>
      </c>
      <c r="I170" s="38">
        <v>28684.03</v>
      </c>
      <c r="J170" s="38">
        <v>28684.03</v>
      </c>
      <c r="K170" s="35">
        <v>41.2719856115108</v>
      </c>
      <c r="L170" s="38">
        <v>28684.03</v>
      </c>
    </row>
    <row r="171" spans="1:12" s="88" customFormat="1" ht="13.8" x14ac:dyDescent="0.2">
      <c r="A171" s="37" t="s">
        <v>68</v>
      </c>
      <c r="B171" s="16" t="s">
        <v>68</v>
      </c>
      <c r="C171" s="81" t="s">
        <v>125</v>
      </c>
      <c r="D171" s="82" t="s">
        <v>68</v>
      </c>
      <c r="E171" s="28">
        <v>11366180.109999999</v>
      </c>
      <c r="F171" s="28">
        <v>0</v>
      </c>
      <c r="G171" s="28">
        <v>11366180.109999999</v>
      </c>
      <c r="H171" s="28">
        <v>9842161.6899999995</v>
      </c>
      <c r="I171" s="28">
        <v>9342093.0299999993</v>
      </c>
      <c r="J171" s="28">
        <v>5729525.71</v>
      </c>
      <c r="K171" s="29">
        <v>50.408542311934198</v>
      </c>
      <c r="L171" s="28">
        <v>5729525.71</v>
      </c>
    </row>
    <row r="172" spans="1:12" s="88" customFormat="1" ht="13.8" x14ac:dyDescent="0.2">
      <c r="A172" s="37" t="s">
        <v>476</v>
      </c>
      <c r="B172" s="16" t="s">
        <v>477</v>
      </c>
      <c r="C172" s="79" t="s">
        <v>3</v>
      </c>
      <c r="D172" s="80" t="s">
        <v>4</v>
      </c>
      <c r="E172" s="38">
        <v>566967.16</v>
      </c>
      <c r="F172" s="38">
        <v>0</v>
      </c>
      <c r="G172" s="38">
        <v>566967.16</v>
      </c>
      <c r="H172" s="38">
        <v>309651.3</v>
      </c>
      <c r="I172" s="38">
        <v>309651.3</v>
      </c>
      <c r="J172" s="38">
        <v>309651.3</v>
      </c>
      <c r="K172" s="35">
        <v>54.615385483702397</v>
      </c>
      <c r="L172" s="38">
        <v>309651.3</v>
      </c>
    </row>
    <row r="173" spans="1:12" s="88" customFormat="1" ht="13.8" x14ac:dyDescent="0.2">
      <c r="A173" s="37" t="s">
        <v>68</v>
      </c>
      <c r="B173" s="16" t="s">
        <v>68</v>
      </c>
      <c r="C173" s="79" t="s">
        <v>5</v>
      </c>
      <c r="D173" s="80" t="s">
        <v>6</v>
      </c>
      <c r="E173" s="38">
        <v>184585.37</v>
      </c>
      <c r="F173" s="38">
        <v>-14366.9</v>
      </c>
      <c r="G173" s="38">
        <v>170218.47</v>
      </c>
      <c r="H173" s="38">
        <v>77141.850000000006</v>
      </c>
      <c r="I173" s="38">
        <v>77141.850000000006</v>
      </c>
      <c r="J173" s="38">
        <v>76744.11</v>
      </c>
      <c r="K173" s="35">
        <v>45.085653748385802</v>
      </c>
      <c r="L173" s="38">
        <v>76744.11</v>
      </c>
    </row>
    <row r="174" spans="1:12" s="88" customFormat="1" ht="13.8" x14ac:dyDescent="0.2">
      <c r="A174" s="37" t="s">
        <v>68</v>
      </c>
      <c r="B174" s="16" t="s">
        <v>68</v>
      </c>
      <c r="C174" s="79" t="s">
        <v>9</v>
      </c>
      <c r="D174" s="80" t="s">
        <v>10</v>
      </c>
      <c r="E174" s="38">
        <v>2000</v>
      </c>
      <c r="F174" s="38">
        <v>0</v>
      </c>
      <c r="G174" s="38">
        <v>2000</v>
      </c>
      <c r="H174" s="38">
        <v>0</v>
      </c>
      <c r="I174" s="38">
        <v>0</v>
      </c>
      <c r="J174" s="38">
        <v>0</v>
      </c>
      <c r="K174" s="35">
        <v>0</v>
      </c>
      <c r="L174" s="38">
        <v>0</v>
      </c>
    </row>
    <row r="175" spans="1:12" s="88" customFormat="1" ht="13.8" x14ac:dyDescent="0.2">
      <c r="A175" s="37" t="s">
        <v>68</v>
      </c>
      <c r="B175" s="16" t="s">
        <v>68</v>
      </c>
      <c r="C175" s="81" t="s">
        <v>125</v>
      </c>
      <c r="D175" s="82" t="s">
        <v>68</v>
      </c>
      <c r="E175" s="28">
        <v>753552.53</v>
      </c>
      <c r="F175" s="28">
        <v>-14366.9</v>
      </c>
      <c r="G175" s="28">
        <v>739185.63</v>
      </c>
      <c r="H175" s="28">
        <v>386793.15</v>
      </c>
      <c r="I175" s="28">
        <v>386793.15</v>
      </c>
      <c r="J175" s="28">
        <v>386395.41</v>
      </c>
      <c r="K175" s="29">
        <v>52.2731225172762</v>
      </c>
      <c r="L175" s="28">
        <v>386395.41</v>
      </c>
    </row>
    <row r="176" spans="1:12" s="88" customFormat="1" ht="13.8" x14ac:dyDescent="0.2">
      <c r="A176" s="37" t="s">
        <v>478</v>
      </c>
      <c r="B176" s="16" t="s">
        <v>479</v>
      </c>
      <c r="C176" s="79" t="s">
        <v>3</v>
      </c>
      <c r="D176" s="80" t="s">
        <v>4</v>
      </c>
      <c r="E176" s="38">
        <v>3351959.13</v>
      </c>
      <c r="F176" s="38">
        <v>5134.8500000000004</v>
      </c>
      <c r="G176" s="38">
        <v>3357093.98</v>
      </c>
      <c r="H176" s="38">
        <v>1096524.08</v>
      </c>
      <c r="I176" s="38">
        <v>1096524.08</v>
      </c>
      <c r="J176" s="38">
        <v>1096524.08</v>
      </c>
      <c r="K176" s="35">
        <v>32.662894948207601</v>
      </c>
      <c r="L176" s="38">
        <v>878502.28</v>
      </c>
    </row>
    <row r="177" spans="1:12" s="88" customFormat="1" ht="13.8" x14ac:dyDescent="0.2">
      <c r="A177" s="37" t="s">
        <v>68</v>
      </c>
      <c r="B177" s="16" t="s">
        <v>68</v>
      </c>
      <c r="C177" s="79" t="s">
        <v>5</v>
      </c>
      <c r="D177" s="80" t="s">
        <v>6</v>
      </c>
      <c r="E177" s="38">
        <v>7916103.6799999997</v>
      </c>
      <c r="F177" s="38">
        <v>112057.86</v>
      </c>
      <c r="G177" s="38">
        <v>8028161.54</v>
      </c>
      <c r="H177" s="38">
        <v>3257820.93</v>
      </c>
      <c r="I177" s="38">
        <v>2644428.63</v>
      </c>
      <c r="J177" s="38">
        <v>787072.28</v>
      </c>
      <c r="K177" s="35">
        <v>9.8038919132162903</v>
      </c>
      <c r="L177" s="38">
        <v>758473.07</v>
      </c>
    </row>
    <row r="178" spans="1:12" s="88" customFormat="1" ht="13.8" x14ac:dyDescent="0.2">
      <c r="A178" s="37" t="s">
        <v>68</v>
      </c>
      <c r="B178" s="16" t="s">
        <v>68</v>
      </c>
      <c r="C178" s="79" t="s">
        <v>15</v>
      </c>
      <c r="D178" s="80" t="s">
        <v>16</v>
      </c>
      <c r="E178" s="38">
        <v>4000</v>
      </c>
      <c r="F178" s="38">
        <v>0</v>
      </c>
      <c r="G178" s="38">
        <v>4000</v>
      </c>
      <c r="H178" s="38">
        <v>726.53</v>
      </c>
      <c r="I178" s="38">
        <v>726.53</v>
      </c>
      <c r="J178" s="38">
        <v>726.53</v>
      </c>
      <c r="K178" s="35">
        <v>18.163250000000001</v>
      </c>
      <c r="L178" s="38">
        <v>726.53</v>
      </c>
    </row>
    <row r="179" spans="1:12" s="88" customFormat="1" ht="13.8" x14ac:dyDescent="0.2">
      <c r="A179" s="37" t="s">
        <v>68</v>
      </c>
      <c r="B179" s="16" t="s">
        <v>68</v>
      </c>
      <c r="C179" s="79" t="s">
        <v>7</v>
      </c>
      <c r="D179" s="80" t="s">
        <v>8</v>
      </c>
      <c r="E179" s="38">
        <v>2748724.1</v>
      </c>
      <c r="F179" s="38">
        <v>-34766.870000000003</v>
      </c>
      <c r="G179" s="38">
        <v>2713957.23</v>
      </c>
      <c r="H179" s="38">
        <v>2698957.23</v>
      </c>
      <c r="I179" s="38">
        <v>2532254.87</v>
      </c>
      <c r="J179" s="38">
        <v>1160493.06</v>
      </c>
      <c r="K179" s="35">
        <v>42.760182333455603</v>
      </c>
      <c r="L179" s="38">
        <v>1160493.06</v>
      </c>
    </row>
    <row r="180" spans="1:12" s="88" customFormat="1" ht="13.8" x14ac:dyDescent="0.2">
      <c r="A180" s="37" t="s">
        <v>68</v>
      </c>
      <c r="B180" s="16" t="s">
        <v>68</v>
      </c>
      <c r="C180" s="79" t="s">
        <v>9</v>
      </c>
      <c r="D180" s="80" t="s">
        <v>10</v>
      </c>
      <c r="E180" s="38">
        <v>800871.73</v>
      </c>
      <c r="F180" s="38">
        <v>1991412.51</v>
      </c>
      <c r="G180" s="38">
        <v>2792284.24</v>
      </c>
      <c r="H180" s="38">
        <v>1269875.25</v>
      </c>
      <c r="I180" s="38">
        <v>194738.92</v>
      </c>
      <c r="J180" s="38">
        <v>47638.720000000001</v>
      </c>
      <c r="K180" s="35">
        <v>1.70608419148618</v>
      </c>
      <c r="L180" s="38">
        <v>42643.72</v>
      </c>
    </row>
    <row r="181" spans="1:12" s="88" customFormat="1" ht="13.8" x14ac:dyDescent="0.2">
      <c r="A181" s="37" t="s">
        <v>68</v>
      </c>
      <c r="B181" s="16" t="s">
        <v>68</v>
      </c>
      <c r="C181" s="79" t="s">
        <v>11</v>
      </c>
      <c r="D181" s="80" t="s">
        <v>12</v>
      </c>
      <c r="E181" s="38">
        <v>44485065</v>
      </c>
      <c r="F181" s="38">
        <v>-28050000</v>
      </c>
      <c r="G181" s="38">
        <v>16435065</v>
      </c>
      <c r="H181" s="38">
        <v>5299533.2</v>
      </c>
      <c r="I181" s="38">
        <v>1596392.16</v>
      </c>
      <c r="J181" s="38">
        <v>0</v>
      </c>
      <c r="K181" s="35">
        <v>0</v>
      </c>
      <c r="L181" s="38">
        <v>0</v>
      </c>
    </row>
    <row r="182" spans="1:12" s="88" customFormat="1" ht="13.8" x14ac:dyDescent="0.2">
      <c r="A182" s="37" t="s">
        <v>68</v>
      </c>
      <c r="B182" s="16" t="s">
        <v>68</v>
      </c>
      <c r="C182" s="81" t="s">
        <v>125</v>
      </c>
      <c r="D182" s="82" t="s">
        <v>68</v>
      </c>
      <c r="E182" s="28">
        <v>59306723.640000001</v>
      </c>
      <c r="F182" s="28">
        <v>-25976161.649999999</v>
      </c>
      <c r="G182" s="28">
        <v>33330561.989999998</v>
      </c>
      <c r="H182" s="28">
        <v>13623437.220000001</v>
      </c>
      <c r="I182" s="28">
        <v>8065065.1900000004</v>
      </c>
      <c r="J182" s="28">
        <v>3092454.67</v>
      </c>
      <c r="K182" s="29">
        <v>9.2781353969603408</v>
      </c>
      <c r="L182" s="28">
        <v>2840838.66</v>
      </c>
    </row>
    <row r="183" spans="1:12" s="88" customFormat="1" ht="13.8" x14ac:dyDescent="0.2">
      <c r="A183" s="129" t="s">
        <v>262</v>
      </c>
      <c r="B183" s="130" t="s">
        <v>68</v>
      </c>
      <c r="C183" s="83" t="s">
        <v>68</v>
      </c>
      <c r="D183" s="84" t="s">
        <v>68</v>
      </c>
      <c r="E183" s="66">
        <v>8546300921.4300003</v>
      </c>
      <c r="F183" s="66">
        <v>301902761.74000001</v>
      </c>
      <c r="G183" s="66">
        <v>8848203683.1700001</v>
      </c>
      <c r="H183" s="66">
        <v>5925356904.6300001</v>
      </c>
      <c r="I183" s="66">
        <v>5680559013</v>
      </c>
      <c r="J183" s="66">
        <v>4228633207</v>
      </c>
      <c r="K183" s="71">
        <v>47.790866467542997</v>
      </c>
      <c r="L183" s="66">
        <v>4031302469.5599999</v>
      </c>
    </row>
    <row r="184" spans="1:12" ht="13.8" x14ac:dyDescent="0.3">
      <c r="A184" s="39" t="s">
        <v>61</v>
      </c>
      <c r="B184" s="18"/>
      <c r="C184" s="18"/>
      <c r="D184" s="18"/>
      <c r="E184" s="18"/>
      <c r="F184" s="18"/>
      <c r="G184" s="18"/>
      <c r="H184" s="18"/>
      <c r="I184" s="40"/>
      <c r="J184" s="40"/>
      <c r="K184" s="5"/>
      <c r="L184" s="4"/>
    </row>
  </sheetData>
  <mergeCells count="5">
    <mergeCell ref="A5:B6"/>
    <mergeCell ref="C5:D6"/>
    <mergeCell ref="A1:L1"/>
    <mergeCell ref="A2:L2"/>
    <mergeCell ref="A183:B183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zoomScaleNormal="100" workbookViewId="0">
      <selection activeCell="B4" sqref="B4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  <c r="I1" s="114"/>
      <c r="J1" s="89"/>
    </row>
    <row r="2" spans="1:10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64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7" t="s">
        <v>52</v>
      </c>
      <c r="B5" s="123"/>
      <c r="C5" s="117" t="s">
        <v>53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480</v>
      </c>
      <c r="B7" s="72" t="s">
        <v>481</v>
      </c>
      <c r="C7" s="37" t="s">
        <v>15</v>
      </c>
      <c r="D7" s="72" t="s">
        <v>27</v>
      </c>
      <c r="E7" s="55">
        <v>11366180.109999999</v>
      </c>
      <c r="F7" s="55">
        <v>0</v>
      </c>
      <c r="G7" s="55">
        <v>11366180.109999999</v>
      </c>
      <c r="H7" s="55">
        <v>7129510.4900000002</v>
      </c>
      <c r="I7" s="55">
        <v>191915.12</v>
      </c>
    </row>
    <row r="8" spans="1:10" ht="12.75" customHeight="1" x14ac:dyDescent="0.2">
      <c r="A8" s="37" t="s">
        <v>68</v>
      </c>
      <c r="B8" s="72" t="s">
        <v>68</v>
      </c>
      <c r="C8" s="37" t="s">
        <v>9</v>
      </c>
      <c r="D8" s="72" t="s">
        <v>29</v>
      </c>
      <c r="E8" s="55">
        <v>0</v>
      </c>
      <c r="F8" s="55">
        <v>0</v>
      </c>
      <c r="G8" s="55">
        <v>0</v>
      </c>
      <c r="H8" s="55">
        <v>1500</v>
      </c>
      <c r="I8" s="55">
        <v>0</v>
      </c>
    </row>
    <row r="9" spans="1:10" ht="13.8" x14ac:dyDescent="0.2">
      <c r="A9" s="37" t="s">
        <v>68</v>
      </c>
      <c r="B9" s="72" t="s">
        <v>68</v>
      </c>
      <c r="C9" s="41" t="s">
        <v>125</v>
      </c>
      <c r="D9" s="73" t="s">
        <v>68</v>
      </c>
      <c r="E9" s="74">
        <v>11366180.109999999</v>
      </c>
      <c r="F9" s="74">
        <v>0</v>
      </c>
      <c r="G9" s="74">
        <v>11366180.109999999</v>
      </c>
      <c r="H9" s="74">
        <v>7131010.4900000002</v>
      </c>
      <c r="I9" s="74">
        <v>191915.12</v>
      </c>
    </row>
    <row r="10" spans="1:10" ht="12.75" customHeight="1" x14ac:dyDescent="0.2">
      <c r="A10" s="37" t="s">
        <v>482</v>
      </c>
      <c r="B10" s="72" t="s">
        <v>483</v>
      </c>
      <c r="C10" s="37" t="s">
        <v>15</v>
      </c>
      <c r="D10" s="72" t="s">
        <v>27</v>
      </c>
      <c r="E10" s="55">
        <v>20000</v>
      </c>
      <c r="F10" s="55">
        <v>0</v>
      </c>
      <c r="G10" s="55">
        <v>20000</v>
      </c>
      <c r="H10" s="55">
        <v>9190</v>
      </c>
      <c r="I10" s="55">
        <v>9190</v>
      </c>
    </row>
    <row r="11" spans="1:10" ht="13.8" x14ac:dyDescent="0.2">
      <c r="A11" s="37" t="s">
        <v>68</v>
      </c>
      <c r="B11" s="72" t="s">
        <v>68</v>
      </c>
      <c r="C11" s="41" t="s">
        <v>125</v>
      </c>
      <c r="D11" s="73" t="s">
        <v>68</v>
      </c>
      <c r="E11" s="74">
        <v>20000</v>
      </c>
      <c r="F11" s="74">
        <v>0</v>
      </c>
      <c r="G11" s="74">
        <v>20000</v>
      </c>
      <c r="H11" s="74">
        <v>9190</v>
      </c>
      <c r="I11" s="74">
        <v>9190</v>
      </c>
    </row>
    <row r="12" spans="1:10" ht="12.75" customHeight="1" x14ac:dyDescent="0.2">
      <c r="A12" s="37" t="s">
        <v>484</v>
      </c>
      <c r="B12" s="72" t="s">
        <v>485</v>
      </c>
      <c r="C12" s="37" t="s">
        <v>15</v>
      </c>
      <c r="D12" s="72" t="s">
        <v>27</v>
      </c>
      <c r="E12" s="55">
        <v>3836469.37</v>
      </c>
      <c r="F12" s="55">
        <v>0</v>
      </c>
      <c r="G12" s="55">
        <v>3836469.37</v>
      </c>
      <c r="H12" s="55">
        <v>2185029.1</v>
      </c>
      <c r="I12" s="55">
        <v>599816.57999999996</v>
      </c>
    </row>
    <row r="13" spans="1:10" ht="12.75" customHeight="1" x14ac:dyDescent="0.2">
      <c r="A13" s="37" t="s">
        <v>68</v>
      </c>
      <c r="B13" s="72" t="s">
        <v>68</v>
      </c>
      <c r="C13" s="37" t="s">
        <v>7</v>
      </c>
      <c r="D13" s="72" t="s">
        <v>8</v>
      </c>
      <c r="E13" s="55">
        <v>20917.45</v>
      </c>
      <c r="F13" s="55">
        <v>12891472.289999999</v>
      </c>
      <c r="G13" s="55">
        <v>12912389.74</v>
      </c>
      <c r="H13" s="55">
        <v>12893298.630000001</v>
      </c>
      <c r="I13" s="55">
        <v>4213.93</v>
      </c>
    </row>
    <row r="14" spans="1:10" ht="12.75" customHeight="1" x14ac:dyDescent="0.2">
      <c r="A14" s="37" t="s">
        <v>68</v>
      </c>
      <c r="B14" s="72" t="s">
        <v>68</v>
      </c>
      <c r="C14" s="37" t="s">
        <v>11</v>
      </c>
      <c r="D14" s="72" t="s">
        <v>12</v>
      </c>
      <c r="E14" s="55">
        <v>3200106.72</v>
      </c>
      <c r="F14" s="55">
        <v>0</v>
      </c>
      <c r="G14" s="55">
        <v>3200106.72</v>
      </c>
      <c r="H14" s="55">
        <v>0</v>
      </c>
      <c r="I14" s="55">
        <v>0</v>
      </c>
    </row>
    <row r="15" spans="1:10" ht="12.75" customHeight="1" x14ac:dyDescent="0.2">
      <c r="A15" s="37" t="s">
        <v>68</v>
      </c>
      <c r="B15" s="72" t="s">
        <v>68</v>
      </c>
      <c r="C15" s="37" t="s">
        <v>19</v>
      </c>
      <c r="D15" s="72" t="s">
        <v>20</v>
      </c>
      <c r="E15" s="55">
        <v>0</v>
      </c>
      <c r="F15" s="55">
        <v>161994.51</v>
      </c>
      <c r="G15" s="55">
        <v>161994.51</v>
      </c>
      <c r="H15" s="55">
        <v>0</v>
      </c>
      <c r="I15" s="55">
        <v>0</v>
      </c>
    </row>
    <row r="16" spans="1:10" ht="13.8" x14ac:dyDescent="0.2">
      <c r="A16" s="37" t="s">
        <v>68</v>
      </c>
      <c r="B16" s="72" t="s">
        <v>68</v>
      </c>
      <c r="C16" s="41" t="s">
        <v>125</v>
      </c>
      <c r="D16" s="73" t="s">
        <v>68</v>
      </c>
      <c r="E16" s="74">
        <v>7057493.54</v>
      </c>
      <c r="F16" s="74">
        <v>13053466.800000001</v>
      </c>
      <c r="G16" s="74">
        <v>20110960.34</v>
      </c>
      <c r="H16" s="74">
        <v>15078327.73</v>
      </c>
      <c r="I16" s="74">
        <v>604030.51</v>
      </c>
    </row>
    <row r="17" spans="1:9" ht="12.75" customHeight="1" x14ac:dyDescent="0.2">
      <c r="A17" s="37" t="s">
        <v>486</v>
      </c>
      <c r="B17" s="72" t="s">
        <v>487</v>
      </c>
      <c r="C17" s="37" t="s">
        <v>15</v>
      </c>
      <c r="D17" s="72" t="s">
        <v>27</v>
      </c>
      <c r="E17" s="55">
        <v>600000</v>
      </c>
      <c r="F17" s="55">
        <v>0</v>
      </c>
      <c r="G17" s="55">
        <v>600000</v>
      </c>
      <c r="H17" s="55">
        <v>304401.23</v>
      </c>
      <c r="I17" s="55">
        <v>211533.65</v>
      </c>
    </row>
    <row r="18" spans="1:9" ht="12.75" customHeight="1" x14ac:dyDescent="0.2">
      <c r="A18" s="37" t="s">
        <v>68</v>
      </c>
      <c r="B18" s="72" t="s">
        <v>68</v>
      </c>
      <c r="C18" s="37" t="s">
        <v>7</v>
      </c>
      <c r="D18" s="72" t="s">
        <v>8</v>
      </c>
      <c r="E18" s="55">
        <v>180000</v>
      </c>
      <c r="F18" s="55">
        <v>0</v>
      </c>
      <c r="G18" s="55">
        <v>180000</v>
      </c>
      <c r="H18" s="55">
        <v>0</v>
      </c>
      <c r="I18" s="55">
        <v>0</v>
      </c>
    </row>
    <row r="19" spans="1:9" ht="12.75" customHeight="1" x14ac:dyDescent="0.2">
      <c r="A19" s="37" t="s">
        <v>68</v>
      </c>
      <c r="B19" s="72" t="s">
        <v>68</v>
      </c>
      <c r="C19" s="37" t="s">
        <v>17</v>
      </c>
      <c r="D19" s="72" t="s">
        <v>28</v>
      </c>
      <c r="E19" s="55">
        <v>1432488.34</v>
      </c>
      <c r="F19" s="55">
        <v>0</v>
      </c>
      <c r="G19" s="55">
        <v>1432488.34</v>
      </c>
      <c r="H19" s="55">
        <v>806876.63</v>
      </c>
      <c r="I19" s="55">
        <v>747906.88</v>
      </c>
    </row>
    <row r="20" spans="1:9" ht="12.75" customHeight="1" x14ac:dyDescent="0.2">
      <c r="A20" s="37" t="s">
        <v>68</v>
      </c>
      <c r="B20" s="72" t="s">
        <v>68</v>
      </c>
      <c r="C20" s="37" t="s">
        <v>11</v>
      </c>
      <c r="D20" s="72" t="s">
        <v>12</v>
      </c>
      <c r="E20" s="55">
        <v>4693561.25</v>
      </c>
      <c r="F20" s="55">
        <v>0</v>
      </c>
      <c r="G20" s="55">
        <v>4693561.25</v>
      </c>
      <c r="H20" s="55">
        <v>2663600.65</v>
      </c>
      <c r="I20" s="55">
        <v>2663593.94</v>
      </c>
    </row>
    <row r="21" spans="1:9" ht="13.8" x14ac:dyDescent="0.2">
      <c r="A21" s="37" t="s">
        <v>68</v>
      </c>
      <c r="B21" s="72" t="s">
        <v>68</v>
      </c>
      <c r="C21" s="41" t="s">
        <v>125</v>
      </c>
      <c r="D21" s="73" t="s">
        <v>68</v>
      </c>
      <c r="E21" s="74">
        <v>6906049.5899999999</v>
      </c>
      <c r="F21" s="74">
        <v>0</v>
      </c>
      <c r="G21" s="74">
        <v>6906049.5899999999</v>
      </c>
      <c r="H21" s="74">
        <v>3774878.51</v>
      </c>
      <c r="I21" s="74">
        <v>3623034.47</v>
      </c>
    </row>
    <row r="22" spans="1:9" ht="12.75" customHeight="1" x14ac:dyDescent="0.2">
      <c r="A22" s="37" t="s">
        <v>488</v>
      </c>
      <c r="B22" s="72" t="s">
        <v>489</v>
      </c>
      <c r="C22" s="37" t="s">
        <v>3</v>
      </c>
      <c r="D22" s="72" t="s">
        <v>25</v>
      </c>
      <c r="E22" s="55">
        <v>2349844609.75</v>
      </c>
      <c r="F22" s="55">
        <v>0</v>
      </c>
      <c r="G22" s="55">
        <v>2349844609.75</v>
      </c>
      <c r="H22" s="55">
        <v>1349260726.6099999</v>
      </c>
      <c r="I22" s="55">
        <v>1345300735.74</v>
      </c>
    </row>
    <row r="23" spans="1:9" ht="12.75" customHeight="1" x14ac:dyDescent="0.2">
      <c r="A23" s="37" t="s">
        <v>68</v>
      </c>
      <c r="B23" s="72" t="s">
        <v>68</v>
      </c>
      <c r="C23" s="37" t="s">
        <v>5</v>
      </c>
      <c r="D23" s="72" t="s">
        <v>26</v>
      </c>
      <c r="E23" s="55">
        <v>2216750546.4000001</v>
      </c>
      <c r="F23" s="55">
        <v>0</v>
      </c>
      <c r="G23" s="55">
        <v>2216750546.4000001</v>
      </c>
      <c r="H23" s="55">
        <v>1271942059.6900001</v>
      </c>
      <c r="I23" s="55">
        <v>1266256244.5799999</v>
      </c>
    </row>
    <row r="24" spans="1:9" ht="12.75" customHeight="1" x14ac:dyDescent="0.2">
      <c r="A24" s="37" t="s">
        <v>68</v>
      </c>
      <c r="B24" s="72" t="s">
        <v>68</v>
      </c>
      <c r="C24" s="37" t="s">
        <v>15</v>
      </c>
      <c r="D24" s="72" t="s">
        <v>27</v>
      </c>
      <c r="E24" s="55">
        <v>48008840.600000001</v>
      </c>
      <c r="F24" s="55">
        <v>388274.94</v>
      </c>
      <c r="G24" s="55">
        <v>48397115.539999999</v>
      </c>
      <c r="H24" s="55">
        <v>22554834.469999999</v>
      </c>
      <c r="I24" s="55">
        <v>18268441.789999999</v>
      </c>
    </row>
    <row r="25" spans="1:9" ht="12.75" customHeight="1" x14ac:dyDescent="0.2">
      <c r="A25" s="37" t="s">
        <v>68</v>
      </c>
      <c r="B25" s="72" t="s">
        <v>68</v>
      </c>
      <c r="C25" s="37" t="s">
        <v>7</v>
      </c>
      <c r="D25" s="72" t="s">
        <v>8</v>
      </c>
      <c r="E25" s="55">
        <v>1796576248.1800001</v>
      </c>
      <c r="F25" s="55">
        <v>1787356.21</v>
      </c>
      <c r="G25" s="55">
        <v>1798363604.3900001</v>
      </c>
      <c r="H25" s="55">
        <v>981650706.28999996</v>
      </c>
      <c r="I25" s="55">
        <v>875613539.13</v>
      </c>
    </row>
    <row r="26" spans="1:9" ht="12.75" customHeight="1" x14ac:dyDescent="0.2">
      <c r="A26" s="37" t="s">
        <v>68</v>
      </c>
      <c r="B26" s="72" t="s">
        <v>68</v>
      </c>
      <c r="C26" s="37" t="s">
        <v>17</v>
      </c>
      <c r="D26" s="72" t="s">
        <v>28</v>
      </c>
      <c r="E26" s="55">
        <v>16275150.630000001</v>
      </c>
      <c r="F26" s="55">
        <v>0</v>
      </c>
      <c r="G26" s="55">
        <v>16275150.630000001</v>
      </c>
      <c r="H26" s="55">
        <v>11993189.08</v>
      </c>
      <c r="I26" s="55">
        <v>11759108.18</v>
      </c>
    </row>
    <row r="27" spans="1:9" ht="12.75" customHeight="1" x14ac:dyDescent="0.2">
      <c r="A27" s="37" t="s">
        <v>68</v>
      </c>
      <c r="B27" s="72" t="s">
        <v>68</v>
      </c>
      <c r="C27" s="37" t="s">
        <v>9</v>
      </c>
      <c r="D27" s="72" t="s">
        <v>29</v>
      </c>
      <c r="E27" s="55">
        <v>27000000</v>
      </c>
      <c r="F27" s="55">
        <v>0</v>
      </c>
      <c r="G27" s="55">
        <v>27000000</v>
      </c>
      <c r="H27" s="55">
        <v>23633784.02</v>
      </c>
      <c r="I27" s="55">
        <v>15024.02</v>
      </c>
    </row>
    <row r="28" spans="1:9" ht="12.75" customHeight="1" x14ac:dyDescent="0.2">
      <c r="A28" s="37" t="s">
        <v>68</v>
      </c>
      <c r="B28" s="72" t="s">
        <v>68</v>
      </c>
      <c r="C28" s="37" t="s">
        <v>11</v>
      </c>
      <c r="D28" s="72" t="s">
        <v>12</v>
      </c>
      <c r="E28" s="55">
        <v>495769161.44</v>
      </c>
      <c r="F28" s="55">
        <v>-2827530.97</v>
      </c>
      <c r="G28" s="55">
        <v>492941630.47000003</v>
      </c>
      <c r="H28" s="55">
        <v>110163493.08</v>
      </c>
      <c r="I28" s="55">
        <v>106135517.23999999</v>
      </c>
    </row>
    <row r="29" spans="1:9" ht="12.75" customHeight="1" x14ac:dyDescent="0.2">
      <c r="A29" s="37" t="s">
        <v>68</v>
      </c>
      <c r="B29" s="72" t="s">
        <v>68</v>
      </c>
      <c r="C29" s="37" t="s">
        <v>19</v>
      </c>
      <c r="D29" s="72" t="s">
        <v>20</v>
      </c>
      <c r="E29" s="55">
        <v>13303567.380000001</v>
      </c>
      <c r="F29" s="55">
        <v>223728939.53999999</v>
      </c>
      <c r="G29" s="55">
        <v>237032506.91999999</v>
      </c>
      <c r="H29" s="55">
        <v>483757.1</v>
      </c>
      <c r="I29" s="55">
        <v>483757.1</v>
      </c>
    </row>
    <row r="30" spans="1:9" ht="12.75" customHeight="1" x14ac:dyDescent="0.2">
      <c r="A30" s="37" t="s">
        <v>68</v>
      </c>
      <c r="B30" s="72" t="s">
        <v>68</v>
      </c>
      <c r="C30" s="37" t="s">
        <v>21</v>
      </c>
      <c r="D30" s="72" t="s">
        <v>22</v>
      </c>
      <c r="E30" s="55">
        <v>1359120448.8699999</v>
      </c>
      <c r="F30" s="55">
        <v>70000000</v>
      </c>
      <c r="G30" s="55">
        <v>1429120448.8699999</v>
      </c>
      <c r="H30" s="55">
        <v>881326349.88999999</v>
      </c>
      <c r="I30" s="55">
        <v>881326324.80999994</v>
      </c>
    </row>
    <row r="31" spans="1:9" ht="13.8" x14ac:dyDescent="0.2">
      <c r="A31" s="37" t="s">
        <v>68</v>
      </c>
      <c r="B31" s="72" t="s">
        <v>68</v>
      </c>
      <c r="C31" s="41" t="s">
        <v>125</v>
      </c>
      <c r="D31" s="73" t="s">
        <v>68</v>
      </c>
      <c r="E31" s="74">
        <v>8322648573.25</v>
      </c>
      <c r="F31" s="74">
        <v>293077039.72000003</v>
      </c>
      <c r="G31" s="74">
        <v>8615725612.9699993</v>
      </c>
      <c r="H31" s="74">
        <v>4653008900.2299995</v>
      </c>
      <c r="I31" s="74">
        <v>4505158692.5900002</v>
      </c>
    </row>
    <row r="32" spans="1:9" ht="12.75" customHeight="1" x14ac:dyDescent="0.2">
      <c r="A32" s="37" t="s">
        <v>490</v>
      </c>
      <c r="B32" s="72" t="s">
        <v>491</v>
      </c>
      <c r="C32" s="37" t="s">
        <v>5</v>
      </c>
      <c r="D32" s="72" t="s">
        <v>26</v>
      </c>
      <c r="E32" s="55">
        <v>64500000</v>
      </c>
      <c r="F32" s="55">
        <v>0</v>
      </c>
      <c r="G32" s="55">
        <v>64500000</v>
      </c>
      <c r="H32" s="55">
        <v>30170431.52</v>
      </c>
      <c r="I32" s="55">
        <v>12290921.99</v>
      </c>
    </row>
    <row r="33" spans="1:9" ht="12.75" customHeight="1" x14ac:dyDescent="0.2">
      <c r="A33" s="37" t="s">
        <v>68</v>
      </c>
      <c r="B33" s="72" t="s">
        <v>68</v>
      </c>
      <c r="C33" s="37" t="s">
        <v>15</v>
      </c>
      <c r="D33" s="72" t="s">
        <v>27</v>
      </c>
      <c r="E33" s="55">
        <v>5190000</v>
      </c>
      <c r="F33" s="55">
        <v>0</v>
      </c>
      <c r="G33" s="55">
        <v>5190000</v>
      </c>
      <c r="H33" s="55">
        <v>1578210.06</v>
      </c>
      <c r="I33" s="55">
        <v>1568961.07</v>
      </c>
    </row>
    <row r="34" spans="1:9" ht="12.75" customHeight="1" x14ac:dyDescent="0.2">
      <c r="A34" s="37" t="s">
        <v>68</v>
      </c>
      <c r="B34" s="72" t="s">
        <v>68</v>
      </c>
      <c r="C34" s="37" t="s">
        <v>7</v>
      </c>
      <c r="D34" s="72" t="s">
        <v>8</v>
      </c>
      <c r="E34" s="55">
        <v>40963.040000000001</v>
      </c>
      <c r="F34" s="55">
        <v>0</v>
      </c>
      <c r="G34" s="55">
        <v>40963.040000000001</v>
      </c>
      <c r="H34" s="55">
        <v>0</v>
      </c>
      <c r="I34" s="55">
        <v>0</v>
      </c>
    </row>
    <row r="35" spans="1:9" ht="12.75" customHeight="1" x14ac:dyDescent="0.2">
      <c r="A35" s="37" t="s">
        <v>68</v>
      </c>
      <c r="B35" s="72" t="s">
        <v>68</v>
      </c>
      <c r="C35" s="37" t="s">
        <v>17</v>
      </c>
      <c r="D35" s="72" t="s">
        <v>28</v>
      </c>
      <c r="E35" s="55">
        <v>425.62</v>
      </c>
      <c r="F35" s="55">
        <v>0</v>
      </c>
      <c r="G35" s="55">
        <v>425.62</v>
      </c>
      <c r="H35" s="55">
        <v>7587.01</v>
      </c>
      <c r="I35" s="55">
        <v>7587.01</v>
      </c>
    </row>
    <row r="36" spans="1:9" ht="13.8" x14ac:dyDescent="0.2">
      <c r="A36" s="37" t="s">
        <v>68</v>
      </c>
      <c r="B36" s="72" t="s">
        <v>68</v>
      </c>
      <c r="C36" s="37" t="s">
        <v>11</v>
      </c>
      <c r="D36" s="72" t="s">
        <v>12</v>
      </c>
      <c r="E36" s="55">
        <v>7000312.5099999998</v>
      </c>
      <c r="F36" s="55">
        <v>0</v>
      </c>
      <c r="G36" s="55">
        <v>7000312.5099999998</v>
      </c>
      <c r="H36" s="55">
        <v>0</v>
      </c>
      <c r="I36" s="55">
        <v>0</v>
      </c>
    </row>
    <row r="37" spans="1:9" ht="12.75" customHeight="1" x14ac:dyDescent="0.2">
      <c r="A37" s="37" t="s">
        <v>68</v>
      </c>
      <c r="B37" s="72" t="s">
        <v>68</v>
      </c>
      <c r="C37" s="37" t="s">
        <v>19</v>
      </c>
      <c r="D37" s="72" t="s">
        <v>20</v>
      </c>
      <c r="E37" s="55">
        <v>4590.07</v>
      </c>
      <c r="F37" s="55">
        <v>0</v>
      </c>
      <c r="G37" s="55">
        <v>4590.07</v>
      </c>
      <c r="H37" s="55">
        <v>4590.07</v>
      </c>
      <c r="I37" s="55">
        <v>4590.07</v>
      </c>
    </row>
    <row r="38" spans="1:9" ht="12.75" customHeight="1" x14ac:dyDescent="0.2">
      <c r="A38" s="37" t="s">
        <v>68</v>
      </c>
      <c r="B38" s="72" t="s">
        <v>68</v>
      </c>
      <c r="C38" s="41" t="s">
        <v>125</v>
      </c>
      <c r="D38" s="73" t="s">
        <v>68</v>
      </c>
      <c r="E38" s="74">
        <v>76736291.239999995</v>
      </c>
      <c r="F38" s="74">
        <v>0</v>
      </c>
      <c r="G38" s="74">
        <v>76736291.239999995</v>
      </c>
      <c r="H38" s="74">
        <v>31760818.66</v>
      </c>
      <c r="I38" s="74">
        <v>13872060.140000001</v>
      </c>
    </row>
    <row r="39" spans="1:9" ht="12.75" customHeight="1" x14ac:dyDescent="0.2">
      <c r="A39" s="37" t="s">
        <v>492</v>
      </c>
      <c r="B39" s="72" t="s">
        <v>493</v>
      </c>
      <c r="C39" s="37" t="s">
        <v>15</v>
      </c>
      <c r="D39" s="72" t="s">
        <v>27</v>
      </c>
      <c r="E39" s="55">
        <v>1005000</v>
      </c>
      <c r="F39" s="55">
        <v>0</v>
      </c>
      <c r="G39" s="55">
        <v>1005000</v>
      </c>
      <c r="H39" s="55">
        <v>512575.18</v>
      </c>
      <c r="I39" s="55">
        <v>433631.12</v>
      </c>
    </row>
    <row r="40" spans="1:9" ht="12.75" customHeight="1" x14ac:dyDescent="0.2">
      <c r="A40" s="37" t="s">
        <v>68</v>
      </c>
      <c r="B40" s="72" t="s">
        <v>68</v>
      </c>
      <c r="C40" s="37" t="s">
        <v>7</v>
      </c>
      <c r="D40" s="72" t="s">
        <v>8</v>
      </c>
      <c r="E40" s="55">
        <v>4015500</v>
      </c>
      <c r="F40" s="55">
        <v>0</v>
      </c>
      <c r="G40" s="55">
        <v>4015500</v>
      </c>
      <c r="H40" s="55">
        <v>76224.039999999994</v>
      </c>
      <c r="I40" s="55">
        <v>66774.039999999994</v>
      </c>
    </row>
    <row r="41" spans="1:9" ht="13.8" x14ac:dyDescent="0.2">
      <c r="A41" s="37" t="s">
        <v>68</v>
      </c>
      <c r="B41" s="72" t="s">
        <v>68</v>
      </c>
      <c r="C41" s="37" t="s">
        <v>11</v>
      </c>
      <c r="D41" s="72" t="s">
        <v>12</v>
      </c>
      <c r="E41" s="55">
        <v>2100000</v>
      </c>
      <c r="F41" s="55">
        <v>0</v>
      </c>
      <c r="G41" s="55">
        <v>2100000</v>
      </c>
      <c r="H41" s="55">
        <v>0</v>
      </c>
      <c r="I41" s="55">
        <v>0</v>
      </c>
    </row>
    <row r="42" spans="1:9" ht="12.75" customHeight="1" x14ac:dyDescent="0.2">
      <c r="A42" s="37" t="s">
        <v>68</v>
      </c>
      <c r="B42" s="72" t="s">
        <v>68</v>
      </c>
      <c r="C42" s="41" t="s">
        <v>125</v>
      </c>
      <c r="D42" s="73" t="s">
        <v>68</v>
      </c>
      <c r="E42" s="74">
        <v>7120500</v>
      </c>
      <c r="F42" s="74">
        <v>0</v>
      </c>
      <c r="G42" s="74">
        <v>7120500</v>
      </c>
      <c r="H42" s="74">
        <v>588799.22</v>
      </c>
      <c r="I42" s="74">
        <v>500405.16</v>
      </c>
    </row>
    <row r="43" spans="1:9" ht="12.75" customHeight="1" x14ac:dyDescent="0.2">
      <c r="A43" s="37" t="s">
        <v>494</v>
      </c>
      <c r="B43" s="72" t="s">
        <v>495</v>
      </c>
      <c r="C43" s="37" t="s">
        <v>15</v>
      </c>
      <c r="D43" s="72" t="s">
        <v>27</v>
      </c>
      <c r="E43" s="55">
        <v>1051500</v>
      </c>
      <c r="F43" s="55">
        <v>0</v>
      </c>
      <c r="G43" s="55">
        <v>1051500</v>
      </c>
      <c r="H43" s="55">
        <v>1997699.2</v>
      </c>
      <c r="I43" s="55">
        <v>1932736.44</v>
      </c>
    </row>
    <row r="44" spans="1:9" s="88" customFormat="1" ht="12.75" customHeight="1" x14ac:dyDescent="0.2">
      <c r="A44" s="37" t="s">
        <v>68</v>
      </c>
      <c r="B44" s="72" t="s">
        <v>68</v>
      </c>
      <c r="C44" s="37" t="s">
        <v>7</v>
      </c>
      <c r="D44" s="72" t="s">
        <v>8</v>
      </c>
      <c r="E44" s="55">
        <v>16913571.98</v>
      </c>
      <c r="F44" s="55">
        <v>0</v>
      </c>
      <c r="G44" s="55">
        <v>16913571.98</v>
      </c>
      <c r="H44" s="55">
        <v>96192.91</v>
      </c>
      <c r="I44" s="55">
        <v>38810.410000000003</v>
      </c>
    </row>
    <row r="45" spans="1:9" s="88" customFormat="1" ht="12.75" customHeight="1" x14ac:dyDescent="0.2">
      <c r="A45" s="37" t="s">
        <v>68</v>
      </c>
      <c r="B45" s="72" t="s">
        <v>68</v>
      </c>
      <c r="C45" s="37" t="s">
        <v>17</v>
      </c>
      <c r="D45" s="72" t="s">
        <v>28</v>
      </c>
      <c r="E45" s="55">
        <v>480</v>
      </c>
      <c r="F45" s="55">
        <v>0</v>
      </c>
      <c r="G45" s="55">
        <v>480</v>
      </c>
      <c r="H45" s="55">
        <v>0</v>
      </c>
      <c r="I45" s="55">
        <v>0</v>
      </c>
    </row>
    <row r="46" spans="1:9" s="88" customFormat="1" ht="12.75" customHeight="1" x14ac:dyDescent="0.2">
      <c r="A46" s="37" t="s">
        <v>68</v>
      </c>
      <c r="B46" s="72" t="s">
        <v>68</v>
      </c>
      <c r="C46" s="37" t="s">
        <v>11</v>
      </c>
      <c r="D46" s="72" t="s">
        <v>12</v>
      </c>
      <c r="E46" s="55">
        <v>386000</v>
      </c>
      <c r="F46" s="55">
        <v>0</v>
      </c>
      <c r="G46" s="55">
        <v>386000</v>
      </c>
      <c r="H46" s="55">
        <v>0</v>
      </c>
      <c r="I46" s="55">
        <v>0</v>
      </c>
    </row>
    <row r="47" spans="1:9" s="88" customFormat="1" ht="12.75" customHeight="1" x14ac:dyDescent="0.2">
      <c r="A47" s="37" t="s">
        <v>68</v>
      </c>
      <c r="B47" s="72" t="s">
        <v>68</v>
      </c>
      <c r="C47" s="37" t="s">
        <v>19</v>
      </c>
      <c r="D47" s="72" t="s">
        <v>20</v>
      </c>
      <c r="E47" s="55">
        <v>0</v>
      </c>
      <c r="F47" s="55">
        <v>5384348.7599999998</v>
      </c>
      <c r="G47" s="55">
        <v>5384348.7599999998</v>
      </c>
      <c r="H47" s="55">
        <v>0</v>
      </c>
      <c r="I47" s="55">
        <v>0</v>
      </c>
    </row>
    <row r="48" spans="1:9" s="88" customFormat="1" ht="12.75" customHeight="1" x14ac:dyDescent="0.2">
      <c r="A48" s="37" t="s">
        <v>68</v>
      </c>
      <c r="B48" s="72" t="s">
        <v>68</v>
      </c>
      <c r="C48" s="41" t="s">
        <v>125</v>
      </c>
      <c r="D48" s="73" t="s">
        <v>68</v>
      </c>
      <c r="E48" s="74">
        <v>18351551.98</v>
      </c>
      <c r="F48" s="74">
        <v>5384348.7599999998</v>
      </c>
      <c r="G48" s="74">
        <v>23735900.739999998</v>
      </c>
      <c r="H48" s="74">
        <v>2093892.11</v>
      </c>
      <c r="I48" s="74">
        <v>1971546.85</v>
      </c>
    </row>
    <row r="49" spans="1:9" s="88" customFormat="1" ht="12.75" customHeight="1" x14ac:dyDescent="0.2">
      <c r="A49" s="37" t="s">
        <v>496</v>
      </c>
      <c r="B49" s="72" t="s">
        <v>497</v>
      </c>
      <c r="C49" s="37" t="s">
        <v>15</v>
      </c>
      <c r="D49" s="72" t="s">
        <v>27</v>
      </c>
      <c r="E49" s="55">
        <v>20400</v>
      </c>
      <c r="F49" s="55">
        <v>0</v>
      </c>
      <c r="G49" s="55">
        <v>20400</v>
      </c>
      <c r="H49" s="55">
        <v>6856.06</v>
      </c>
      <c r="I49" s="55">
        <v>6136.06</v>
      </c>
    </row>
    <row r="50" spans="1:9" s="88" customFormat="1" ht="12.75" customHeight="1" x14ac:dyDescent="0.2">
      <c r="A50" s="37" t="s">
        <v>68</v>
      </c>
      <c r="B50" s="72" t="s">
        <v>68</v>
      </c>
      <c r="C50" s="37" t="s">
        <v>7</v>
      </c>
      <c r="D50" s="72" t="s">
        <v>8</v>
      </c>
      <c r="E50" s="55">
        <v>4843833.58</v>
      </c>
      <c r="F50" s="55">
        <v>-45558.05</v>
      </c>
      <c r="G50" s="55">
        <v>4798275.53</v>
      </c>
      <c r="H50" s="55">
        <v>56605.91</v>
      </c>
      <c r="I50" s="55">
        <v>56605.91</v>
      </c>
    </row>
    <row r="51" spans="1:9" s="88" customFormat="1" ht="12.75" customHeight="1" x14ac:dyDescent="0.2">
      <c r="A51" s="37" t="s">
        <v>68</v>
      </c>
      <c r="B51" s="72" t="s">
        <v>68</v>
      </c>
      <c r="C51" s="37" t="s">
        <v>17</v>
      </c>
      <c r="D51" s="72" t="s">
        <v>28</v>
      </c>
      <c r="E51" s="55">
        <v>1316111.1399999999</v>
      </c>
      <c r="F51" s="55">
        <v>0</v>
      </c>
      <c r="G51" s="55">
        <v>1316111.1399999999</v>
      </c>
      <c r="H51" s="55">
        <v>783691.38</v>
      </c>
      <c r="I51" s="55">
        <v>518731.55</v>
      </c>
    </row>
    <row r="52" spans="1:9" s="88" customFormat="1" ht="12.75" customHeight="1" x14ac:dyDescent="0.2">
      <c r="A52" s="37" t="s">
        <v>68</v>
      </c>
      <c r="B52" s="72" t="s">
        <v>68</v>
      </c>
      <c r="C52" s="37" t="s">
        <v>11</v>
      </c>
      <c r="D52" s="72" t="s">
        <v>12</v>
      </c>
      <c r="E52" s="55">
        <v>38548440.829999998</v>
      </c>
      <c r="F52" s="55">
        <v>-34000000</v>
      </c>
      <c r="G52" s="55">
        <v>4548440.83</v>
      </c>
      <c r="H52" s="55">
        <v>37354.65</v>
      </c>
      <c r="I52" s="55">
        <v>37354.65</v>
      </c>
    </row>
    <row r="53" spans="1:9" s="88" customFormat="1" ht="12.75" customHeight="1" x14ac:dyDescent="0.2">
      <c r="A53" s="37" t="s">
        <v>68</v>
      </c>
      <c r="B53" s="72" t="s">
        <v>68</v>
      </c>
      <c r="C53" s="37" t="s">
        <v>19</v>
      </c>
      <c r="D53" s="72" t="s">
        <v>20</v>
      </c>
      <c r="E53" s="55">
        <v>492818.69</v>
      </c>
      <c r="F53" s="55">
        <v>10713.1</v>
      </c>
      <c r="G53" s="55">
        <v>503531.79</v>
      </c>
      <c r="H53" s="55">
        <v>461798.61</v>
      </c>
      <c r="I53" s="55">
        <v>161798.60999999999</v>
      </c>
    </row>
    <row r="54" spans="1:9" s="88" customFormat="1" ht="12.75" customHeight="1" x14ac:dyDescent="0.2">
      <c r="A54" s="37" t="s">
        <v>68</v>
      </c>
      <c r="B54" s="72" t="s">
        <v>68</v>
      </c>
      <c r="C54" s="41" t="s">
        <v>125</v>
      </c>
      <c r="D54" s="73" t="s">
        <v>68</v>
      </c>
      <c r="E54" s="74">
        <v>45221604.240000002</v>
      </c>
      <c r="F54" s="74">
        <v>-34034844.950000003</v>
      </c>
      <c r="G54" s="74">
        <v>11186759.289999999</v>
      </c>
      <c r="H54" s="74">
        <v>1346306.61</v>
      </c>
      <c r="I54" s="74">
        <v>780626.78</v>
      </c>
    </row>
    <row r="55" spans="1:9" s="88" customFormat="1" ht="12.75" customHeight="1" x14ac:dyDescent="0.2">
      <c r="A55" s="37" t="s">
        <v>498</v>
      </c>
      <c r="B55" s="72" t="s">
        <v>499</v>
      </c>
      <c r="C55" s="37" t="s">
        <v>15</v>
      </c>
      <c r="D55" s="72" t="s">
        <v>27</v>
      </c>
      <c r="E55" s="55">
        <v>4590000</v>
      </c>
      <c r="F55" s="55">
        <v>0</v>
      </c>
      <c r="G55" s="55">
        <v>4590000</v>
      </c>
      <c r="H55" s="55">
        <v>1513621.47</v>
      </c>
      <c r="I55" s="55">
        <v>1513621.47</v>
      </c>
    </row>
    <row r="56" spans="1:9" s="88" customFormat="1" ht="12.75" customHeight="1" x14ac:dyDescent="0.2">
      <c r="A56" s="37" t="s">
        <v>68</v>
      </c>
      <c r="B56" s="72" t="s">
        <v>68</v>
      </c>
      <c r="C56" s="41" t="s">
        <v>125</v>
      </c>
      <c r="D56" s="73" t="s">
        <v>68</v>
      </c>
      <c r="E56" s="74">
        <v>4590000</v>
      </c>
      <c r="F56" s="74">
        <v>0</v>
      </c>
      <c r="G56" s="74">
        <v>4590000</v>
      </c>
      <c r="H56" s="74">
        <v>1513621.47</v>
      </c>
      <c r="I56" s="74">
        <v>1513621.47</v>
      </c>
    </row>
    <row r="57" spans="1:9" s="88" customFormat="1" ht="12.75" customHeight="1" x14ac:dyDescent="0.2">
      <c r="A57" s="37" t="s">
        <v>500</v>
      </c>
      <c r="B57" s="72" t="s">
        <v>501</v>
      </c>
      <c r="C57" s="37" t="s">
        <v>15</v>
      </c>
      <c r="D57" s="72" t="s">
        <v>27</v>
      </c>
      <c r="E57" s="55">
        <v>1456913.2</v>
      </c>
      <c r="F57" s="55">
        <v>0</v>
      </c>
      <c r="G57" s="55">
        <v>1456913.2</v>
      </c>
      <c r="H57" s="55">
        <v>663988.17000000004</v>
      </c>
      <c r="I57" s="55">
        <v>637220.03</v>
      </c>
    </row>
    <row r="58" spans="1:9" s="88" customFormat="1" ht="12.75" customHeight="1" x14ac:dyDescent="0.2">
      <c r="A58" s="37" t="s">
        <v>68</v>
      </c>
      <c r="B58" s="72" t="s">
        <v>68</v>
      </c>
      <c r="C58" s="37" t="s">
        <v>17</v>
      </c>
      <c r="D58" s="72" t="s">
        <v>28</v>
      </c>
      <c r="E58" s="55">
        <v>4500</v>
      </c>
      <c r="F58" s="55">
        <v>0</v>
      </c>
      <c r="G58" s="55">
        <v>4500</v>
      </c>
      <c r="H58" s="55">
        <v>4794.97</v>
      </c>
      <c r="I58" s="55">
        <v>4794.97</v>
      </c>
    </row>
    <row r="59" spans="1:9" s="88" customFormat="1" ht="12.75" customHeight="1" x14ac:dyDescent="0.2">
      <c r="A59" s="37" t="s">
        <v>68</v>
      </c>
      <c r="B59" s="72" t="s">
        <v>68</v>
      </c>
      <c r="C59" s="41" t="s">
        <v>125</v>
      </c>
      <c r="D59" s="73" t="s">
        <v>68</v>
      </c>
      <c r="E59" s="74">
        <v>1461413.2</v>
      </c>
      <c r="F59" s="74">
        <v>0</v>
      </c>
      <c r="G59" s="74">
        <v>1461413.2</v>
      </c>
      <c r="H59" s="74">
        <v>668783.14</v>
      </c>
      <c r="I59" s="74">
        <v>642015</v>
      </c>
    </row>
    <row r="60" spans="1:9" s="88" customFormat="1" ht="12.75" customHeight="1" x14ac:dyDescent="0.2">
      <c r="A60" s="37" t="s">
        <v>502</v>
      </c>
      <c r="B60" s="72" t="s">
        <v>503</v>
      </c>
      <c r="C60" s="37" t="s">
        <v>15</v>
      </c>
      <c r="D60" s="72" t="s">
        <v>27</v>
      </c>
      <c r="E60" s="55">
        <v>0</v>
      </c>
      <c r="F60" s="55">
        <v>0</v>
      </c>
      <c r="G60" s="55">
        <v>0</v>
      </c>
      <c r="H60" s="55">
        <v>1434.98</v>
      </c>
      <c r="I60" s="55">
        <v>1434.98</v>
      </c>
    </row>
    <row r="61" spans="1:9" s="88" customFormat="1" ht="12.75" customHeight="1" x14ac:dyDescent="0.2">
      <c r="A61" s="37" t="s">
        <v>68</v>
      </c>
      <c r="B61" s="72" t="s">
        <v>68</v>
      </c>
      <c r="C61" s="37" t="s">
        <v>7</v>
      </c>
      <c r="D61" s="72" t="s">
        <v>8</v>
      </c>
      <c r="E61" s="55">
        <v>329796.87</v>
      </c>
      <c r="F61" s="55">
        <v>0</v>
      </c>
      <c r="G61" s="55">
        <v>329796.87</v>
      </c>
      <c r="H61" s="55">
        <v>0</v>
      </c>
      <c r="I61" s="55">
        <v>0</v>
      </c>
    </row>
    <row r="62" spans="1:9" s="88" customFormat="1" ht="12.75" customHeight="1" x14ac:dyDescent="0.2">
      <c r="A62" s="37" t="s">
        <v>68</v>
      </c>
      <c r="B62" s="72" t="s">
        <v>68</v>
      </c>
      <c r="C62" s="37" t="s">
        <v>11</v>
      </c>
      <c r="D62" s="72" t="s">
        <v>12</v>
      </c>
      <c r="E62" s="55">
        <v>1881716.01</v>
      </c>
      <c r="F62" s="55">
        <v>0</v>
      </c>
      <c r="G62" s="55">
        <v>1881716.01</v>
      </c>
      <c r="H62" s="55">
        <v>0</v>
      </c>
      <c r="I62" s="55">
        <v>0</v>
      </c>
    </row>
    <row r="63" spans="1:9" s="88" customFormat="1" ht="12.75" customHeight="1" x14ac:dyDescent="0.2">
      <c r="A63" s="37" t="s">
        <v>68</v>
      </c>
      <c r="B63" s="72" t="s">
        <v>68</v>
      </c>
      <c r="C63" s="41" t="s">
        <v>125</v>
      </c>
      <c r="D63" s="73" t="s">
        <v>68</v>
      </c>
      <c r="E63" s="74">
        <v>2211512.88</v>
      </c>
      <c r="F63" s="74">
        <v>0</v>
      </c>
      <c r="G63" s="74">
        <v>2211512.88</v>
      </c>
      <c r="H63" s="74">
        <v>1434.98</v>
      </c>
      <c r="I63" s="74">
        <v>1434.98</v>
      </c>
    </row>
    <row r="64" spans="1:9" s="88" customFormat="1" ht="12.75" customHeight="1" x14ac:dyDescent="0.2">
      <c r="A64" s="37" t="s">
        <v>504</v>
      </c>
      <c r="B64" s="72" t="s">
        <v>505</v>
      </c>
      <c r="C64" s="37" t="s">
        <v>15</v>
      </c>
      <c r="D64" s="72" t="s">
        <v>27</v>
      </c>
      <c r="E64" s="55">
        <v>18680000</v>
      </c>
      <c r="F64" s="55">
        <v>0</v>
      </c>
      <c r="G64" s="55">
        <v>18680000</v>
      </c>
      <c r="H64" s="55">
        <v>8183599.4100000001</v>
      </c>
      <c r="I64" s="55">
        <v>6727388.21</v>
      </c>
    </row>
    <row r="65" spans="1:9" s="88" customFormat="1" ht="12.75" customHeight="1" x14ac:dyDescent="0.2">
      <c r="A65" s="37" t="s">
        <v>68</v>
      </c>
      <c r="B65" s="72" t="s">
        <v>68</v>
      </c>
      <c r="C65" s="37" t="s">
        <v>7</v>
      </c>
      <c r="D65" s="72" t="s">
        <v>8</v>
      </c>
      <c r="E65" s="55">
        <v>4705465.68</v>
      </c>
      <c r="F65" s="55">
        <v>1449850.16</v>
      </c>
      <c r="G65" s="55">
        <v>6155315.8399999999</v>
      </c>
      <c r="H65" s="55">
        <v>246728.79</v>
      </c>
      <c r="I65" s="55">
        <v>246728.79</v>
      </c>
    </row>
    <row r="66" spans="1:9" s="88" customFormat="1" ht="12.75" customHeight="1" x14ac:dyDescent="0.2">
      <c r="A66" s="37" t="s">
        <v>68</v>
      </c>
      <c r="B66" s="72" t="s">
        <v>68</v>
      </c>
      <c r="C66" s="37" t="s">
        <v>17</v>
      </c>
      <c r="D66" s="72" t="s">
        <v>28</v>
      </c>
      <c r="E66" s="55">
        <v>10000</v>
      </c>
      <c r="F66" s="55">
        <v>0</v>
      </c>
      <c r="G66" s="55">
        <v>10000</v>
      </c>
      <c r="H66" s="55">
        <v>83483.88</v>
      </c>
      <c r="I66" s="55">
        <v>83483.88</v>
      </c>
    </row>
    <row r="67" spans="1:9" s="88" customFormat="1" ht="12.75" customHeight="1" x14ac:dyDescent="0.2">
      <c r="A67" s="37" t="s">
        <v>68</v>
      </c>
      <c r="B67" s="72" t="s">
        <v>68</v>
      </c>
      <c r="C67" s="37" t="s">
        <v>11</v>
      </c>
      <c r="D67" s="72" t="s">
        <v>12</v>
      </c>
      <c r="E67" s="55">
        <v>0</v>
      </c>
      <c r="F67" s="55">
        <v>12449075.15</v>
      </c>
      <c r="G67" s="55">
        <v>12449075.15</v>
      </c>
      <c r="H67" s="55">
        <v>0</v>
      </c>
      <c r="I67" s="55">
        <v>0</v>
      </c>
    </row>
    <row r="68" spans="1:9" s="88" customFormat="1" ht="12.75" customHeight="1" x14ac:dyDescent="0.2">
      <c r="A68" s="37" t="s">
        <v>68</v>
      </c>
      <c r="B68" s="72" t="s">
        <v>68</v>
      </c>
      <c r="C68" s="37" t="s">
        <v>19</v>
      </c>
      <c r="D68" s="72" t="s">
        <v>20</v>
      </c>
      <c r="E68" s="55">
        <v>0</v>
      </c>
      <c r="F68" s="55">
        <v>8350923.25</v>
      </c>
      <c r="G68" s="55">
        <v>8350923.25</v>
      </c>
      <c r="H68" s="55">
        <v>0</v>
      </c>
      <c r="I68" s="55">
        <v>0</v>
      </c>
    </row>
    <row r="69" spans="1:9" s="88" customFormat="1" ht="12.75" customHeight="1" x14ac:dyDescent="0.2">
      <c r="A69" s="37" t="s">
        <v>68</v>
      </c>
      <c r="B69" s="72" t="s">
        <v>68</v>
      </c>
      <c r="C69" s="41" t="s">
        <v>125</v>
      </c>
      <c r="D69" s="73" t="s">
        <v>68</v>
      </c>
      <c r="E69" s="74">
        <v>23395465.68</v>
      </c>
      <c r="F69" s="74">
        <v>22249848.559999999</v>
      </c>
      <c r="G69" s="74">
        <v>45645314.240000002</v>
      </c>
      <c r="H69" s="74">
        <v>8513812.0800000001</v>
      </c>
      <c r="I69" s="74">
        <v>7057600.8799999999</v>
      </c>
    </row>
    <row r="70" spans="1:9" s="88" customFormat="1" ht="12.75" customHeight="1" x14ac:dyDescent="0.2">
      <c r="A70" s="37" t="s">
        <v>506</v>
      </c>
      <c r="B70" s="72" t="s">
        <v>507</v>
      </c>
      <c r="C70" s="37" t="s">
        <v>15</v>
      </c>
      <c r="D70" s="72" t="s">
        <v>27</v>
      </c>
      <c r="E70" s="55">
        <v>15100000</v>
      </c>
      <c r="F70" s="55">
        <v>0</v>
      </c>
      <c r="G70" s="55">
        <v>15100000</v>
      </c>
      <c r="H70" s="55">
        <v>14472895.67</v>
      </c>
      <c r="I70" s="55">
        <v>11340946.890000001</v>
      </c>
    </row>
    <row r="71" spans="1:9" s="88" customFormat="1" ht="12.75" customHeight="1" x14ac:dyDescent="0.2">
      <c r="A71" s="37" t="s">
        <v>68</v>
      </c>
      <c r="B71" s="72" t="s">
        <v>68</v>
      </c>
      <c r="C71" s="37" t="s">
        <v>7</v>
      </c>
      <c r="D71" s="72" t="s">
        <v>8</v>
      </c>
      <c r="E71" s="55">
        <v>0</v>
      </c>
      <c r="F71" s="55">
        <v>658710.09</v>
      </c>
      <c r="G71" s="55">
        <v>658710.09</v>
      </c>
      <c r="H71" s="55">
        <v>1282993.24</v>
      </c>
      <c r="I71" s="55">
        <v>1282993.24</v>
      </c>
    </row>
    <row r="72" spans="1:9" s="88" customFormat="1" ht="12.75" customHeight="1" x14ac:dyDescent="0.2">
      <c r="A72" s="37" t="s">
        <v>68</v>
      </c>
      <c r="B72" s="72" t="s">
        <v>68</v>
      </c>
      <c r="C72" s="37" t="s">
        <v>17</v>
      </c>
      <c r="D72" s="72" t="s">
        <v>28</v>
      </c>
      <c r="E72" s="55">
        <v>0</v>
      </c>
      <c r="F72" s="55">
        <v>0</v>
      </c>
      <c r="G72" s="55">
        <v>0</v>
      </c>
      <c r="H72" s="55">
        <v>1228004.75</v>
      </c>
      <c r="I72" s="55">
        <v>1074330.5</v>
      </c>
    </row>
    <row r="73" spans="1:9" s="88" customFormat="1" ht="12.75" customHeight="1" x14ac:dyDescent="0.2">
      <c r="A73" s="37" t="s">
        <v>68</v>
      </c>
      <c r="B73" s="72" t="s">
        <v>68</v>
      </c>
      <c r="C73" s="37" t="s">
        <v>11</v>
      </c>
      <c r="D73" s="72" t="s">
        <v>12</v>
      </c>
      <c r="E73" s="55">
        <v>4114285.72</v>
      </c>
      <c r="F73" s="55">
        <v>0</v>
      </c>
      <c r="G73" s="55">
        <v>4114285.72</v>
      </c>
      <c r="H73" s="55">
        <v>0</v>
      </c>
      <c r="I73" s="55">
        <v>0</v>
      </c>
    </row>
    <row r="74" spans="1:9" s="88" customFormat="1" ht="12.75" customHeight="1" x14ac:dyDescent="0.2">
      <c r="A74" s="37" t="s">
        <v>68</v>
      </c>
      <c r="B74" s="72" t="s">
        <v>68</v>
      </c>
      <c r="C74" s="37" t="s">
        <v>19</v>
      </c>
      <c r="D74" s="72" t="s">
        <v>20</v>
      </c>
      <c r="E74" s="55">
        <v>0</v>
      </c>
      <c r="F74" s="55">
        <v>9582112.9399999995</v>
      </c>
      <c r="G74" s="55">
        <v>9582112.9399999995</v>
      </c>
      <c r="H74" s="55">
        <v>0</v>
      </c>
      <c r="I74" s="55">
        <v>0</v>
      </c>
    </row>
    <row r="75" spans="1:9" s="88" customFormat="1" ht="12.75" customHeight="1" x14ac:dyDescent="0.2">
      <c r="A75" s="37" t="s">
        <v>68</v>
      </c>
      <c r="B75" s="72" t="s">
        <v>68</v>
      </c>
      <c r="C75" s="41" t="s">
        <v>125</v>
      </c>
      <c r="D75" s="73" t="s">
        <v>68</v>
      </c>
      <c r="E75" s="74">
        <v>19214285.719999999</v>
      </c>
      <c r="F75" s="74">
        <v>10240823.029999999</v>
      </c>
      <c r="G75" s="74">
        <v>29455108.75</v>
      </c>
      <c r="H75" s="74">
        <v>16983893.66</v>
      </c>
      <c r="I75" s="74">
        <v>13698270.630000001</v>
      </c>
    </row>
    <row r="76" spans="1:9" s="88" customFormat="1" ht="12.75" customHeight="1" x14ac:dyDescent="0.2">
      <c r="A76" s="115" t="s">
        <v>262</v>
      </c>
      <c r="B76" s="134" t="s">
        <v>68</v>
      </c>
      <c r="C76" s="115" t="s">
        <v>68</v>
      </c>
      <c r="D76" s="134" t="s">
        <v>68</v>
      </c>
      <c r="E76" s="21">
        <v>8546300921.4300003</v>
      </c>
      <c r="F76" s="21">
        <v>309970681.92000002</v>
      </c>
      <c r="G76" s="21">
        <v>8856271603.3500004</v>
      </c>
      <c r="H76" s="24">
        <v>4742473668.8900003</v>
      </c>
      <c r="I76" s="21">
        <v>4549624444.5799999</v>
      </c>
    </row>
    <row r="77" spans="1:9" ht="13.8" x14ac:dyDescent="0.3">
      <c r="A77" s="39" t="s">
        <v>61</v>
      </c>
      <c r="B77" s="39"/>
      <c r="C77" s="39"/>
      <c r="D77" s="39"/>
      <c r="E77" s="39"/>
      <c r="F77" s="39"/>
      <c r="G77" s="39"/>
      <c r="H77" s="39"/>
      <c r="I77" s="39"/>
    </row>
  </sheetData>
  <mergeCells count="6">
    <mergeCell ref="A5:B6"/>
    <mergeCell ref="C5:D6"/>
    <mergeCell ref="A1:I1"/>
    <mergeCell ref="A2:I2"/>
    <mergeCell ref="A76:B76"/>
    <mergeCell ref="C76:D76"/>
  </mergeCells>
  <printOptions horizontalCentered="1"/>
  <pageMargins left="0.70866141732283472" right="0.70866141732283472" top="1.5748031496062993" bottom="0.59055118110236227" header="0.59055118110236227" footer="0.31496062992125984"/>
  <pageSetup paperSize="9" scale="9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1"/>
  <sheetViews>
    <sheetView zoomScale="90" zoomScaleNormal="90" workbookViewId="0">
      <selection activeCell="C5" sqref="C5:D6"/>
    </sheetView>
  </sheetViews>
  <sheetFormatPr baseColWidth="10" defaultRowHeight="10.199999999999999" x14ac:dyDescent="0.2"/>
  <cols>
    <col min="1" max="1" width="7.28515625" style="88" customWidth="1"/>
    <col min="2" max="2" width="39.570312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7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s="76" customFormat="1" ht="18.75" customHeight="1" x14ac:dyDescent="0.35">
      <c r="A2" s="114" t="s">
        <v>57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64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7" t="s">
        <v>58</v>
      </c>
      <c r="B5" s="118"/>
      <c r="C5" s="128" t="s">
        <v>59</v>
      </c>
      <c r="D5" s="118"/>
      <c r="E5" s="128" t="s">
        <v>60</v>
      </c>
      <c r="F5" s="118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9"/>
      <c r="B6" s="120"/>
      <c r="C6" s="119"/>
      <c r="D6" s="120"/>
      <c r="E6" s="119"/>
      <c r="F6" s="120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508</v>
      </c>
      <c r="B7" s="72" t="s">
        <v>509</v>
      </c>
      <c r="C7" s="37" t="s">
        <v>420</v>
      </c>
      <c r="D7" s="72" t="s">
        <v>509</v>
      </c>
      <c r="E7" s="37" t="s">
        <v>510</v>
      </c>
      <c r="F7" s="72" t="s">
        <v>511</v>
      </c>
      <c r="G7" s="55">
        <v>1232560613.8199999</v>
      </c>
      <c r="H7" s="55">
        <v>-12088772.6</v>
      </c>
      <c r="I7" s="55">
        <v>1220471841.22</v>
      </c>
      <c r="J7" s="55">
        <v>1187055672.3900001</v>
      </c>
      <c r="K7" s="55">
        <v>1187055672.3900001</v>
      </c>
      <c r="L7" s="55">
        <v>715662946.77999997</v>
      </c>
      <c r="M7" s="110">
        <v>58.638218647028701</v>
      </c>
      <c r="N7" s="55">
        <v>715662946.77999997</v>
      </c>
    </row>
    <row r="8" spans="1:14" ht="13.8" x14ac:dyDescent="0.2">
      <c r="A8" s="37" t="s">
        <v>68</v>
      </c>
      <c r="B8" s="72" t="s">
        <v>68</v>
      </c>
      <c r="C8" s="37" t="s">
        <v>68</v>
      </c>
      <c r="D8" s="72" t="s">
        <v>68</v>
      </c>
      <c r="E8" s="41" t="s">
        <v>125</v>
      </c>
      <c r="F8" s="73" t="s">
        <v>68</v>
      </c>
      <c r="G8" s="74">
        <v>1232560613.8199999</v>
      </c>
      <c r="H8" s="74">
        <v>-12088772.6</v>
      </c>
      <c r="I8" s="74">
        <v>1220471841.22</v>
      </c>
      <c r="J8" s="74">
        <v>1187055672.3900001</v>
      </c>
      <c r="K8" s="74">
        <v>1187055672.3900001</v>
      </c>
      <c r="L8" s="74">
        <v>715662946.77999997</v>
      </c>
      <c r="M8" s="111">
        <v>58.638218647028701</v>
      </c>
      <c r="N8" s="74">
        <v>715662946.77999997</v>
      </c>
    </row>
    <row r="9" spans="1:14" ht="13.8" x14ac:dyDescent="0.2">
      <c r="A9" s="37" t="s">
        <v>68</v>
      </c>
      <c r="B9" s="72" t="s">
        <v>68</v>
      </c>
      <c r="C9" s="96" t="s">
        <v>125</v>
      </c>
      <c r="D9" s="97" t="s">
        <v>68</v>
      </c>
      <c r="E9" s="96" t="s">
        <v>68</v>
      </c>
      <c r="F9" s="97" t="s">
        <v>68</v>
      </c>
      <c r="G9" s="98">
        <v>1232560613.8199999</v>
      </c>
      <c r="H9" s="98">
        <v>-12088772.6</v>
      </c>
      <c r="I9" s="98">
        <v>1220471841.22</v>
      </c>
      <c r="J9" s="98">
        <v>1187055672.3900001</v>
      </c>
      <c r="K9" s="98">
        <v>1187055672.3900001</v>
      </c>
      <c r="L9" s="98">
        <v>715662946.77999997</v>
      </c>
      <c r="M9" s="112">
        <v>58.638218647028701</v>
      </c>
      <c r="N9" s="98">
        <v>715662946.77999997</v>
      </c>
    </row>
    <row r="10" spans="1:14" ht="13.8" x14ac:dyDescent="0.2">
      <c r="A10" s="37" t="s">
        <v>3</v>
      </c>
      <c r="B10" s="72" t="s">
        <v>512</v>
      </c>
      <c r="C10" s="37" t="s">
        <v>513</v>
      </c>
      <c r="D10" s="72" t="s">
        <v>514</v>
      </c>
      <c r="E10" s="37" t="s">
        <v>515</v>
      </c>
      <c r="F10" s="72" t="s">
        <v>516</v>
      </c>
      <c r="G10" s="55">
        <v>21513268.309999999</v>
      </c>
      <c r="H10" s="55">
        <v>0</v>
      </c>
      <c r="I10" s="55">
        <v>21513268.309999999</v>
      </c>
      <c r="J10" s="55">
        <v>21513268.309999999</v>
      </c>
      <c r="K10" s="55">
        <v>21513268.309999999</v>
      </c>
      <c r="L10" s="55">
        <v>16134951.359999999</v>
      </c>
      <c r="M10" s="110">
        <v>75.0000005926575</v>
      </c>
      <c r="N10" s="55">
        <v>0</v>
      </c>
    </row>
    <row r="11" spans="1:14" ht="13.8" x14ac:dyDescent="0.2">
      <c r="A11" s="37" t="s">
        <v>68</v>
      </c>
      <c r="B11" s="72" t="s">
        <v>68</v>
      </c>
      <c r="C11" s="37" t="s">
        <v>68</v>
      </c>
      <c r="D11" s="72" t="s">
        <v>68</v>
      </c>
      <c r="E11" s="37" t="s">
        <v>517</v>
      </c>
      <c r="F11" s="72" t="s">
        <v>518</v>
      </c>
      <c r="G11" s="55">
        <v>2209827.17</v>
      </c>
      <c r="H11" s="55">
        <v>0</v>
      </c>
      <c r="I11" s="55">
        <v>2209827.17</v>
      </c>
      <c r="J11" s="55">
        <v>2209827.17</v>
      </c>
      <c r="K11" s="55">
        <v>2209827.17</v>
      </c>
      <c r="L11" s="55">
        <v>1657370.49</v>
      </c>
      <c r="M11" s="110">
        <v>75.000005090895897</v>
      </c>
      <c r="N11" s="55">
        <v>0</v>
      </c>
    </row>
    <row r="12" spans="1:14" ht="13.8" x14ac:dyDescent="0.2">
      <c r="A12" s="37" t="s">
        <v>68</v>
      </c>
      <c r="B12" s="72" t="s">
        <v>68</v>
      </c>
      <c r="C12" s="37" t="s">
        <v>68</v>
      </c>
      <c r="D12" s="72" t="s">
        <v>68</v>
      </c>
      <c r="E12" s="37" t="s">
        <v>519</v>
      </c>
      <c r="F12" s="72" t="s">
        <v>520</v>
      </c>
      <c r="G12" s="55">
        <v>1403752.78</v>
      </c>
      <c r="H12" s="55">
        <v>0</v>
      </c>
      <c r="I12" s="55">
        <v>1403752.78</v>
      </c>
      <c r="J12" s="55">
        <v>1403752.78</v>
      </c>
      <c r="K12" s="55">
        <v>1403752.78</v>
      </c>
      <c r="L12" s="55">
        <v>1052814.6000000001</v>
      </c>
      <c r="M12" s="110">
        <v>75.000001068564202</v>
      </c>
      <c r="N12" s="55">
        <v>0</v>
      </c>
    </row>
    <row r="13" spans="1:14" ht="13.8" x14ac:dyDescent="0.2">
      <c r="A13" s="37" t="s">
        <v>68</v>
      </c>
      <c r="B13" s="72" t="s">
        <v>68</v>
      </c>
      <c r="C13" s="37" t="s">
        <v>68</v>
      </c>
      <c r="D13" s="72" t="s">
        <v>68</v>
      </c>
      <c r="E13" s="37" t="s">
        <v>521</v>
      </c>
      <c r="F13" s="72" t="s">
        <v>522</v>
      </c>
      <c r="G13" s="55">
        <v>4024983.22</v>
      </c>
      <c r="H13" s="55">
        <v>0</v>
      </c>
      <c r="I13" s="55">
        <v>4024983.22</v>
      </c>
      <c r="J13" s="55">
        <v>4024983.22</v>
      </c>
      <c r="K13" s="55">
        <v>4024983.22</v>
      </c>
      <c r="L13" s="55">
        <v>3018737.58</v>
      </c>
      <c r="M13" s="110">
        <v>75.000004099395994</v>
      </c>
      <c r="N13" s="55">
        <v>0</v>
      </c>
    </row>
    <row r="14" spans="1:14" ht="13.8" x14ac:dyDescent="0.2">
      <c r="A14" s="37" t="s">
        <v>68</v>
      </c>
      <c r="B14" s="72" t="s">
        <v>68</v>
      </c>
      <c r="C14" s="37" t="s">
        <v>68</v>
      </c>
      <c r="D14" s="72" t="s">
        <v>68</v>
      </c>
      <c r="E14" s="37" t="s">
        <v>523</v>
      </c>
      <c r="F14" s="72" t="s">
        <v>524</v>
      </c>
      <c r="G14" s="55">
        <v>2861117.89</v>
      </c>
      <c r="H14" s="55">
        <v>-350077.15</v>
      </c>
      <c r="I14" s="55">
        <v>2511040.7400000002</v>
      </c>
      <c r="J14" s="55">
        <v>1312251.48</v>
      </c>
      <c r="K14" s="55">
        <v>1312251.48</v>
      </c>
      <c r="L14" s="55">
        <v>1194133.31</v>
      </c>
      <c r="M14" s="110">
        <v>47.555314056752401</v>
      </c>
      <c r="N14" s="55">
        <v>1143222.27</v>
      </c>
    </row>
    <row r="15" spans="1:14" ht="13.8" x14ac:dyDescent="0.2">
      <c r="A15" s="37" t="s">
        <v>68</v>
      </c>
      <c r="B15" s="72" t="s">
        <v>68</v>
      </c>
      <c r="C15" s="37" t="s">
        <v>68</v>
      </c>
      <c r="D15" s="72" t="s">
        <v>68</v>
      </c>
      <c r="E15" s="37" t="s">
        <v>525</v>
      </c>
      <c r="F15" s="72" t="s">
        <v>427</v>
      </c>
      <c r="G15" s="55">
        <v>282783.82</v>
      </c>
      <c r="H15" s="55">
        <v>0</v>
      </c>
      <c r="I15" s="55">
        <v>282783.82</v>
      </c>
      <c r="J15" s="55">
        <v>117912.34</v>
      </c>
      <c r="K15" s="55">
        <v>117912.34</v>
      </c>
      <c r="L15" s="55">
        <v>117607.09</v>
      </c>
      <c r="M15" s="110">
        <v>41.589044946065201</v>
      </c>
      <c r="N15" s="55">
        <v>117607.09</v>
      </c>
    </row>
    <row r="16" spans="1:14" ht="13.8" x14ac:dyDescent="0.2">
      <c r="A16" s="37" t="s">
        <v>68</v>
      </c>
      <c r="B16" s="72" t="s">
        <v>68</v>
      </c>
      <c r="C16" s="37" t="s">
        <v>68</v>
      </c>
      <c r="D16" s="72" t="s">
        <v>68</v>
      </c>
      <c r="E16" s="37" t="s">
        <v>526</v>
      </c>
      <c r="F16" s="72" t="s">
        <v>425</v>
      </c>
      <c r="G16" s="55">
        <v>402710.95</v>
      </c>
      <c r="H16" s="55">
        <v>-18956.349999999999</v>
      </c>
      <c r="I16" s="55">
        <v>383754.6</v>
      </c>
      <c r="J16" s="55">
        <v>145518.34</v>
      </c>
      <c r="K16" s="55">
        <v>145518.34</v>
      </c>
      <c r="L16" s="55">
        <v>145433.34</v>
      </c>
      <c r="M16" s="110">
        <v>37.897484486179501</v>
      </c>
      <c r="N16" s="55">
        <v>145433.34</v>
      </c>
    </row>
    <row r="17" spans="1:14" ht="13.8" x14ac:dyDescent="0.2">
      <c r="A17" s="37" t="s">
        <v>68</v>
      </c>
      <c r="B17" s="72" t="s">
        <v>68</v>
      </c>
      <c r="C17" s="37" t="s">
        <v>68</v>
      </c>
      <c r="D17" s="72" t="s">
        <v>68</v>
      </c>
      <c r="E17" s="41" t="s">
        <v>125</v>
      </c>
      <c r="F17" s="73" t="s">
        <v>68</v>
      </c>
      <c r="G17" s="74">
        <v>32698444.140000001</v>
      </c>
      <c r="H17" s="74">
        <v>-369033.5</v>
      </c>
      <c r="I17" s="74">
        <v>32329410.640000001</v>
      </c>
      <c r="J17" s="74">
        <v>30727513.640000001</v>
      </c>
      <c r="K17" s="74">
        <v>30727513.640000001</v>
      </c>
      <c r="L17" s="74">
        <v>23321047.77</v>
      </c>
      <c r="M17" s="111">
        <v>72.135703399262496</v>
      </c>
      <c r="N17" s="74">
        <v>1406262.7</v>
      </c>
    </row>
    <row r="18" spans="1:14" ht="13.8" x14ac:dyDescent="0.2">
      <c r="A18" s="37" t="s">
        <v>68</v>
      </c>
      <c r="B18" s="72" t="s">
        <v>68</v>
      </c>
      <c r="C18" s="37" t="s">
        <v>432</v>
      </c>
      <c r="D18" s="72" t="s">
        <v>527</v>
      </c>
      <c r="E18" s="37" t="s">
        <v>528</v>
      </c>
      <c r="F18" s="72" t="s">
        <v>529</v>
      </c>
      <c r="G18" s="55">
        <v>10158914.92</v>
      </c>
      <c r="H18" s="55">
        <v>-2099969.04</v>
      </c>
      <c r="I18" s="55">
        <v>8058945.8799999999</v>
      </c>
      <c r="J18" s="55">
        <v>4167000.8</v>
      </c>
      <c r="K18" s="55">
        <v>4167000.8</v>
      </c>
      <c r="L18" s="55">
        <v>3434846.9</v>
      </c>
      <c r="M18" s="110">
        <v>42.621540721899002</v>
      </c>
      <c r="N18" s="55">
        <v>3432965.89</v>
      </c>
    </row>
    <row r="19" spans="1:14" ht="13.8" x14ac:dyDescent="0.2">
      <c r="A19" s="37" t="s">
        <v>68</v>
      </c>
      <c r="B19" s="72" t="s">
        <v>68</v>
      </c>
      <c r="C19" s="37" t="s">
        <v>68</v>
      </c>
      <c r="D19" s="72" t="s">
        <v>68</v>
      </c>
      <c r="E19" s="37" t="s">
        <v>530</v>
      </c>
      <c r="F19" s="72" t="s">
        <v>531</v>
      </c>
      <c r="G19" s="55">
        <v>8474398.3399999999</v>
      </c>
      <c r="H19" s="55">
        <v>11790237.060000001</v>
      </c>
      <c r="I19" s="55">
        <v>20264635.399999999</v>
      </c>
      <c r="J19" s="55">
        <v>15930930.859999999</v>
      </c>
      <c r="K19" s="55">
        <v>14789698.960000001</v>
      </c>
      <c r="L19" s="55">
        <v>8718906.5299999993</v>
      </c>
      <c r="M19" s="110">
        <v>43.025232667151798</v>
      </c>
      <c r="N19" s="55">
        <v>8399910.8699999992</v>
      </c>
    </row>
    <row r="20" spans="1:14" ht="13.8" x14ac:dyDescent="0.2">
      <c r="A20" s="37" t="s">
        <v>68</v>
      </c>
      <c r="B20" s="72" t="s">
        <v>68</v>
      </c>
      <c r="C20" s="37" t="s">
        <v>68</v>
      </c>
      <c r="D20" s="72" t="s">
        <v>68</v>
      </c>
      <c r="E20" s="37" t="s">
        <v>532</v>
      </c>
      <c r="F20" s="72" t="s">
        <v>533</v>
      </c>
      <c r="G20" s="55">
        <v>12868486.609999999</v>
      </c>
      <c r="H20" s="55">
        <v>1447209.92</v>
      </c>
      <c r="I20" s="55">
        <v>14315696.529999999</v>
      </c>
      <c r="J20" s="55">
        <v>9512686.1999999993</v>
      </c>
      <c r="K20" s="55">
        <v>7879112.0800000001</v>
      </c>
      <c r="L20" s="55">
        <v>4258004.59</v>
      </c>
      <c r="M20" s="110">
        <v>29.7436075225325</v>
      </c>
      <c r="N20" s="55">
        <v>4198580.78</v>
      </c>
    </row>
    <row r="21" spans="1:14" ht="13.8" x14ac:dyDescent="0.2">
      <c r="A21" s="37" t="s">
        <v>68</v>
      </c>
      <c r="B21" s="72" t="s">
        <v>68</v>
      </c>
      <c r="C21" s="37" t="s">
        <v>68</v>
      </c>
      <c r="D21" s="72" t="s">
        <v>68</v>
      </c>
      <c r="E21" s="37" t="s">
        <v>534</v>
      </c>
      <c r="F21" s="72" t="s">
        <v>535</v>
      </c>
      <c r="G21" s="55">
        <v>1620836.75</v>
      </c>
      <c r="H21" s="55">
        <v>0</v>
      </c>
      <c r="I21" s="55">
        <v>1620836.75</v>
      </c>
      <c r="J21" s="55">
        <v>741342.71999999997</v>
      </c>
      <c r="K21" s="55">
        <v>681342.72</v>
      </c>
      <c r="L21" s="55">
        <v>575099.63</v>
      </c>
      <c r="M21" s="110">
        <v>35.481650449991299</v>
      </c>
      <c r="N21" s="55">
        <v>575099.63</v>
      </c>
    </row>
    <row r="22" spans="1:14" ht="13.8" x14ac:dyDescent="0.2">
      <c r="A22" s="37" t="s">
        <v>68</v>
      </c>
      <c r="B22" s="72" t="s">
        <v>68</v>
      </c>
      <c r="C22" s="37" t="s">
        <v>68</v>
      </c>
      <c r="D22" s="72" t="s">
        <v>68</v>
      </c>
      <c r="E22" s="37" t="s">
        <v>536</v>
      </c>
      <c r="F22" s="72" t="s">
        <v>537</v>
      </c>
      <c r="G22" s="55">
        <v>408609.84</v>
      </c>
      <c r="H22" s="55">
        <v>0</v>
      </c>
      <c r="I22" s="55">
        <v>408609.84</v>
      </c>
      <c r="J22" s="55">
        <v>297604.24</v>
      </c>
      <c r="K22" s="55">
        <v>57604.24</v>
      </c>
      <c r="L22" s="55">
        <v>42604.24</v>
      </c>
      <c r="M22" s="110">
        <v>10.4266309396758</v>
      </c>
      <c r="N22" s="55">
        <v>42604.24</v>
      </c>
    </row>
    <row r="23" spans="1:14" ht="13.8" x14ac:dyDescent="0.2">
      <c r="A23" s="37" t="s">
        <v>68</v>
      </c>
      <c r="B23" s="72" t="s">
        <v>68</v>
      </c>
      <c r="C23" s="37" t="s">
        <v>68</v>
      </c>
      <c r="D23" s="72" t="s">
        <v>68</v>
      </c>
      <c r="E23" s="37" t="s">
        <v>538</v>
      </c>
      <c r="F23" s="72" t="s">
        <v>539</v>
      </c>
      <c r="G23" s="55">
        <v>657182.69999999995</v>
      </c>
      <c r="H23" s="55">
        <v>-39752.370000000003</v>
      </c>
      <c r="I23" s="55">
        <v>617430.32999999996</v>
      </c>
      <c r="J23" s="55">
        <v>293867.34999999998</v>
      </c>
      <c r="K23" s="55">
        <v>293867.34999999998</v>
      </c>
      <c r="L23" s="55">
        <v>293867.34999999998</v>
      </c>
      <c r="M23" s="110">
        <v>47.595224225541401</v>
      </c>
      <c r="N23" s="55">
        <v>290967.77</v>
      </c>
    </row>
    <row r="24" spans="1:14" ht="13.8" x14ac:dyDescent="0.2">
      <c r="A24" s="37" t="s">
        <v>68</v>
      </c>
      <c r="B24" s="72" t="s">
        <v>68</v>
      </c>
      <c r="C24" s="37" t="s">
        <v>68</v>
      </c>
      <c r="D24" s="72" t="s">
        <v>68</v>
      </c>
      <c r="E24" s="37" t="s">
        <v>540</v>
      </c>
      <c r="F24" s="72" t="s">
        <v>541</v>
      </c>
      <c r="G24" s="55">
        <v>4802848.37</v>
      </c>
      <c r="H24" s="55">
        <v>-2246950.71</v>
      </c>
      <c r="I24" s="55">
        <v>2555897.66</v>
      </c>
      <c r="J24" s="55">
        <v>1088772.49</v>
      </c>
      <c r="K24" s="55">
        <v>1088772.49</v>
      </c>
      <c r="L24" s="55">
        <v>1048346.6</v>
      </c>
      <c r="M24" s="110">
        <v>41.016767471041902</v>
      </c>
      <c r="N24" s="55">
        <v>1026751.64</v>
      </c>
    </row>
    <row r="25" spans="1:14" ht="13.8" x14ac:dyDescent="0.2">
      <c r="A25" s="37" t="s">
        <v>68</v>
      </c>
      <c r="B25" s="72" t="s">
        <v>68</v>
      </c>
      <c r="C25" s="37" t="s">
        <v>68</v>
      </c>
      <c r="D25" s="72" t="s">
        <v>68</v>
      </c>
      <c r="E25" s="37" t="s">
        <v>542</v>
      </c>
      <c r="F25" s="72" t="s">
        <v>543</v>
      </c>
      <c r="G25" s="55">
        <v>1473255.55</v>
      </c>
      <c r="H25" s="55">
        <v>-104.44</v>
      </c>
      <c r="I25" s="55">
        <v>1473151.11</v>
      </c>
      <c r="J25" s="55">
        <v>970660.48</v>
      </c>
      <c r="K25" s="55">
        <v>953205.64</v>
      </c>
      <c r="L25" s="55">
        <v>744924.89</v>
      </c>
      <c r="M25" s="110">
        <v>50.566767044013602</v>
      </c>
      <c r="N25" s="55">
        <v>543299.07999999996</v>
      </c>
    </row>
    <row r="26" spans="1:14" ht="13.8" x14ac:dyDescent="0.2">
      <c r="A26" s="37" t="s">
        <v>68</v>
      </c>
      <c r="B26" s="72" t="s">
        <v>68</v>
      </c>
      <c r="C26" s="37" t="s">
        <v>68</v>
      </c>
      <c r="D26" s="72" t="s">
        <v>68</v>
      </c>
      <c r="E26" s="37" t="s">
        <v>544</v>
      </c>
      <c r="F26" s="72" t="s">
        <v>545</v>
      </c>
      <c r="G26" s="55">
        <v>8763590.6500000004</v>
      </c>
      <c r="H26" s="55">
        <v>859727.4</v>
      </c>
      <c r="I26" s="55">
        <v>9623318.0500000007</v>
      </c>
      <c r="J26" s="55">
        <v>5353972.22</v>
      </c>
      <c r="K26" s="55">
        <v>5004059.54</v>
      </c>
      <c r="L26" s="55">
        <v>3832636.27</v>
      </c>
      <c r="M26" s="110">
        <v>39.826557223680197</v>
      </c>
      <c r="N26" s="55">
        <v>3749091.8</v>
      </c>
    </row>
    <row r="27" spans="1:14" ht="13.8" x14ac:dyDescent="0.2">
      <c r="A27" s="37" t="s">
        <v>68</v>
      </c>
      <c r="B27" s="72" t="s">
        <v>68</v>
      </c>
      <c r="C27" s="37" t="s">
        <v>68</v>
      </c>
      <c r="D27" s="72" t="s">
        <v>68</v>
      </c>
      <c r="E27" s="37" t="s">
        <v>546</v>
      </c>
      <c r="F27" s="72" t="s">
        <v>547</v>
      </c>
      <c r="G27" s="55">
        <v>2033586.47</v>
      </c>
      <c r="H27" s="55">
        <v>1786697.13</v>
      </c>
      <c r="I27" s="55">
        <v>3820283.6</v>
      </c>
      <c r="J27" s="55">
        <v>1416236.89</v>
      </c>
      <c r="K27" s="55">
        <v>1382852.89</v>
      </c>
      <c r="L27" s="55">
        <v>1027983.86</v>
      </c>
      <c r="M27" s="110">
        <v>26.908574536194099</v>
      </c>
      <c r="N27" s="55">
        <v>974079.06</v>
      </c>
    </row>
    <row r="28" spans="1:14" ht="13.8" x14ac:dyDescent="0.2">
      <c r="A28" s="37" t="s">
        <v>68</v>
      </c>
      <c r="B28" s="72" t="s">
        <v>68</v>
      </c>
      <c r="C28" s="37" t="s">
        <v>68</v>
      </c>
      <c r="D28" s="72" t="s">
        <v>68</v>
      </c>
      <c r="E28" s="37" t="s">
        <v>548</v>
      </c>
      <c r="F28" s="72" t="s">
        <v>549</v>
      </c>
      <c r="G28" s="55">
        <v>33573776.100000001</v>
      </c>
      <c r="H28" s="55">
        <v>88200</v>
      </c>
      <c r="I28" s="55">
        <v>33661976.100000001</v>
      </c>
      <c r="J28" s="55">
        <v>33279447.800000001</v>
      </c>
      <c r="K28" s="55">
        <v>32920767.140000001</v>
      </c>
      <c r="L28" s="55">
        <v>16486052.460000001</v>
      </c>
      <c r="M28" s="110">
        <v>48.9752960759781</v>
      </c>
      <c r="N28" s="55">
        <v>15884234.220000001</v>
      </c>
    </row>
    <row r="29" spans="1:14" ht="13.8" x14ac:dyDescent="0.2">
      <c r="A29" s="37" t="s">
        <v>68</v>
      </c>
      <c r="B29" s="72" t="s">
        <v>68</v>
      </c>
      <c r="C29" s="37" t="s">
        <v>68</v>
      </c>
      <c r="D29" s="72" t="s">
        <v>68</v>
      </c>
      <c r="E29" s="37" t="s">
        <v>550</v>
      </c>
      <c r="F29" s="72" t="s">
        <v>551</v>
      </c>
      <c r="G29" s="55">
        <v>21882134.030000001</v>
      </c>
      <c r="H29" s="55">
        <v>4777500</v>
      </c>
      <c r="I29" s="55">
        <v>26659634.030000001</v>
      </c>
      <c r="J29" s="55">
        <v>16172688.619999999</v>
      </c>
      <c r="K29" s="55">
        <v>16172688.619999999</v>
      </c>
      <c r="L29" s="55">
        <v>16167052.869999999</v>
      </c>
      <c r="M29" s="110">
        <v>60.642441122062202</v>
      </c>
      <c r="N29" s="55">
        <v>11167052.869999999</v>
      </c>
    </row>
    <row r="30" spans="1:14" ht="13.8" x14ac:dyDescent="0.2">
      <c r="A30" s="37" t="s">
        <v>68</v>
      </c>
      <c r="B30" s="72" t="s">
        <v>68</v>
      </c>
      <c r="C30" s="37" t="s">
        <v>68</v>
      </c>
      <c r="D30" s="72" t="s">
        <v>68</v>
      </c>
      <c r="E30" s="37" t="s">
        <v>552</v>
      </c>
      <c r="F30" s="72" t="s">
        <v>553</v>
      </c>
      <c r="G30" s="55">
        <v>8614813.4600000009</v>
      </c>
      <c r="H30" s="55">
        <v>0</v>
      </c>
      <c r="I30" s="55">
        <v>8614813.4600000009</v>
      </c>
      <c r="J30" s="55">
        <v>2385848.4700000002</v>
      </c>
      <c r="K30" s="55">
        <v>1855550.1</v>
      </c>
      <c r="L30" s="55">
        <v>1061534.79</v>
      </c>
      <c r="M30" s="110">
        <v>12.3222028535949</v>
      </c>
      <c r="N30" s="55">
        <v>1061304.6200000001</v>
      </c>
    </row>
    <row r="31" spans="1:14" ht="13.8" x14ac:dyDescent="0.2">
      <c r="A31" s="37" t="s">
        <v>68</v>
      </c>
      <c r="B31" s="72" t="s">
        <v>68</v>
      </c>
      <c r="C31" s="37" t="s">
        <v>68</v>
      </c>
      <c r="D31" s="72" t="s">
        <v>68</v>
      </c>
      <c r="E31" s="37" t="s">
        <v>554</v>
      </c>
      <c r="F31" s="72" t="s">
        <v>555</v>
      </c>
      <c r="G31" s="55">
        <v>881000</v>
      </c>
      <c r="H31" s="55">
        <v>0</v>
      </c>
      <c r="I31" s="55">
        <v>881000</v>
      </c>
      <c r="J31" s="55">
        <v>635515.17000000004</v>
      </c>
      <c r="K31" s="55">
        <v>64515.17</v>
      </c>
      <c r="L31" s="55">
        <v>2395.34</v>
      </c>
      <c r="M31" s="110">
        <v>0.27188876276958002</v>
      </c>
      <c r="N31" s="55">
        <v>2379.5</v>
      </c>
    </row>
    <row r="32" spans="1:14" ht="13.8" x14ac:dyDescent="0.2">
      <c r="A32" s="37" t="s">
        <v>68</v>
      </c>
      <c r="B32" s="72" t="s">
        <v>68</v>
      </c>
      <c r="C32" s="37" t="s">
        <v>68</v>
      </c>
      <c r="D32" s="72" t="s">
        <v>68</v>
      </c>
      <c r="E32" s="37" t="s">
        <v>556</v>
      </c>
      <c r="F32" s="72" t="s">
        <v>557</v>
      </c>
      <c r="G32" s="55">
        <v>23000260.140000001</v>
      </c>
      <c r="H32" s="55">
        <v>-251658.85</v>
      </c>
      <c r="I32" s="55">
        <v>22748601.289999999</v>
      </c>
      <c r="J32" s="55">
        <v>1278427.74</v>
      </c>
      <c r="K32" s="55">
        <v>378427.74</v>
      </c>
      <c r="L32" s="55">
        <v>78427.740000000005</v>
      </c>
      <c r="M32" s="110">
        <v>0.34475851504098998</v>
      </c>
      <c r="N32" s="55">
        <v>76299.91</v>
      </c>
    </row>
    <row r="33" spans="1:14" ht="13.8" x14ac:dyDescent="0.2">
      <c r="A33" s="37" t="s">
        <v>68</v>
      </c>
      <c r="B33" s="72" t="s">
        <v>68</v>
      </c>
      <c r="C33" s="37" t="s">
        <v>68</v>
      </c>
      <c r="D33" s="72" t="s">
        <v>68</v>
      </c>
      <c r="E33" s="37" t="s">
        <v>558</v>
      </c>
      <c r="F33" s="72" t="s">
        <v>559</v>
      </c>
      <c r="G33" s="55">
        <v>1839056.44</v>
      </c>
      <c r="H33" s="55">
        <v>0</v>
      </c>
      <c r="I33" s="55">
        <v>1839056.44</v>
      </c>
      <c r="J33" s="55">
        <v>796379.96</v>
      </c>
      <c r="K33" s="55">
        <v>796379.96</v>
      </c>
      <c r="L33" s="55">
        <v>796379.96</v>
      </c>
      <c r="M33" s="110">
        <v>43.303725904138098</v>
      </c>
      <c r="N33" s="55">
        <v>796379.96</v>
      </c>
    </row>
    <row r="34" spans="1:14" ht="13.8" x14ac:dyDescent="0.2">
      <c r="A34" s="37" t="s">
        <v>68</v>
      </c>
      <c r="B34" s="72" t="s">
        <v>68</v>
      </c>
      <c r="C34" s="37" t="s">
        <v>68</v>
      </c>
      <c r="D34" s="72" t="s">
        <v>68</v>
      </c>
      <c r="E34" s="37" t="s">
        <v>560</v>
      </c>
      <c r="F34" s="72" t="s">
        <v>561</v>
      </c>
      <c r="G34" s="55">
        <v>2147875.37</v>
      </c>
      <c r="H34" s="55">
        <v>-1154.0999999999999</v>
      </c>
      <c r="I34" s="55">
        <v>2146721.27</v>
      </c>
      <c r="J34" s="55">
        <v>958799.01</v>
      </c>
      <c r="K34" s="55">
        <v>958799.01</v>
      </c>
      <c r="L34" s="55">
        <v>958799.01</v>
      </c>
      <c r="M34" s="110">
        <v>44.663414081698598</v>
      </c>
      <c r="N34" s="55">
        <v>956752.59</v>
      </c>
    </row>
    <row r="35" spans="1:14" ht="13.8" x14ac:dyDescent="0.2">
      <c r="A35" s="37" t="s">
        <v>68</v>
      </c>
      <c r="B35" s="72" t="s">
        <v>68</v>
      </c>
      <c r="C35" s="37" t="s">
        <v>68</v>
      </c>
      <c r="D35" s="72" t="s">
        <v>68</v>
      </c>
      <c r="E35" s="37" t="s">
        <v>562</v>
      </c>
      <c r="F35" s="72" t="s">
        <v>563</v>
      </c>
      <c r="G35" s="55">
        <v>2935220.84</v>
      </c>
      <c r="H35" s="55">
        <v>0</v>
      </c>
      <c r="I35" s="55">
        <v>2935220.84</v>
      </c>
      <c r="J35" s="55">
        <v>1304541.83</v>
      </c>
      <c r="K35" s="55">
        <v>1304541.83</v>
      </c>
      <c r="L35" s="55">
        <v>1303855.51</v>
      </c>
      <c r="M35" s="110">
        <v>44.421036135734198</v>
      </c>
      <c r="N35" s="55">
        <v>1303855.51</v>
      </c>
    </row>
    <row r="36" spans="1:14" ht="13.8" x14ac:dyDescent="0.2">
      <c r="A36" s="37" t="s">
        <v>68</v>
      </c>
      <c r="B36" s="72" t="s">
        <v>68</v>
      </c>
      <c r="C36" s="37" t="s">
        <v>68</v>
      </c>
      <c r="D36" s="72" t="s">
        <v>68</v>
      </c>
      <c r="E36" s="37" t="s">
        <v>564</v>
      </c>
      <c r="F36" s="72" t="s">
        <v>565</v>
      </c>
      <c r="G36" s="55">
        <v>2114564.15</v>
      </c>
      <c r="H36" s="55">
        <v>42074.09</v>
      </c>
      <c r="I36" s="55">
        <v>2156638.2400000002</v>
      </c>
      <c r="J36" s="55">
        <v>1242057.96</v>
      </c>
      <c r="K36" s="55">
        <v>1242057.96</v>
      </c>
      <c r="L36" s="55">
        <v>976540.97</v>
      </c>
      <c r="M36" s="110">
        <v>45.280703638084397</v>
      </c>
      <c r="N36" s="55">
        <v>956768.38</v>
      </c>
    </row>
    <row r="37" spans="1:14" ht="13.8" x14ac:dyDescent="0.2">
      <c r="A37" s="37" t="s">
        <v>68</v>
      </c>
      <c r="B37" s="72" t="s">
        <v>68</v>
      </c>
      <c r="C37" s="37" t="s">
        <v>68</v>
      </c>
      <c r="D37" s="72" t="s">
        <v>68</v>
      </c>
      <c r="E37" s="37" t="s">
        <v>566</v>
      </c>
      <c r="F37" s="72" t="s">
        <v>567</v>
      </c>
      <c r="G37" s="55">
        <v>19135118.07</v>
      </c>
      <c r="H37" s="55">
        <v>32475794.780000001</v>
      </c>
      <c r="I37" s="55">
        <v>51610912.850000001</v>
      </c>
      <c r="J37" s="55">
        <v>40530576.520000003</v>
      </c>
      <c r="K37" s="55">
        <v>37843953.340000004</v>
      </c>
      <c r="L37" s="55">
        <v>18908525.620000001</v>
      </c>
      <c r="M37" s="110">
        <v>36.636681228551502</v>
      </c>
      <c r="N37" s="55">
        <v>18898494.300000001</v>
      </c>
    </row>
    <row r="38" spans="1:14" ht="13.8" x14ac:dyDescent="0.2">
      <c r="A38" s="37" t="s">
        <v>68</v>
      </c>
      <c r="B38" s="72" t="s">
        <v>68</v>
      </c>
      <c r="C38" s="37" t="s">
        <v>68</v>
      </c>
      <c r="D38" s="72" t="s">
        <v>68</v>
      </c>
      <c r="E38" s="37" t="s">
        <v>568</v>
      </c>
      <c r="F38" s="72" t="s">
        <v>569</v>
      </c>
      <c r="G38" s="55">
        <v>50800000</v>
      </c>
      <c r="H38" s="55">
        <v>400000</v>
      </c>
      <c r="I38" s="55">
        <v>51200000</v>
      </c>
      <c r="J38" s="55">
        <v>51200000</v>
      </c>
      <c r="K38" s="55">
        <v>51200000</v>
      </c>
      <c r="L38" s="55">
        <v>51200000</v>
      </c>
      <c r="M38" s="110">
        <v>100</v>
      </c>
      <c r="N38" s="55">
        <v>50800000</v>
      </c>
    </row>
    <row r="39" spans="1:14" ht="13.8" x14ac:dyDescent="0.2">
      <c r="A39" s="37" t="s">
        <v>68</v>
      </c>
      <c r="B39" s="72" t="s">
        <v>68</v>
      </c>
      <c r="C39" s="37" t="s">
        <v>68</v>
      </c>
      <c r="D39" s="72" t="s">
        <v>68</v>
      </c>
      <c r="E39" s="37" t="s">
        <v>570</v>
      </c>
      <c r="F39" s="72" t="s">
        <v>571</v>
      </c>
      <c r="G39" s="55">
        <v>670921.68999999994</v>
      </c>
      <c r="H39" s="55">
        <v>0</v>
      </c>
      <c r="I39" s="55">
        <v>670921.68999999994</v>
      </c>
      <c r="J39" s="55">
        <v>262065.2</v>
      </c>
      <c r="K39" s="55">
        <v>257837.2</v>
      </c>
      <c r="L39" s="55">
        <v>231922.32</v>
      </c>
      <c r="M39" s="110">
        <v>34.567718327902</v>
      </c>
      <c r="N39" s="55">
        <v>231922.32</v>
      </c>
    </row>
    <row r="40" spans="1:14" ht="13.8" x14ac:dyDescent="0.2">
      <c r="A40" s="37" t="s">
        <v>68</v>
      </c>
      <c r="B40" s="72" t="s">
        <v>68</v>
      </c>
      <c r="C40" s="37" t="s">
        <v>68</v>
      </c>
      <c r="D40" s="72" t="s">
        <v>68</v>
      </c>
      <c r="E40" s="37" t="s">
        <v>572</v>
      </c>
      <c r="F40" s="72" t="s">
        <v>573</v>
      </c>
      <c r="G40" s="55">
        <v>1117992.32</v>
      </c>
      <c r="H40" s="55">
        <v>-36882.199999999997</v>
      </c>
      <c r="I40" s="55">
        <v>1081110.1200000001</v>
      </c>
      <c r="J40" s="55">
        <v>498127.25</v>
      </c>
      <c r="K40" s="55">
        <v>498127.25</v>
      </c>
      <c r="L40" s="55">
        <v>367465.25</v>
      </c>
      <c r="M40" s="110">
        <v>33.989622629746499</v>
      </c>
      <c r="N40" s="55">
        <v>353100.12</v>
      </c>
    </row>
    <row r="41" spans="1:14" ht="13.8" x14ac:dyDescent="0.2">
      <c r="A41" s="37" t="s">
        <v>68</v>
      </c>
      <c r="B41" s="72" t="s">
        <v>68</v>
      </c>
      <c r="C41" s="37" t="s">
        <v>68</v>
      </c>
      <c r="D41" s="72" t="s">
        <v>68</v>
      </c>
      <c r="E41" s="41" t="s">
        <v>125</v>
      </c>
      <c r="F41" s="73" t="s">
        <v>68</v>
      </c>
      <c r="G41" s="74">
        <v>219974442.81</v>
      </c>
      <c r="H41" s="74">
        <v>48990968.670000002</v>
      </c>
      <c r="I41" s="74">
        <v>268965411.48000002</v>
      </c>
      <c r="J41" s="74">
        <v>190317549.78</v>
      </c>
      <c r="K41" s="74">
        <v>181791162.03</v>
      </c>
      <c r="L41" s="74">
        <v>132516172.7</v>
      </c>
      <c r="M41" s="111">
        <v>49.268852813014497</v>
      </c>
      <c r="N41" s="74">
        <v>125721895.06</v>
      </c>
    </row>
    <row r="42" spans="1:14" ht="13.8" x14ac:dyDescent="0.2">
      <c r="A42" s="37" t="s">
        <v>68</v>
      </c>
      <c r="B42" s="72" t="s">
        <v>68</v>
      </c>
      <c r="C42" s="37" t="s">
        <v>434</v>
      </c>
      <c r="D42" s="72" t="s">
        <v>574</v>
      </c>
      <c r="E42" s="37" t="s">
        <v>575</v>
      </c>
      <c r="F42" s="72" t="s">
        <v>576</v>
      </c>
      <c r="G42" s="55">
        <v>885500.91</v>
      </c>
      <c r="H42" s="55">
        <v>0</v>
      </c>
      <c r="I42" s="55">
        <v>885500.91</v>
      </c>
      <c r="J42" s="55">
        <v>348965.74</v>
      </c>
      <c r="K42" s="55">
        <v>272675.53000000003</v>
      </c>
      <c r="L42" s="55">
        <v>173405.74</v>
      </c>
      <c r="M42" s="110">
        <v>19.582785070203901</v>
      </c>
      <c r="N42" s="55">
        <v>173405.74</v>
      </c>
    </row>
    <row r="43" spans="1:14" ht="13.8" x14ac:dyDescent="0.2">
      <c r="A43" s="37" t="s">
        <v>68</v>
      </c>
      <c r="B43" s="72" t="s">
        <v>68</v>
      </c>
      <c r="C43" s="37" t="s">
        <v>68</v>
      </c>
      <c r="D43" s="72" t="s">
        <v>68</v>
      </c>
      <c r="E43" s="37" t="s">
        <v>577</v>
      </c>
      <c r="F43" s="72" t="s">
        <v>578</v>
      </c>
      <c r="G43" s="55">
        <v>2021947.25</v>
      </c>
      <c r="H43" s="55">
        <v>0</v>
      </c>
      <c r="I43" s="55">
        <v>2021947.25</v>
      </c>
      <c r="J43" s="55">
        <v>1399280.35</v>
      </c>
      <c r="K43" s="55">
        <v>531287.35</v>
      </c>
      <c r="L43" s="55">
        <v>530849.49</v>
      </c>
      <c r="M43" s="110">
        <v>26.254368901067998</v>
      </c>
      <c r="N43" s="55">
        <v>430167.05</v>
      </c>
    </row>
    <row r="44" spans="1:14" ht="13.8" x14ac:dyDescent="0.2">
      <c r="A44" s="37" t="s">
        <v>68</v>
      </c>
      <c r="B44" s="72" t="s">
        <v>68</v>
      </c>
      <c r="C44" s="37" t="s">
        <v>68</v>
      </c>
      <c r="D44" s="72" t="s">
        <v>68</v>
      </c>
      <c r="E44" s="41" t="s">
        <v>125</v>
      </c>
      <c r="F44" s="73" t="s">
        <v>68</v>
      </c>
      <c r="G44" s="74">
        <v>2907448.16</v>
      </c>
      <c r="H44" s="74">
        <v>0</v>
      </c>
      <c r="I44" s="74">
        <v>2907448.16</v>
      </c>
      <c r="J44" s="74">
        <v>1748246.09</v>
      </c>
      <c r="K44" s="74">
        <v>803962.88</v>
      </c>
      <c r="L44" s="74">
        <v>704255.23</v>
      </c>
      <c r="M44" s="111">
        <v>24.222451828685401</v>
      </c>
      <c r="N44" s="74">
        <v>603572.79</v>
      </c>
    </row>
    <row r="45" spans="1:14" ht="13.8" x14ac:dyDescent="0.2">
      <c r="A45" s="37" t="s">
        <v>68</v>
      </c>
      <c r="B45" s="72" t="s">
        <v>68</v>
      </c>
      <c r="C45" s="37" t="s">
        <v>436</v>
      </c>
      <c r="D45" s="72" t="s">
        <v>579</v>
      </c>
      <c r="E45" s="37" t="s">
        <v>580</v>
      </c>
      <c r="F45" s="72" t="s">
        <v>581</v>
      </c>
      <c r="G45" s="55">
        <v>93749978.299999997</v>
      </c>
      <c r="H45" s="55">
        <v>1681514.65</v>
      </c>
      <c r="I45" s="55">
        <v>95431492.950000003</v>
      </c>
      <c r="J45" s="55">
        <v>58000643.219999999</v>
      </c>
      <c r="K45" s="55">
        <v>57819718.060000002</v>
      </c>
      <c r="L45" s="55">
        <v>41118174.990000002</v>
      </c>
      <c r="M45" s="110">
        <v>43.0865888387006</v>
      </c>
      <c r="N45" s="55">
        <v>36211196.810000002</v>
      </c>
    </row>
    <row r="46" spans="1:14" ht="13.8" x14ac:dyDescent="0.2">
      <c r="A46" s="37" t="s">
        <v>68</v>
      </c>
      <c r="B46" s="72" t="s">
        <v>68</v>
      </c>
      <c r="C46" s="37" t="s">
        <v>68</v>
      </c>
      <c r="D46" s="72" t="s">
        <v>68</v>
      </c>
      <c r="E46" s="37" t="s">
        <v>582</v>
      </c>
      <c r="F46" s="72" t="s">
        <v>583</v>
      </c>
      <c r="G46" s="55">
        <v>2043330.2</v>
      </c>
      <c r="H46" s="55">
        <v>0</v>
      </c>
      <c r="I46" s="55">
        <v>2043330.2</v>
      </c>
      <c r="J46" s="55">
        <v>1069373.69</v>
      </c>
      <c r="K46" s="55">
        <v>1069373.69</v>
      </c>
      <c r="L46" s="55">
        <v>1069373.69</v>
      </c>
      <c r="M46" s="110">
        <v>52.334844852780002</v>
      </c>
      <c r="N46" s="55">
        <v>1064250.5</v>
      </c>
    </row>
    <row r="47" spans="1:14" ht="13.8" x14ac:dyDescent="0.2">
      <c r="A47" s="37" t="s">
        <v>68</v>
      </c>
      <c r="B47" s="72" t="s">
        <v>68</v>
      </c>
      <c r="C47" s="37" t="s">
        <v>68</v>
      </c>
      <c r="D47" s="72" t="s">
        <v>68</v>
      </c>
      <c r="E47" s="41" t="s">
        <v>125</v>
      </c>
      <c r="F47" s="73" t="s">
        <v>68</v>
      </c>
      <c r="G47" s="74">
        <v>95793308.5</v>
      </c>
      <c r="H47" s="74">
        <v>1681514.65</v>
      </c>
      <c r="I47" s="74">
        <v>97474823.150000006</v>
      </c>
      <c r="J47" s="74">
        <v>59070016.909999996</v>
      </c>
      <c r="K47" s="74">
        <v>58889091.75</v>
      </c>
      <c r="L47" s="74">
        <v>42187548.68</v>
      </c>
      <c r="M47" s="111">
        <v>43.280456754539898</v>
      </c>
      <c r="N47" s="74">
        <v>37275447.310000002</v>
      </c>
    </row>
    <row r="48" spans="1:14" ht="13.8" x14ac:dyDescent="0.2">
      <c r="A48" s="37" t="s">
        <v>68</v>
      </c>
      <c r="B48" s="72" t="s">
        <v>68</v>
      </c>
      <c r="C48" s="96" t="s">
        <v>125</v>
      </c>
      <c r="D48" s="97" t="s">
        <v>68</v>
      </c>
      <c r="E48" s="96" t="s">
        <v>68</v>
      </c>
      <c r="F48" s="97" t="s">
        <v>68</v>
      </c>
      <c r="G48" s="98">
        <v>351373643.61000001</v>
      </c>
      <c r="H48" s="98">
        <v>50303449.82</v>
      </c>
      <c r="I48" s="98">
        <v>401677093.43000001</v>
      </c>
      <c r="J48" s="98">
        <v>281863326.42000002</v>
      </c>
      <c r="K48" s="98">
        <v>272211730.30000001</v>
      </c>
      <c r="L48" s="98">
        <v>198729024.38</v>
      </c>
      <c r="M48" s="112">
        <v>49.474821350406998</v>
      </c>
      <c r="N48" s="98">
        <v>165007177.86000001</v>
      </c>
    </row>
    <row r="49" spans="1:14" ht="13.8" x14ac:dyDescent="0.2">
      <c r="A49" s="37" t="s">
        <v>15</v>
      </c>
      <c r="B49" s="72" t="s">
        <v>584</v>
      </c>
      <c r="C49" s="37" t="s">
        <v>585</v>
      </c>
      <c r="D49" s="72" t="s">
        <v>586</v>
      </c>
      <c r="E49" s="37" t="s">
        <v>587</v>
      </c>
      <c r="F49" s="72" t="s">
        <v>588</v>
      </c>
      <c r="G49" s="55">
        <v>33732138.409999996</v>
      </c>
      <c r="H49" s="55">
        <v>9768399.3699999992</v>
      </c>
      <c r="I49" s="55">
        <v>43500537.780000001</v>
      </c>
      <c r="J49" s="55">
        <v>19221764.850000001</v>
      </c>
      <c r="K49" s="55">
        <v>9612468.3900000006</v>
      </c>
      <c r="L49" s="55">
        <v>4468853.83</v>
      </c>
      <c r="M49" s="110">
        <v>10.2731001915443</v>
      </c>
      <c r="N49" s="55">
        <v>3928984.15</v>
      </c>
    </row>
    <row r="50" spans="1:14" ht="13.8" x14ac:dyDescent="0.2">
      <c r="A50" s="37" t="s">
        <v>68</v>
      </c>
      <c r="B50" s="72" t="s">
        <v>68</v>
      </c>
      <c r="C50" s="37" t="s">
        <v>68</v>
      </c>
      <c r="D50" s="72" t="s">
        <v>68</v>
      </c>
      <c r="E50" s="37" t="s">
        <v>589</v>
      </c>
      <c r="F50" s="72" t="s">
        <v>590</v>
      </c>
      <c r="G50" s="55">
        <v>455841324.50999999</v>
      </c>
      <c r="H50" s="55">
        <v>17290975.77</v>
      </c>
      <c r="I50" s="55">
        <v>473132300.27999997</v>
      </c>
      <c r="J50" s="55">
        <v>335449148.86000001</v>
      </c>
      <c r="K50" s="55">
        <v>325733058.05000001</v>
      </c>
      <c r="L50" s="55">
        <v>222059310.90000001</v>
      </c>
      <c r="M50" s="110">
        <v>46.9338725698045</v>
      </c>
      <c r="N50" s="55">
        <v>219917354.37</v>
      </c>
    </row>
    <row r="51" spans="1:14" ht="13.8" x14ac:dyDescent="0.2">
      <c r="A51" s="37" t="s">
        <v>68</v>
      </c>
      <c r="B51" s="72" t="s">
        <v>68</v>
      </c>
      <c r="C51" s="37" t="s">
        <v>68</v>
      </c>
      <c r="D51" s="72" t="s">
        <v>68</v>
      </c>
      <c r="E51" s="37" t="s">
        <v>591</v>
      </c>
      <c r="F51" s="72" t="s">
        <v>592</v>
      </c>
      <c r="G51" s="55">
        <v>5854213.9400000004</v>
      </c>
      <c r="H51" s="55">
        <v>604696.13</v>
      </c>
      <c r="I51" s="55">
        <v>6458910.0700000003</v>
      </c>
      <c r="J51" s="55">
        <v>1817475.55</v>
      </c>
      <c r="K51" s="55">
        <v>1507475.55</v>
      </c>
      <c r="L51" s="55">
        <v>970331.24</v>
      </c>
      <c r="M51" s="110">
        <v>15.023142132090401</v>
      </c>
      <c r="N51" s="55">
        <v>959463.16</v>
      </c>
    </row>
    <row r="52" spans="1:14" ht="13.8" x14ac:dyDescent="0.2">
      <c r="A52" s="37" t="s">
        <v>68</v>
      </c>
      <c r="B52" s="72" t="s">
        <v>68</v>
      </c>
      <c r="C52" s="37" t="s">
        <v>68</v>
      </c>
      <c r="D52" s="72" t="s">
        <v>68</v>
      </c>
      <c r="E52" s="37" t="s">
        <v>593</v>
      </c>
      <c r="F52" s="72" t="s">
        <v>594</v>
      </c>
      <c r="G52" s="55">
        <v>1163188.76</v>
      </c>
      <c r="H52" s="55">
        <v>287543.59999999998</v>
      </c>
      <c r="I52" s="55">
        <v>1450732.36</v>
      </c>
      <c r="J52" s="55">
        <v>579648.62</v>
      </c>
      <c r="K52" s="55">
        <v>568495.86</v>
      </c>
      <c r="L52" s="55">
        <v>131154.34</v>
      </c>
      <c r="M52" s="110">
        <v>9.0405607275486695</v>
      </c>
      <c r="N52" s="55">
        <v>124419.34</v>
      </c>
    </row>
    <row r="53" spans="1:14" ht="13.8" x14ac:dyDescent="0.2">
      <c r="A53" s="37" t="s">
        <v>68</v>
      </c>
      <c r="B53" s="72" t="s">
        <v>68</v>
      </c>
      <c r="C53" s="37" t="s">
        <v>68</v>
      </c>
      <c r="D53" s="72" t="s">
        <v>68</v>
      </c>
      <c r="E53" s="37" t="s">
        <v>595</v>
      </c>
      <c r="F53" s="72" t="s">
        <v>596</v>
      </c>
      <c r="G53" s="55">
        <v>1109697.23</v>
      </c>
      <c r="H53" s="55">
        <v>786882.2</v>
      </c>
      <c r="I53" s="55">
        <v>1896579.43</v>
      </c>
      <c r="J53" s="55">
        <v>127027.31</v>
      </c>
      <c r="K53" s="55">
        <v>127027.31</v>
      </c>
      <c r="L53" s="55">
        <v>108889.41</v>
      </c>
      <c r="M53" s="110">
        <v>5.7413577452962299</v>
      </c>
      <c r="N53" s="55">
        <v>108889.41</v>
      </c>
    </row>
    <row r="54" spans="1:14" ht="13.8" x14ac:dyDescent="0.2">
      <c r="A54" s="37" t="s">
        <v>68</v>
      </c>
      <c r="B54" s="72" t="s">
        <v>68</v>
      </c>
      <c r="C54" s="37" t="s">
        <v>68</v>
      </c>
      <c r="D54" s="72" t="s">
        <v>68</v>
      </c>
      <c r="E54" s="37" t="s">
        <v>597</v>
      </c>
      <c r="F54" s="72" t="s">
        <v>598</v>
      </c>
      <c r="G54" s="55">
        <v>7889970.1399999997</v>
      </c>
      <c r="H54" s="55">
        <v>441616.32</v>
      </c>
      <c r="I54" s="55">
        <v>8331586.46</v>
      </c>
      <c r="J54" s="55">
        <v>4885121.55</v>
      </c>
      <c r="K54" s="55">
        <v>4709674.2300000004</v>
      </c>
      <c r="L54" s="55">
        <v>3379161.13</v>
      </c>
      <c r="M54" s="110">
        <v>40.558435613953897</v>
      </c>
      <c r="N54" s="55">
        <v>3367647.47</v>
      </c>
    </row>
    <row r="55" spans="1:14" ht="13.8" x14ac:dyDescent="0.2">
      <c r="A55" s="37" t="s">
        <v>68</v>
      </c>
      <c r="B55" s="72" t="s">
        <v>68</v>
      </c>
      <c r="C55" s="37" t="s">
        <v>68</v>
      </c>
      <c r="D55" s="72" t="s">
        <v>68</v>
      </c>
      <c r="E55" s="41" t="s">
        <v>125</v>
      </c>
      <c r="F55" s="73" t="s">
        <v>68</v>
      </c>
      <c r="G55" s="74">
        <v>505590532.99000001</v>
      </c>
      <c r="H55" s="74">
        <v>29180113.390000001</v>
      </c>
      <c r="I55" s="74">
        <v>534770646.38</v>
      </c>
      <c r="J55" s="74">
        <v>362080186.74000001</v>
      </c>
      <c r="K55" s="74">
        <v>342258199.38999999</v>
      </c>
      <c r="L55" s="74">
        <v>231117700.84999999</v>
      </c>
      <c r="M55" s="111">
        <v>43.2180977797669</v>
      </c>
      <c r="N55" s="74">
        <v>228406757.90000001</v>
      </c>
    </row>
    <row r="56" spans="1:14" ht="13.8" x14ac:dyDescent="0.2">
      <c r="A56" s="37" t="s">
        <v>68</v>
      </c>
      <c r="B56" s="72" t="s">
        <v>68</v>
      </c>
      <c r="C56" s="37" t="s">
        <v>599</v>
      </c>
      <c r="D56" s="72" t="s">
        <v>600</v>
      </c>
      <c r="E56" s="37" t="s">
        <v>601</v>
      </c>
      <c r="F56" s="72" t="s">
        <v>602</v>
      </c>
      <c r="G56" s="55">
        <v>158350887.43000001</v>
      </c>
      <c r="H56" s="55">
        <v>4847911.66</v>
      </c>
      <c r="I56" s="55">
        <v>163198799.09</v>
      </c>
      <c r="J56" s="55">
        <v>98052537.439999998</v>
      </c>
      <c r="K56" s="55">
        <v>60147471.5</v>
      </c>
      <c r="L56" s="55">
        <v>37883275.109999999</v>
      </c>
      <c r="M56" s="110">
        <v>23.2129619343022</v>
      </c>
      <c r="N56" s="55">
        <v>34726059.5</v>
      </c>
    </row>
    <row r="57" spans="1:14" ht="13.8" x14ac:dyDescent="0.2">
      <c r="A57" s="37" t="s">
        <v>68</v>
      </c>
      <c r="B57" s="72" t="s">
        <v>68</v>
      </c>
      <c r="C57" s="37" t="s">
        <v>68</v>
      </c>
      <c r="D57" s="72" t="s">
        <v>68</v>
      </c>
      <c r="E57" s="37" t="s">
        <v>603</v>
      </c>
      <c r="F57" s="72" t="s">
        <v>429</v>
      </c>
      <c r="G57" s="55">
        <v>598534</v>
      </c>
      <c r="H57" s="55">
        <v>-37767.67</v>
      </c>
      <c r="I57" s="55">
        <v>560766.32999999996</v>
      </c>
      <c r="J57" s="55">
        <v>297250.61</v>
      </c>
      <c r="K57" s="55">
        <v>294250.61</v>
      </c>
      <c r="L57" s="55">
        <v>241950.92</v>
      </c>
      <c r="M57" s="110">
        <v>43.146477785140902</v>
      </c>
      <c r="N57" s="55">
        <v>225515.05</v>
      </c>
    </row>
    <row r="58" spans="1:14" ht="13.8" x14ac:dyDescent="0.2">
      <c r="A58" s="37" t="s">
        <v>68</v>
      </c>
      <c r="B58" s="72" t="s">
        <v>68</v>
      </c>
      <c r="C58" s="37" t="s">
        <v>68</v>
      </c>
      <c r="D58" s="72" t="s">
        <v>68</v>
      </c>
      <c r="E58" s="37" t="s">
        <v>604</v>
      </c>
      <c r="F58" s="72" t="s">
        <v>605</v>
      </c>
      <c r="G58" s="55">
        <v>8602984.8499999996</v>
      </c>
      <c r="H58" s="55">
        <v>-114356.87</v>
      </c>
      <c r="I58" s="55">
        <v>8488627.9800000004</v>
      </c>
      <c r="J58" s="55">
        <v>4704717.9400000004</v>
      </c>
      <c r="K58" s="55">
        <v>4384303.7699999996</v>
      </c>
      <c r="L58" s="55">
        <v>2631026.19</v>
      </c>
      <c r="M58" s="110">
        <v>30.994716651488801</v>
      </c>
      <c r="N58" s="55">
        <v>2619386.17</v>
      </c>
    </row>
    <row r="59" spans="1:14" ht="13.8" x14ac:dyDescent="0.2">
      <c r="A59" s="37" t="s">
        <v>68</v>
      </c>
      <c r="B59" s="72" t="s">
        <v>68</v>
      </c>
      <c r="C59" s="37" t="s">
        <v>68</v>
      </c>
      <c r="D59" s="72" t="s">
        <v>68</v>
      </c>
      <c r="E59" s="37" t="s">
        <v>606</v>
      </c>
      <c r="F59" s="72" t="s">
        <v>607</v>
      </c>
      <c r="G59" s="55">
        <v>9207948.6999999993</v>
      </c>
      <c r="H59" s="55">
        <v>-86840.49</v>
      </c>
      <c r="I59" s="55">
        <v>9121108.2100000009</v>
      </c>
      <c r="J59" s="55">
        <v>4664226.07</v>
      </c>
      <c r="K59" s="55">
        <v>3500518.84</v>
      </c>
      <c r="L59" s="55">
        <v>2634352.2200000002</v>
      </c>
      <c r="M59" s="110">
        <v>28.881931442407499</v>
      </c>
      <c r="N59" s="55">
        <v>2634352.2200000002</v>
      </c>
    </row>
    <row r="60" spans="1:14" ht="13.8" x14ac:dyDescent="0.2">
      <c r="A60" s="37" t="s">
        <v>68</v>
      </c>
      <c r="B60" s="72" t="s">
        <v>68</v>
      </c>
      <c r="C60" s="37" t="s">
        <v>68</v>
      </c>
      <c r="D60" s="72" t="s">
        <v>68</v>
      </c>
      <c r="E60" s="37" t="s">
        <v>608</v>
      </c>
      <c r="F60" s="72" t="s">
        <v>609</v>
      </c>
      <c r="G60" s="55">
        <v>1758175.87</v>
      </c>
      <c r="H60" s="55">
        <v>1146600</v>
      </c>
      <c r="I60" s="55">
        <v>2904775.87</v>
      </c>
      <c r="J60" s="55">
        <v>2607095.21</v>
      </c>
      <c r="K60" s="55">
        <v>1444106.55</v>
      </c>
      <c r="L60" s="55">
        <v>624375.79</v>
      </c>
      <c r="M60" s="110">
        <v>21.4948009052416</v>
      </c>
      <c r="N60" s="55">
        <v>523764.73</v>
      </c>
    </row>
    <row r="61" spans="1:14" ht="13.8" x14ac:dyDescent="0.2">
      <c r="A61" s="37" t="s">
        <v>68</v>
      </c>
      <c r="B61" s="72" t="s">
        <v>68</v>
      </c>
      <c r="C61" s="37" t="s">
        <v>68</v>
      </c>
      <c r="D61" s="72" t="s">
        <v>68</v>
      </c>
      <c r="E61" s="41" t="s">
        <v>125</v>
      </c>
      <c r="F61" s="73" t="s">
        <v>68</v>
      </c>
      <c r="G61" s="74">
        <v>178518530.84999999</v>
      </c>
      <c r="H61" s="74">
        <v>5755546.6299999999</v>
      </c>
      <c r="I61" s="74">
        <v>184274077.47999999</v>
      </c>
      <c r="J61" s="74">
        <v>110325827.27</v>
      </c>
      <c r="K61" s="74">
        <v>69770651.269999996</v>
      </c>
      <c r="L61" s="74">
        <v>44014980.229999997</v>
      </c>
      <c r="M61" s="111">
        <v>23.885606066744302</v>
      </c>
      <c r="N61" s="74">
        <v>40729077.670000002</v>
      </c>
    </row>
    <row r="62" spans="1:14" ht="13.8" x14ac:dyDescent="0.2">
      <c r="A62" s="37" t="s">
        <v>68</v>
      </c>
      <c r="B62" s="72" t="s">
        <v>68</v>
      </c>
      <c r="C62" s="96" t="s">
        <v>125</v>
      </c>
      <c r="D62" s="97" t="s">
        <v>68</v>
      </c>
      <c r="E62" s="96" t="s">
        <v>68</v>
      </c>
      <c r="F62" s="97" t="s">
        <v>68</v>
      </c>
      <c r="G62" s="98">
        <v>684109063.84000003</v>
      </c>
      <c r="H62" s="98">
        <v>34935660.020000003</v>
      </c>
      <c r="I62" s="98">
        <v>719044723.86000001</v>
      </c>
      <c r="J62" s="98">
        <v>472406014.00999999</v>
      </c>
      <c r="K62" s="98">
        <v>412028850.66000003</v>
      </c>
      <c r="L62" s="98">
        <v>275132681.07999998</v>
      </c>
      <c r="M62" s="112">
        <v>38.2636395136903</v>
      </c>
      <c r="N62" s="98">
        <v>269135835.56999999</v>
      </c>
    </row>
    <row r="63" spans="1:14" ht="13.8" x14ac:dyDescent="0.2">
      <c r="A63" s="37" t="s">
        <v>7</v>
      </c>
      <c r="B63" s="72" t="s">
        <v>610</v>
      </c>
      <c r="C63" s="37" t="s">
        <v>611</v>
      </c>
      <c r="D63" s="72" t="s">
        <v>441</v>
      </c>
      <c r="E63" s="37" t="s">
        <v>612</v>
      </c>
      <c r="F63" s="72" t="s">
        <v>613</v>
      </c>
      <c r="G63" s="55">
        <v>15721793.34</v>
      </c>
      <c r="H63" s="55">
        <v>-923660.72</v>
      </c>
      <c r="I63" s="55">
        <v>14798132.619999999</v>
      </c>
      <c r="J63" s="55">
        <v>9326016.8399999999</v>
      </c>
      <c r="K63" s="55">
        <v>9155954.75</v>
      </c>
      <c r="L63" s="55">
        <v>7067475.5899999999</v>
      </c>
      <c r="M63" s="110">
        <v>47.759239435711997</v>
      </c>
      <c r="N63" s="55">
        <v>6977018.9299999997</v>
      </c>
    </row>
    <row r="64" spans="1:14" ht="13.8" x14ac:dyDescent="0.2">
      <c r="A64" s="37" t="s">
        <v>68</v>
      </c>
      <c r="B64" s="72" t="s">
        <v>68</v>
      </c>
      <c r="C64" s="37" t="s">
        <v>68</v>
      </c>
      <c r="D64" s="72" t="s">
        <v>68</v>
      </c>
      <c r="E64" s="37" t="s">
        <v>614</v>
      </c>
      <c r="F64" s="72" t="s">
        <v>615</v>
      </c>
      <c r="G64" s="55">
        <v>2585125202.7199998</v>
      </c>
      <c r="H64" s="55">
        <v>69583954.430000007</v>
      </c>
      <c r="I64" s="55">
        <v>2654709157.1500001</v>
      </c>
      <c r="J64" s="55">
        <v>1730151057.8199999</v>
      </c>
      <c r="K64" s="55">
        <v>1703605201.4100001</v>
      </c>
      <c r="L64" s="55">
        <v>1584713365.79</v>
      </c>
      <c r="M64" s="110">
        <v>59.694424962593303</v>
      </c>
      <c r="N64" s="55">
        <v>1523903278.02</v>
      </c>
    </row>
    <row r="65" spans="1:14" ht="13.8" x14ac:dyDescent="0.2">
      <c r="A65" s="37" t="s">
        <v>68</v>
      </c>
      <c r="B65" s="72" t="s">
        <v>68</v>
      </c>
      <c r="C65" s="37" t="s">
        <v>68</v>
      </c>
      <c r="D65" s="72" t="s">
        <v>68</v>
      </c>
      <c r="E65" s="37" t="s">
        <v>616</v>
      </c>
      <c r="F65" s="72" t="s">
        <v>617</v>
      </c>
      <c r="G65" s="55">
        <v>11366180.109999999</v>
      </c>
      <c r="H65" s="55">
        <v>0</v>
      </c>
      <c r="I65" s="55">
        <v>11366180.109999999</v>
      </c>
      <c r="J65" s="55">
        <v>9842161.6899999995</v>
      </c>
      <c r="K65" s="55">
        <v>9342093.0299999993</v>
      </c>
      <c r="L65" s="55">
        <v>5729525.71</v>
      </c>
      <c r="M65" s="110">
        <v>50.408542311934198</v>
      </c>
      <c r="N65" s="55">
        <v>5729525.71</v>
      </c>
    </row>
    <row r="66" spans="1:14" ht="13.8" x14ac:dyDescent="0.2">
      <c r="A66" s="37" t="s">
        <v>68</v>
      </c>
      <c r="B66" s="72" t="s">
        <v>68</v>
      </c>
      <c r="C66" s="37" t="s">
        <v>68</v>
      </c>
      <c r="D66" s="72" t="s">
        <v>68</v>
      </c>
      <c r="E66" s="37" t="s">
        <v>618</v>
      </c>
      <c r="F66" s="72" t="s">
        <v>619</v>
      </c>
      <c r="G66" s="55">
        <v>67486561.290000007</v>
      </c>
      <c r="H66" s="55">
        <v>0</v>
      </c>
      <c r="I66" s="55">
        <v>67486561.290000007</v>
      </c>
      <c r="J66" s="55">
        <v>52797114.060000002</v>
      </c>
      <c r="K66" s="55">
        <v>52797114.060000002</v>
      </c>
      <c r="L66" s="55">
        <v>27015470.710000001</v>
      </c>
      <c r="M66" s="110">
        <v>40.030889400202803</v>
      </c>
      <c r="N66" s="55">
        <v>25800741.829999998</v>
      </c>
    </row>
    <row r="67" spans="1:14" ht="13.8" x14ac:dyDescent="0.2">
      <c r="A67" s="37" t="s">
        <v>68</v>
      </c>
      <c r="B67" s="72" t="s">
        <v>68</v>
      </c>
      <c r="C67" s="37" t="s">
        <v>68</v>
      </c>
      <c r="D67" s="72" t="s">
        <v>68</v>
      </c>
      <c r="E67" s="37" t="s">
        <v>620</v>
      </c>
      <c r="F67" s="72" t="s">
        <v>621</v>
      </c>
      <c r="G67" s="55">
        <v>13378810.949999999</v>
      </c>
      <c r="H67" s="55">
        <v>55420.99</v>
      </c>
      <c r="I67" s="55">
        <v>13434231.939999999</v>
      </c>
      <c r="J67" s="55">
        <v>2760091.23</v>
      </c>
      <c r="K67" s="55">
        <v>2544861.89</v>
      </c>
      <c r="L67" s="55">
        <v>2101740.7200000002</v>
      </c>
      <c r="M67" s="110">
        <v>15.644666024725501</v>
      </c>
      <c r="N67" s="55">
        <v>2065846.86</v>
      </c>
    </row>
    <row r="68" spans="1:14" ht="13.8" x14ac:dyDescent="0.2">
      <c r="A68" s="37" t="s">
        <v>68</v>
      </c>
      <c r="B68" s="72" t="s">
        <v>68</v>
      </c>
      <c r="C68" s="37" t="s">
        <v>68</v>
      </c>
      <c r="D68" s="72" t="s">
        <v>68</v>
      </c>
      <c r="E68" s="37" t="s">
        <v>622</v>
      </c>
      <c r="F68" s="72" t="s">
        <v>623</v>
      </c>
      <c r="G68" s="55">
        <v>16110911.369999999</v>
      </c>
      <c r="H68" s="55">
        <v>0</v>
      </c>
      <c r="I68" s="55">
        <v>16110911.369999999</v>
      </c>
      <c r="J68" s="55">
        <v>13720980.09</v>
      </c>
      <c r="K68" s="55">
        <v>13409674.07</v>
      </c>
      <c r="L68" s="55">
        <v>6705530.9500000002</v>
      </c>
      <c r="M68" s="110">
        <v>41.621052937367097</v>
      </c>
      <c r="N68" s="55">
        <v>6012878.4199999999</v>
      </c>
    </row>
    <row r="69" spans="1:14" ht="13.8" x14ac:dyDescent="0.2">
      <c r="A69" s="37" t="s">
        <v>68</v>
      </c>
      <c r="B69" s="72" t="s">
        <v>68</v>
      </c>
      <c r="C69" s="37" t="s">
        <v>68</v>
      </c>
      <c r="D69" s="72" t="s">
        <v>68</v>
      </c>
      <c r="E69" s="37" t="s">
        <v>624</v>
      </c>
      <c r="F69" s="72" t="s">
        <v>625</v>
      </c>
      <c r="G69" s="55">
        <v>51868433.350000001</v>
      </c>
      <c r="H69" s="55">
        <v>525326.09</v>
      </c>
      <c r="I69" s="55">
        <v>52393759.439999998</v>
      </c>
      <c r="J69" s="55">
        <v>26612598.34</v>
      </c>
      <c r="K69" s="55">
        <v>24481734.59</v>
      </c>
      <c r="L69" s="55">
        <v>16591982.710000001</v>
      </c>
      <c r="M69" s="110">
        <v>31.667860614203001</v>
      </c>
      <c r="N69" s="55">
        <v>16194820.550000001</v>
      </c>
    </row>
    <row r="70" spans="1:14" ht="13.8" x14ac:dyDescent="0.2">
      <c r="A70" s="37" t="s">
        <v>68</v>
      </c>
      <c r="B70" s="72" t="s">
        <v>68</v>
      </c>
      <c r="C70" s="37" t="s">
        <v>68</v>
      </c>
      <c r="D70" s="72" t="s">
        <v>68</v>
      </c>
      <c r="E70" s="37" t="s">
        <v>626</v>
      </c>
      <c r="F70" s="72" t="s">
        <v>627</v>
      </c>
      <c r="G70" s="55">
        <v>1214697.05</v>
      </c>
      <c r="H70" s="55">
        <v>653647.84</v>
      </c>
      <c r="I70" s="55">
        <v>1868344.89</v>
      </c>
      <c r="J70" s="55">
        <v>646497.35</v>
      </c>
      <c r="K70" s="55">
        <v>296497.34999999998</v>
      </c>
      <c r="L70" s="55">
        <v>259700.04</v>
      </c>
      <c r="M70" s="110">
        <v>13.9000053678526</v>
      </c>
      <c r="N70" s="55">
        <v>259700.04</v>
      </c>
    </row>
    <row r="71" spans="1:14" ht="13.8" x14ac:dyDescent="0.2">
      <c r="A71" s="37" t="s">
        <v>68</v>
      </c>
      <c r="B71" s="72" t="s">
        <v>68</v>
      </c>
      <c r="C71" s="37" t="s">
        <v>68</v>
      </c>
      <c r="D71" s="72" t="s">
        <v>68</v>
      </c>
      <c r="E71" s="41" t="s">
        <v>125</v>
      </c>
      <c r="F71" s="73" t="s">
        <v>68</v>
      </c>
      <c r="G71" s="74">
        <v>2762272590.1799998</v>
      </c>
      <c r="H71" s="74">
        <v>69894688.629999995</v>
      </c>
      <c r="I71" s="74">
        <v>2832167278.8099999</v>
      </c>
      <c r="J71" s="74">
        <v>1845856517.4200001</v>
      </c>
      <c r="K71" s="74">
        <v>1815633131.1500001</v>
      </c>
      <c r="L71" s="74">
        <v>1650184792.22</v>
      </c>
      <c r="M71" s="111">
        <v>58.265795405748896</v>
      </c>
      <c r="N71" s="74">
        <v>1586943810.3599999</v>
      </c>
    </row>
    <row r="72" spans="1:14" ht="13.8" x14ac:dyDescent="0.2">
      <c r="A72" s="37" t="s">
        <v>68</v>
      </c>
      <c r="B72" s="72" t="s">
        <v>68</v>
      </c>
      <c r="C72" s="37" t="s">
        <v>628</v>
      </c>
      <c r="D72" s="72" t="s">
        <v>629</v>
      </c>
      <c r="E72" s="37" t="s">
        <v>630</v>
      </c>
      <c r="F72" s="72" t="s">
        <v>631</v>
      </c>
      <c r="G72" s="55">
        <v>99188819.170000002</v>
      </c>
      <c r="H72" s="55">
        <v>5408060.3200000003</v>
      </c>
      <c r="I72" s="55">
        <v>104596879.48999999</v>
      </c>
      <c r="J72" s="55">
        <v>62121927.25</v>
      </c>
      <c r="K72" s="55">
        <v>55265659.759999998</v>
      </c>
      <c r="L72" s="55">
        <v>36729700.43</v>
      </c>
      <c r="M72" s="110">
        <v>35.115483950466803</v>
      </c>
      <c r="N72" s="55">
        <v>33620031.670000002</v>
      </c>
    </row>
    <row r="73" spans="1:14" ht="13.8" x14ac:dyDescent="0.2">
      <c r="A73" s="37" t="s">
        <v>68</v>
      </c>
      <c r="B73" s="72" t="s">
        <v>68</v>
      </c>
      <c r="C73" s="37" t="s">
        <v>68</v>
      </c>
      <c r="D73" s="72" t="s">
        <v>68</v>
      </c>
      <c r="E73" s="37" t="s">
        <v>632</v>
      </c>
      <c r="F73" s="72" t="s">
        <v>633</v>
      </c>
      <c r="G73" s="55">
        <v>4377196.74</v>
      </c>
      <c r="H73" s="55">
        <v>0</v>
      </c>
      <c r="I73" s="55">
        <v>4377196.74</v>
      </c>
      <c r="J73" s="55">
        <v>1782839.18</v>
      </c>
      <c r="K73" s="55">
        <v>1782839.18</v>
      </c>
      <c r="L73" s="55">
        <v>1779175.74</v>
      </c>
      <c r="M73" s="110">
        <v>40.646464979319198</v>
      </c>
      <c r="N73" s="55">
        <v>1779110.3</v>
      </c>
    </row>
    <row r="74" spans="1:14" ht="13.8" x14ac:dyDescent="0.2">
      <c r="A74" s="37" t="s">
        <v>68</v>
      </c>
      <c r="B74" s="72" t="s">
        <v>68</v>
      </c>
      <c r="C74" s="37" t="s">
        <v>68</v>
      </c>
      <c r="D74" s="72" t="s">
        <v>68</v>
      </c>
      <c r="E74" s="37" t="s">
        <v>634</v>
      </c>
      <c r="F74" s="72" t="s">
        <v>635</v>
      </c>
      <c r="G74" s="55">
        <v>4336274.7699999996</v>
      </c>
      <c r="H74" s="55">
        <v>0</v>
      </c>
      <c r="I74" s="55">
        <v>4336274.7699999996</v>
      </c>
      <c r="J74" s="55">
        <v>2041290.46</v>
      </c>
      <c r="K74" s="55">
        <v>2041290.46</v>
      </c>
      <c r="L74" s="55">
        <v>2021120.48</v>
      </c>
      <c r="M74" s="110">
        <v>46.609603569932503</v>
      </c>
      <c r="N74" s="55">
        <v>2021120.48</v>
      </c>
    </row>
    <row r="75" spans="1:14" ht="13.8" x14ac:dyDescent="0.2">
      <c r="A75" s="37" t="s">
        <v>68</v>
      </c>
      <c r="B75" s="72" t="s">
        <v>68</v>
      </c>
      <c r="C75" s="37" t="s">
        <v>68</v>
      </c>
      <c r="D75" s="72" t="s">
        <v>68</v>
      </c>
      <c r="E75" s="37" t="s">
        <v>636</v>
      </c>
      <c r="F75" s="72" t="s">
        <v>637</v>
      </c>
      <c r="G75" s="55">
        <v>480198977.73000002</v>
      </c>
      <c r="H75" s="55">
        <v>7589196.2000000002</v>
      </c>
      <c r="I75" s="55">
        <v>487788173.93000001</v>
      </c>
      <c r="J75" s="55">
        <v>322767876.27999997</v>
      </c>
      <c r="K75" s="55">
        <v>311420195.06999999</v>
      </c>
      <c r="L75" s="55">
        <v>271188352.23000002</v>
      </c>
      <c r="M75" s="110">
        <v>55.595515989060601</v>
      </c>
      <c r="N75" s="55">
        <v>260604047.62</v>
      </c>
    </row>
    <row r="76" spans="1:14" ht="13.8" x14ac:dyDescent="0.2">
      <c r="A76" s="37" t="s">
        <v>68</v>
      </c>
      <c r="B76" s="72" t="s">
        <v>68</v>
      </c>
      <c r="C76" s="37" t="s">
        <v>68</v>
      </c>
      <c r="D76" s="72" t="s">
        <v>68</v>
      </c>
      <c r="E76" s="37" t="s">
        <v>638</v>
      </c>
      <c r="F76" s="72" t="s">
        <v>639</v>
      </c>
      <c r="G76" s="55">
        <v>525921433.73000002</v>
      </c>
      <c r="H76" s="55">
        <v>4533393.34</v>
      </c>
      <c r="I76" s="55">
        <v>530454827.06999999</v>
      </c>
      <c r="J76" s="55">
        <v>332046994.98000002</v>
      </c>
      <c r="K76" s="55">
        <v>332046994.98000002</v>
      </c>
      <c r="L76" s="55">
        <v>308785080.04000002</v>
      </c>
      <c r="M76" s="110">
        <v>58.211380928625601</v>
      </c>
      <c r="N76" s="55">
        <v>296616374.93000001</v>
      </c>
    </row>
    <row r="77" spans="1:14" ht="13.8" x14ac:dyDescent="0.2">
      <c r="A77" s="37" t="s">
        <v>68</v>
      </c>
      <c r="B77" s="72" t="s">
        <v>68</v>
      </c>
      <c r="C77" s="37" t="s">
        <v>68</v>
      </c>
      <c r="D77" s="72" t="s">
        <v>68</v>
      </c>
      <c r="E77" s="37" t="s">
        <v>640</v>
      </c>
      <c r="F77" s="72" t="s">
        <v>641</v>
      </c>
      <c r="G77" s="55">
        <v>97636420.400000006</v>
      </c>
      <c r="H77" s="55">
        <v>0</v>
      </c>
      <c r="I77" s="55">
        <v>97636420.400000006</v>
      </c>
      <c r="J77" s="55">
        <v>52824224.609999999</v>
      </c>
      <c r="K77" s="55">
        <v>52824224.609999999</v>
      </c>
      <c r="L77" s="55">
        <v>49770106.329999998</v>
      </c>
      <c r="M77" s="110">
        <v>50.974939603582598</v>
      </c>
      <c r="N77" s="55">
        <v>48528877.759999998</v>
      </c>
    </row>
    <row r="78" spans="1:14" ht="13.8" x14ac:dyDescent="0.2">
      <c r="A78" s="37" t="s">
        <v>68</v>
      </c>
      <c r="B78" s="72" t="s">
        <v>68</v>
      </c>
      <c r="C78" s="37" t="s">
        <v>68</v>
      </c>
      <c r="D78" s="72" t="s">
        <v>68</v>
      </c>
      <c r="E78" s="37" t="s">
        <v>642</v>
      </c>
      <c r="F78" s="72" t="s">
        <v>643</v>
      </c>
      <c r="G78" s="55">
        <v>34357722.659999996</v>
      </c>
      <c r="H78" s="55">
        <v>0</v>
      </c>
      <c r="I78" s="55">
        <v>34357722.659999996</v>
      </c>
      <c r="J78" s="55">
        <v>19047286.010000002</v>
      </c>
      <c r="K78" s="55">
        <v>19047286.010000002</v>
      </c>
      <c r="L78" s="55">
        <v>19027653.57</v>
      </c>
      <c r="M78" s="110">
        <v>55.381009266229398</v>
      </c>
      <c r="N78" s="55">
        <v>18556682.940000001</v>
      </c>
    </row>
    <row r="79" spans="1:14" ht="13.8" x14ac:dyDescent="0.2">
      <c r="A79" s="37" t="s">
        <v>68</v>
      </c>
      <c r="B79" s="72" t="s">
        <v>68</v>
      </c>
      <c r="C79" s="37" t="s">
        <v>68</v>
      </c>
      <c r="D79" s="72" t="s">
        <v>68</v>
      </c>
      <c r="E79" s="37" t="s">
        <v>644</v>
      </c>
      <c r="F79" s="72" t="s">
        <v>645</v>
      </c>
      <c r="G79" s="55">
        <v>14552483.09</v>
      </c>
      <c r="H79" s="55">
        <v>861491.51</v>
      </c>
      <c r="I79" s="55">
        <v>15413974.6</v>
      </c>
      <c r="J79" s="55">
        <v>8412347.1099999994</v>
      </c>
      <c r="K79" s="55">
        <v>7811647.1100000003</v>
      </c>
      <c r="L79" s="55">
        <v>7811647.1100000003</v>
      </c>
      <c r="M79" s="110">
        <v>50.678993009369599</v>
      </c>
      <c r="N79" s="55">
        <v>7431749.71</v>
      </c>
    </row>
    <row r="80" spans="1:14" ht="13.8" x14ac:dyDescent="0.2">
      <c r="A80" s="37" t="s">
        <v>68</v>
      </c>
      <c r="B80" s="72" t="s">
        <v>68</v>
      </c>
      <c r="C80" s="37" t="s">
        <v>68</v>
      </c>
      <c r="D80" s="72" t="s">
        <v>68</v>
      </c>
      <c r="E80" s="37" t="s">
        <v>646</v>
      </c>
      <c r="F80" s="72" t="s">
        <v>647</v>
      </c>
      <c r="G80" s="55">
        <v>18394397.890000001</v>
      </c>
      <c r="H80" s="55">
        <v>4024927.5</v>
      </c>
      <c r="I80" s="55">
        <v>22419325.390000001</v>
      </c>
      <c r="J80" s="55">
        <v>5217126.51</v>
      </c>
      <c r="K80" s="55">
        <v>5185265.8899999997</v>
      </c>
      <c r="L80" s="55">
        <v>4398146.09</v>
      </c>
      <c r="M80" s="110">
        <v>19.617655810293801</v>
      </c>
      <c r="N80" s="55">
        <v>2917451.09</v>
      </c>
    </row>
    <row r="81" spans="1:14" ht="13.8" x14ac:dyDescent="0.2">
      <c r="A81" s="37" t="s">
        <v>68</v>
      </c>
      <c r="B81" s="72" t="s">
        <v>68</v>
      </c>
      <c r="C81" s="37" t="s">
        <v>68</v>
      </c>
      <c r="D81" s="72" t="s">
        <v>68</v>
      </c>
      <c r="E81" s="37" t="s">
        <v>648</v>
      </c>
      <c r="F81" s="72" t="s">
        <v>649</v>
      </c>
      <c r="G81" s="55">
        <v>8962433.1999999993</v>
      </c>
      <c r="H81" s="55">
        <v>3429136.47</v>
      </c>
      <c r="I81" s="55">
        <v>12391569.67</v>
      </c>
      <c r="J81" s="55">
        <v>4386065.95</v>
      </c>
      <c r="K81" s="55">
        <v>4386065.95</v>
      </c>
      <c r="L81" s="55">
        <v>4386065.95</v>
      </c>
      <c r="M81" s="110">
        <v>35.395563813183998</v>
      </c>
      <c r="N81" s="55">
        <v>3974386.4</v>
      </c>
    </row>
    <row r="82" spans="1:14" ht="13.8" x14ac:dyDescent="0.2">
      <c r="A82" s="37" t="s">
        <v>68</v>
      </c>
      <c r="B82" s="72" t="s">
        <v>68</v>
      </c>
      <c r="C82" s="37" t="s">
        <v>68</v>
      </c>
      <c r="D82" s="72" t="s">
        <v>68</v>
      </c>
      <c r="E82" s="37" t="s">
        <v>650</v>
      </c>
      <c r="F82" s="72" t="s">
        <v>651</v>
      </c>
      <c r="G82" s="55">
        <v>221507852.59999999</v>
      </c>
      <c r="H82" s="55">
        <v>1078190</v>
      </c>
      <c r="I82" s="55">
        <v>222586042.59999999</v>
      </c>
      <c r="J82" s="55">
        <v>215324984.78</v>
      </c>
      <c r="K82" s="55">
        <v>215053484.78</v>
      </c>
      <c r="L82" s="55">
        <v>124027165.75</v>
      </c>
      <c r="M82" s="110">
        <v>55.720998631025601</v>
      </c>
      <c r="N82" s="55">
        <v>113368116.93000001</v>
      </c>
    </row>
    <row r="83" spans="1:14" ht="13.8" x14ac:dyDescent="0.2">
      <c r="A83" s="37" t="s">
        <v>68</v>
      </c>
      <c r="B83" s="72" t="s">
        <v>68</v>
      </c>
      <c r="C83" s="37" t="s">
        <v>68</v>
      </c>
      <c r="D83" s="72" t="s">
        <v>68</v>
      </c>
      <c r="E83" s="37" t="s">
        <v>652</v>
      </c>
      <c r="F83" s="72" t="s">
        <v>653</v>
      </c>
      <c r="G83" s="55">
        <v>753552.53</v>
      </c>
      <c r="H83" s="55">
        <v>-14366.9</v>
      </c>
      <c r="I83" s="55">
        <v>739185.63</v>
      </c>
      <c r="J83" s="55">
        <v>386793.15</v>
      </c>
      <c r="K83" s="55">
        <v>386793.15</v>
      </c>
      <c r="L83" s="55">
        <v>386395.41</v>
      </c>
      <c r="M83" s="110">
        <v>52.2731225172762</v>
      </c>
      <c r="N83" s="55">
        <v>386395.41</v>
      </c>
    </row>
    <row r="84" spans="1:14" ht="13.8" x14ac:dyDescent="0.2">
      <c r="A84" s="37" t="s">
        <v>68</v>
      </c>
      <c r="B84" s="72" t="s">
        <v>68</v>
      </c>
      <c r="C84" s="37" t="s">
        <v>68</v>
      </c>
      <c r="D84" s="72" t="s">
        <v>68</v>
      </c>
      <c r="E84" s="37" t="s">
        <v>654</v>
      </c>
      <c r="F84" s="72" t="s">
        <v>655</v>
      </c>
      <c r="G84" s="55">
        <v>4181144.37</v>
      </c>
      <c r="H84" s="55">
        <v>0</v>
      </c>
      <c r="I84" s="55">
        <v>4181144.37</v>
      </c>
      <c r="J84" s="55">
        <v>2557537.17</v>
      </c>
      <c r="K84" s="55">
        <v>2509119.69</v>
      </c>
      <c r="L84" s="55">
        <v>2417882.2599999998</v>
      </c>
      <c r="M84" s="110">
        <v>57.828241410377302</v>
      </c>
      <c r="N84" s="55">
        <v>2417882.2599999998</v>
      </c>
    </row>
    <row r="85" spans="1:14" ht="13.8" x14ac:dyDescent="0.2">
      <c r="A85" s="37" t="s">
        <v>68</v>
      </c>
      <c r="B85" s="72" t="s">
        <v>68</v>
      </c>
      <c r="C85" s="37" t="s">
        <v>68</v>
      </c>
      <c r="D85" s="72" t="s">
        <v>68</v>
      </c>
      <c r="E85" s="37" t="s">
        <v>656</v>
      </c>
      <c r="F85" s="72" t="s">
        <v>657</v>
      </c>
      <c r="G85" s="55">
        <v>8896323.3900000006</v>
      </c>
      <c r="H85" s="55">
        <v>0</v>
      </c>
      <c r="I85" s="55">
        <v>8896323.3900000006</v>
      </c>
      <c r="J85" s="55">
        <v>8273691.2999999998</v>
      </c>
      <c r="K85" s="55">
        <v>7486918.7300000004</v>
      </c>
      <c r="L85" s="55">
        <v>2485306.5499999998</v>
      </c>
      <c r="M85" s="110">
        <v>27.936333258676701</v>
      </c>
      <c r="N85" s="55">
        <v>2485306.5499999998</v>
      </c>
    </row>
    <row r="86" spans="1:14" ht="13.8" x14ac:dyDescent="0.2">
      <c r="A86" s="37" t="s">
        <v>68</v>
      </c>
      <c r="B86" s="72" t="s">
        <v>68</v>
      </c>
      <c r="C86" s="37" t="s">
        <v>68</v>
      </c>
      <c r="D86" s="72" t="s">
        <v>68</v>
      </c>
      <c r="E86" s="41" t="s">
        <v>125</v>
      </c>
      <c r="F86" s="73" t="s">
        <v>68</v>
      </c>
      <c r="G86" s="74">
        <v>1523265032.27</v>
      </c>
      <c r="H86" s="74">
        <v>26910028.440000001</v>
      </c>
      <c r="I86" s="74">
        <v>1550175060.71</v>
      </c>
      <c r="J86" s="74">
        <v>1037190984.74</v>
      </c>
      <c r="K86" s="74">
        <v>1017247785.37</v>
      </c>
      <c r="L86" s="74">
        <v>835213797.94000006</v>
      </c>
      <c r="M86" s="111">
        <v>53.878675970793999</v>
      </c>
      <c r="N86" s="74">
        <v>794707534.04999995</v>
      </c>
    </row>
    <row r="87" spans="1:14" ht="13.8" x14ac:dyDescent="0.2">
      <c r="A87" s="37" t="s">
        <v>68</v>
      </c>
      <c r="B87" s="72" t="s">
        <v>68</v>
      </c>
      <c r="C87" s="37" t="s">
        <v>658</v>
      </c>
      <c r="D87" s="72" t="s">
        <v>659</v>
      </c>
      <c r="E87" s="37" t="s">
        <v>660</v>
      </c>
      <c r="F87" s="72" t="s">
        <v>661</v>
      </c>
      <c r="G87" s="55">
        <v>40454436.299999997</v>
      </c>
      <c r="H87" s="55">
        <v>91060188.579999998</v>
      </c>
      <c r="I87" s="55">
        <v>131514624.88</v>
      </c>
      <c r="J87" s="55">
        <v>29813267.800000001</v>
      </c>
      <c r="K87" s="55">
        <v>29405695.690000001</v>
      </c>
      <c r="L87" s="55">
        <v>9387245.7799999993</v>
      </c>
      <c r="M87" s="110">
        <v>7.1377961109385</v>
      </c>
      <c r="N87" s="55">
        <v>7128969.6100000003</v>
      </c>
    </row>
    <row r="88" spans="1:14" ht="13.8" x14ac:dyDescent="0.2">
      <c r="A88" s="37" t="s">
        <v>68</v>
      </c>
      <c r="B88" s="72" t="s">
        <v>68</v>
      </c>
      <c r="C88" s="37" t="s">
        <v>68</v>
      </c>
      <c r="D88" s="72" t="s">
        <v>68</v>
      </c>
      <c r="E88" s="37" t="s">
        <v>662</v>
      </c>
      <c r="F88" s="72" t="s">
        <v>663</v>
      </c>
      <c r="G88" s="55">
        <v>3995909.81</v>
      </c>
      <c r="H88" s="55">
        <v>5987769.6200000001</v>
      </c>
      <c r="I88" s="55">
        <v>9983679.4299999997</v>
      </c>
      <c r="J88" s="55">
        <v>1611772.96</v>
      </c>
      <c r="K88" s="55">
        <v>1611772.96</v>
      </c>
      <c r="L88" s="55">
        <v>1262742.6499999999</v>
      </c>
      <c r="M88" s="110">
        <v>12.648068869334701</v>
      </c>
      <c r="N88" s="55">
        <v>1201203.27</v>
      </c>
    </row>
    <row r="89" spans="1:14" ht="13.8" x14ac:dyDescent="0.2">
      <c r="A89" s="37" t="s">
        <v>68</v>
      </c>
      <c r="B89" s="72" t="s">
        <v>68</v>
      </c>
      <c r="C89" s="37" t="s">
        <v>68</v>
      </c>
      <c r="D89" s="72" t="s">
        <v>68</v>
      </c>
      <c r="E89" s="41" t="s">
        <v>125</v>
      </c>
      <c r="F89" s="73" t="s">
        <v>68</v>
      </c>
      <c r="G89" s="74">
        <v>44450346.109999999</v>
      </c>
      <c r="H89" s="74">
        <v>97047958.200000003</v>
      </c>
      <c r="I89" s="74">
        <v>141498304.31</v>
      </c>
      <c r="J89" s="74">
        <v>31425040.760000002</v>
      </c>
      <c r="K89" s="74">
        <v>31017468.649999999</v>
      </c>
      <c r="L89" s="74">
        <v>10649988.43</v>
      </c>
      <c r="M89" s="111">
        <v>7.5265837862392999</v>
      </c>
      <c r="N89" s="74">
        <v>8330172.8799999999</v>
      </c>
    </row>
    <row r="90" spans="1:14" ht="13.8" x14ac:dyDescent="0.2">
      <c r="A90" s="37" t="s">
        <v>68</v>
      </c>
      <c r="B90" s="72" t="s">
        <v>68</v>
      </c>
      <c r="C90" s="37" t="s">
        <v>664</v>
      </c>
      <c r="D90" s="72" t="s">
        <v>665</v>
      </c>
      <c r="E90" s="37" t="s">
        <v>666</v>
      </c>
      <c r="F90" s="72" t="s">
        <v>667</v>
      </c>
      <c r="G90" s="55">
        <v>13987526.880000001</v>
      </c>
      <c r="H90" s="55">
        <v>5087500.97</v>
      </c>
      <c r="I90" s="55">
        <v>19075027.850000001</v>
      </c>
      <c r="J90" s="55">
        <v>12408291.609999999</v>
      </c>
      <c r="K90" s="55">
        <v>12408291.609999999</v>
      </c>
      <c r="L90" s="55">
        <v>10119509.68</v>
      </c>
      <c r="M90" s="110">
        <v>53.051087314664102</v>
      </c>
      <c r="N90" s="55">
        <v>7898414.4800000004</v>
      </c>
    </row>
    <row r="91" spans="1:14" ht="13.8" x14ac:dyDescent="0.2">
      <c r="A91" s="37" t="s">
        <v>68</v>
      </c>
      <c r="B91" s="72" t="s">
        <v>68</v>
      </c>
      <c r="C91" s="37" t="s">
        <v>68</v>
      </c>
      <c r="D91" s="72" t="s">
        <v>68</v>
      </c>
      <c r="E91" s="37" t="s">
        <v>668</v>
      </c>
      <c r="F91" s="72" t="s">
        <v>669</v>
      </c>
      <c r="G91" s="55">
        <v>6467498.2300000004</v>
      </c>
      <c r="H91" s="55">
        <v>-287778.67</v>
      </c>
      <c r="I91" s="55">
        <v>6179719.5599999996</v>
      </c>
      <c r="J91" s="55">
        <v>2875829.76</v>
      </c>
      <c r="K91" s="55">
        <v>2574401.67</v>
      </c>
      <c r="L91" s="55">
        <v>1697106.76</v>
      </c>
      <c r="M91" s="110">
        <v>27.4625206455162</v>
      </c>
      <c r="N91" s="55">
        <v>1573303.71</v>
      </c>
    </row>
    <row r="92" spans="1:14" ht="13.8" x14ac:dyDescent="0.2">
      <c r="A92" s="37" t="s">
        <v>68</v>
      </c>
      <c r="B92" s="72" t="s">
        <v>68</v>
      </c>
      <c r="C92" s="37" t="s">
        <v>68</v>
      </c>
      <c r="D92" s="72" t="s">
        <v>68</v>
      </c>
      <c r="E92" s="37" t="s">
        <v>670</v>
      </c>
      <c r="F92" s="72" t="s">
        <v>671</v>
      </c>
      <c r="G92" s="55">
        <v>6599128.5199999996</v>
      </c>
      <c r="H92" s="55">
        <v>-78969.850000000006</v>
      </c>
      <c r="I92" s="55">
        <v>6520158.6699999999</v>
      </c>
      <c r="J92" s="55">
        <v>3817444.93</v>
      </c>
      <c r="K92" s="55">
        <v>3817444.93</v>
      </c>
      <c r="L92" s="55">
        <v>2479635.16</v>
      </c>
      <c r="M92" s="110">
        <v>38.030288609525499</v>
      </c>
      <c r="N92" s="55">
        <v>2423481.19</v>
      </c>
    </row>
    <row r="93" spans="1:14" ht="13.8" x14ac:dyDescent="0.2">
      <c r="A93" s="37" t="s">
        <v>68</v>
      </c>
      <c r="B93" s="72" t="s">
        <v>68</v>
      </c>
      <c r="C93" s="37" t="s">
        <v>68</v>
      </c>
      <c r="D93" s="72" t="s">
        <v>68</v>
      </c>
      <c r="E93" s="37" t="s">
        <v>672</v>
      </c>
      <c r="F93" s="72" t="s">
        <v>673</v>
      </c>
      <c r="G93" s="55">
        <v>20081735.899999999</v>
      </c>
      <c r="H93" s="55">
        <v>4775390.41</v>
      </c>
      <c r="I93" s="55">
        <v>24857126.309999999</v>
      </c>
      <c r="J93" s="55">
        <v>17710773.030000001</v>
      </c>
      <c r="K93" s="55">
        <v>12470697.800000001</v>
      </c>
      <c r="L93" s="55">
        <v>2779132.94</v>
      </c>
      <c r="M93" s="110">
        <v>11.180427316257999</v>
      </c>
      <c r="N93" s="55">
        <v>2359122.21</v>
      </c>
    </row>
    <row r="94" spans="1:14" ht="13.8" x14ac:dyDescent="0.2">
      <c r="A94" s="37" t="s">
        <v>68</v>
      </c>
      <c r="B94" s="72" t="s">
        <v>68</v>
      </c>
      <c r="C94" s="37" t="s">
        <v>68</v>
      </c>
      <c r="D94" s="72" t="s">
        <v>68</v>
      </c>
      <c r="E94" s="37" t="s">
        <v>674</v>
      </c>
      <c r="F94" s="72" t="s">
        <v>675</v>
      </c>
      <c r="G94" s="55">
        <v>2985784.61</v>
      </c>
      <c r="H94" s="55">
        <v>0</v>
      </c>
      <c r="I94" s="55">
        <v>2985784.61</v>
      </c>
      <c r="J94" s="55">
        <v>1792506.62</v>
      </c>
      <c r="K94" s="55">
        <v>1770430.62</v>
      </c>
      <c r="L94" s="55">
        <v>1214029.51</v>
      </c>
      <c r="M94" s="110">
        <v>40.660317758151997</v>
      </c>
      <c r="N94" s="55">
        <v>1199029.51</v>
      </c>
    </row>
    <row r="95" spans="1:14" ht="13.8" x14ac:dyDescent="0.2">
      <c r="A95" s="37" t="s">
        <v>68</v>
      </c>
      <c r="B95" s="72" t="s">
        <v>68</v>
      </c>
      <c r="C95" s="37" t="s">
        <v>68</v>
      </c>
      <c r="D95" s="72" t="s">
        <v>68</v>
      </c>
      <c r="E95" s="41" t="s">
        <v>125</v>
      </c>
      <c r="F95" s="73" t="s">
        <v>68</v>
      </c>
      <c r="G95" s="74">
        <v>50121674.140000001</v>
      </c>
      <c r="H95" s="74">
        <v>9496142.8599999994</v>
      </c>
      <c r="I95" s="74">
        <v>59617817</v>
      </c>
      <c r="J95" s="74">
        <v>38604845.950000003</v>
      </c>
      <c r="K95" s="74">
        <v>33041266.629999999</v>
      </c>
      <c r="L95" s="74">
        <v>18289414.050000001</v>
      </c>
      <c r="M95" s="111">
        <v>30.677765423715499</v>
      </c>
      <c r="N95" s="74">
        <v>15453351.1</v>
      </c>
    </row>
    <row r="96" spans="1:14" ht="13.8" x14ac:dyDescent="0.2">
      <c r="A96" s="37" t="s">
        <v>68</v>
      </c>
      <c r="B96" s="72" t="s">
        <v>68</v>
      </c>
      <c r="C96" s="37" t="s">
        <v>676</v>
      </c>
      <c r="D96" s="72" t="s">
        <v>677</v>
      </c>
      <c r="E96" s="37" t="s">
        <v>678</v>
      </c>
      <c r="F96" s="72" t="s">
        <v>679</v>
      </c>
      <c r="G96" s="55">
        <v>14801275.779999999</v>
      </c>
      <c r="H96" s="55">
        <v>493624.69</v>
      </c>
      <c r="I96" s="55">
        <v>15294900.470000001</v>
      </c>
      <c r="J96" s="55">
        <v>8403262.5199999996</v>
      </c>
      <c r="K96" s="55">
        <v>8333796.9500000002</v>
      </c>
      <c r="L96" s="55">
        <v>6558862.0499999998</v>
      </c>
      <c r="M96" s="110">
        <v>42.882672318559997</v>
      </c>
      <c r="N96" s="55">
        <v>6407904.0800000001</v>
      </c>
    </row>
    <row r="97" spans="1:14" ht="13.8" x14ac:dyDescent="0.2">
      <c r="A97" s="37" t="s">
        <v>68</v>
      </c>
      <c r="B97" s="72" t="s">
        <v>68</v>
      </c>
      <c r="C97" s="37" t="s">
        <v>68</v>
      </c>
      <c r="D97" s="72" t="s">
        <v>68</v>
      </c>
      <c r="E97" s="37" t="s">
        <v>680</v>
      </c>
      <c r="F97" s="72" t="s">
        <v>681</v>
      </c>
      <c r="G97" s="55">
        <v>13447137.57</v>
      </c>
      <c r="H97" s="55">
        <v>2309370.54</v>
      </c>
      <c r="I97" s="55">
        <v>15756508.109999999</v>
      </c>
      <c r="J97" s="55">
        <v>9820589.6500000004</v>
      </c>
      <c r="K97" s="55">
        <v>7255917.54</v>
      </c>
      <c r="L97" s="55">
        <v>2529273.62</v>
      </c>
      <c r="M97" s="110">
        <v>16.0522471244423</v>
      </c>
      <c r="N97" s="55">
        <v>2459864.0299999998</v>
      </c>
    </row>
    <row r="98" spans="1:14" ht="13.8" x14ac:dyDescent="0.2">
      <c r="A98" s="37" t="s">
        <v>68</v>
      </c>
      <c r="B98" s="72" t="s">
        <v>68</v>
      </c>
      <c r="C98" s="37" t="s">
        <v>68</v>
      </c>
      <c r="D98" s="72" t="s">
        <v>68</v>
      </c>
      <c r="E98" s="37" t="s">
        <v>682</v>
      </c>
      <c r="F98" s="72" t="s">
        <v>683</v>
      </c>
      <c r="G98" s="55">
        <v>5284780.0999999996</v>
      </c>
      <c r="H98" s="55">
        <v>0</v>
      </c>
      <c r="I98" s="55">
        <v>5284780.0999999996</v>
      </c>
      <c r="J98" s="55">
        <v>4083376.63</v>
      </c>
      <c r="K98" s="55">
        <v>1163751.1299999999</v>
      </c>
      <c r="L98" s="55">
        <v>847699.07</v>
      </c>
      <c r="M98" s="110">
        <v>16.040384915921098</v>
      </c>
      <c r="N98" s="55">
        <v>847274.77</v>
      </c>
    </row>
    <row r="99" spans="1:14" ht="13.8" x14ac:dyDescent="0.2">
      <c r="A99" s="37" t="s">
        <v>68</v>
      </c>
      <c r="B99" s="72" t="s">
        <v>68</v>
      </c>
      <c r="C99" s="37" t="s">
        <v>68</v>
      </c>
      <c r="D99" s="72" t="s">
        <v>68</v>
      </c>
      <c r="E99" s="37" t="s">
        <v>684</v>
      </c>
      <c r="F99" s="72" t="s">
        <v>685</v>
      </c>
      <c r="G99" s="55">
        <v>11831111.720000001</v>
      </c>
      <c r="H99" s="55">
        <v>2960575.15</v>
      </c>
      <c r="I99" s="55">
        <v>14791686.869999999</v>
      </c>
      <c r="J99" s="55">
        <v>9874958</v>
      </c>
      <c r="K99" s="55">
        <v>5575171.2000000002</v>
      </c>
      <c r="L99" s="55">
        <v>2635811.9900000002</v>
      </c>
      <c r="M99" s="110">
        <v>17.819549677906299</v>
      </c>
      <c r="N99" s="55">
        <v>2622959.96</v>
      </c>
    </row>
    <row r="100" spans="1:14" ht="13.8" x14ac:dyDescent="0.2">
      <c r="A100" s="37" t="s">
        <v>68</v>
      </c>
      <c r="B100" s="72" t="s">
        <v>68</v>
      </c>
      <c r="C100" s="37" t="s">
        <v>68</v>
      </c>
      <c r="D100" s="72" t="s">
        <v>68</v>
      </c>
      <c r="E100" s="41" t="s">
        <v>125</v>
      </c>
      <c r="F100" s="73" t="s">
        <v>68</v>
      </c>
      <c r="G100" s="74">
        <v>45364305.170000002</v>
      </c>
      <c r="H100" s="74">
        <v>5763570.3799999999</v>
      </c>
      <c r="I100" s="74">
        <v>51127875.549999997</v>
      </c>
      <c r="J100" s="74">
        <v>32182186.800000001</v>
      </c>
      <c r="K100" s="74">
        <v>22328636.82</v>
      </c>
      <c r="L100" s="74">
        <v>12571646.73</v>
      </c>
      <c r="M100" s="111">
        <v>24.588635054287899</v>
      </c>
      <c r="N100" s="74">
        <v>12338002.84</v>
      </c>
    </row>
    <row r="101" spans="1:14" ht="13.8" x14ac:dyDescent="0.2">
      <c r="A101" s="37" t="s">
        <v>68</v>
      </c>
      <c r="B101" s="72" t="s">
        <v>68</v>
      </c>
      <c r="C101" s="37" t="s">
        <v>686</v>
      </c>
      <c r="D101" s="72" t="s">
        <v>687</v>
      </c>
      <c r="E101" s="37" t="s">
        <v>688</v>
      </c>
      <c r="F101" s="72" t="s">
        <v>689</v>
      </c>
      <c r="G101" s="55">
        <v>12000</v>
      </c>
      <c r="H101" s="55">
        <v>0</v>
      </c>
      <c r="I101" s="55">
        <v>12000</v>
      </c>
      <c r="J101" s="55">
        <v>0</v>
      </c>
      <c r="K101" s="55">
        <v>0</v>
      </c>
      <c r="L101" s="55">
        <v>0</v>
      </c>
      <c r="M101" s="110">
        <v>0</v>
      </c>
      <c r="N101" s="55">
        <v>0</v>
      </c>
    </row>
    <row r="102" spans="1:14" ht="13.8" x14ac:dyDescent="0.2">
      <c r="A102" s="37" t="s">
        <v>68</v>
      </c>
      <c r="B102" s="72" t="s">
        <v>68</v>
      </c>
      <c r="C102" s="37" t="s">
        <v>68</v>
      </c>
      <c r="D102" s="72" t="s">
        <v>68</v>
      </c>
      <c r="E102" s="41" t="s">
        <v>125</v>
      </c>
      <c r="F102" s="73" t="s">
        <v>68</v>
      </c>
      <c r="G102" s="74">
        <v>12000</v>
      </c>
      <c r="H102" s="74">
        <v>0</v>
      </c>
      <c r="I102" s="74">
        <v>12000</v>
      </c>
      <c r="J102" s="74">
        <v>0</v>
      </c>
      <c r="K102" s="74">
        <v>0</v>
      </c>
      <c r="L102" s="74">
        <v>0</v>
      </c>
      <c r="M102" s="111">
        <v>0</v>
      </c>
      <c r="N102" s="74">
        <v>0</v>
      </c>
    </row>
    <row r="103" spans="1:14" ht="13.8" x14ac:dyDescent="0.2">
      <c r="A103" s="37" t="s">
        <v>68</v>
      </c>
      <c r="B103" s="72" t="s">
        <v>68</v>
      </c>
      <c r="C103" s="96" t="s">
        <v>125</v>
      </c>
      <c r="D103" s="97" t="s">
        <v>68</v>
      </c>
      <c r="E103" s="96" t="s">
        <v>68</v>
      </c>
      <c r="F103" s="97" t="s">
        <v>68</v>
      </c>
      <c r="G103" s="98">
        <v>4425485947.8699999</v>
      </c>
      <c r="H103" s="98">
        <v>209112388.50999999</v>
      </c>
      <c r="I103" s="98">
        <v>4634598336.3800001</v>
      </c>
      <c r="J103" s="98">
        <v>2985259575.6700001</v>
      </c>
      <c r="K103" s="98">
        <v>2919268288.6199999</v>
      </c>
      <c r="L103" s="98">
        <v>2526909639.3699999</v>
      </c>
      <c r="M103" s="112">
        <v>54.522732197408097</v>
      </c>
      <c r="N103" s="98">
        <v>2417772871.23</v>
      </c>
    </row>
    <row r="104" spans="1:14" ht="13.8" x14ac:dyDescent="0.2">
      <c r="A104" s="37" t="s">
        <v>17</v>
      </c>
      <c r="B104" s="72" t="s">
        <v>690</v>
      </c>
      <c r="C104" s="37" t="s">
        <v>454</v>
      </c>
      <c r="D104" s="72" t="s">
        <v>691</v>
      </c>
      <c r="E104" s="37" t="s">
        <v>692</v>
      </c>
      <c r="F104" s="72" t="s">
        <v>693</v>
      </c>
      <c r="G104" s="55">
        <v>13421884.67</v>
      </c>
      <c r="H104" s="55">
        <v>720259.06</v>
      </c>
      <c r="I104" s="55">
        <v>14142143.73</v>
      </c>
      <c r="J104" s="55">
        <v>10979944.99</v>
      </c>
      <c r="K104" s="55">
        <v>10740675.5</v>
      </c>
      <c r="L104" s="55">
        <v>6626663.6799999997</v>
      </c>
      <c r="M104" s="110">
        <v>46.857561388962097</v>
      </c>
      <c r="N104" s="55">
        <v>2084246.73</v>
      </c>
    </row>
    <row r="105" spans="1:14" ht="13.8" x14ac:dyDescent="0.2">
      <c r="A105" s="37" t="s">
        <v>68</v>
      </c>
      <c r="B105" s="72" t="s">
        <v>68</v>
      </c>
      <c r="C105" s="37" t="s">
        <v>68</v>
      </c>
      <c r="D105" s="72" t="s">
        <v>68</v>
      </c>
      <c r="E105" s="37" t="s">
        <v>694</v>
      </c>
      <c r="F105" s="72" t="s">
        <v>695</v>
      </c>
      <c r="G105" s="55">
        <v>95781568.099999994</v>
      </c>
      <c r="H105" s="55">
        <v>-542616.99</v>
      </c>
      <c r="I105" s="55">
        <v>95238951.109999999</v>
      </c>
      <c r="J105" s="55">
        <v>91044056.680000007</v>
      </c>
      <c r="K105" s="55">
        <v>90119985.239999995</v>
      </c>
      <c r="L105" s="55">
        <v>41146118.270000003</v>
      </c>
      <c r="M105" s="110">
        <v>43.2030359327211</v>
      </c>
      <c r="N105" s="55">
        <v>35190230.990000002</v>
      </c>
    </row>
    <row r="106" spans="1:14" ht="13.8" x14ac:dyDescent="0.2">
      <c r="A106" s="37" t="s">
        <v>68</v>
      </c>
      <c r="B106" s="72" t="s">
        <v>68</v>
      </c>
      <c r="C106" s="37" t="s">
        <v>68</v>
      </c>
      <c r="D106" s="72" t="s">
        <v>68</v>
      </c>
      <c r="E106" s="37" t="s">
        <v>696</v>
      </c>
      <c r="F106" s="72" t="s">
        <v>697</v>
      </c>
      <c r="G106" s="55">
        <v>80972479.519999996</v>
      </c>
      <c r="H106" s="55">
        <v>4848827.7300000004</v>
      </c>
      <c r="I106" s="55">
        <v>85821307.25</v>
      </c>
      <c r="J106" s="55">
        <v>58859332.590000004</v>
      </c>
      <c r="K106" s="55">
        <v>54012737.850000001</v>
      </c>
      <c r="L106" s="55">
        <v>27802033.420000002</v>
      </c>
      <c r="M106" s="110">
        <v>32.395257437656902</v>
      </c>
      <c r="N106" s="55">
        <v>27523316.18</v>
      </c>
    </row>
    <row r="107" spans="1:14" ht="13.8" x14ac:dyDescent="0.2">
      <c r="A107" s="37" t="s">
        <v>68</v>
      </c>
      <c r="B107" s="72" t="s">
        <v>68</v>
      </c>
      <c r="C107" s="37" t="s">
        <v>68</v>
      </c>
      <c r="D107" s="72" t="s">
        <v>68</v>
      </c>
      <c r="E107" s="37" t="s">
        <v>698</v>
      </c>
      <c r="F107" s="72" t="s">
        <v>699</v>
      </c>
      <c r="G107" s="55">
        <v>45900180.43</v>
      </c>
      <c r="H107" s="55">
        <v>8779675.2200000007</v>
      </c>
      <c r="I107" s="55">
        <v>54679855.649999999</v>
      </c>
      <c r="J107" s="55">
        <v>42491256.880000003</v>
      </c>
      <c r="K107" s="55">
        <v>26805264.449999999</v>
      </c>
      <c r="L107" s="55">
        <v>11560490.33</v>
      </c>
      <c r="M107" s="110">
        <v>21.1421376164514</v>
      </c>
      <c r="N107" s="55">
        <v>11033970.539999999</v>
      </c>
    </row>
    <row r="108" spans="1:14" ht="13.8" x14ac:dyDescent="0.2">
      <c r="A108" s="37" t="s">
        <v>68</v>
      </c>
      <c r="B108" s="72" t="s">
        <v>68</v>
      </c>
      <c r="C108" s="37" t="s">
        <v>68</v>
      </c>
      <c r="D108" s="72" t="s">
        <v>68</v>
      </c>
      <c r="E108" s="37" t="s">
        <v>700</v>
      </c>
      <c r="F108" s="72" t="s">
        <v>701</v>
      </c>
      <c r="G108" s="55">
        <v>1461142.76</v>
      </c>
      <c r="H108" s="55">
        <v>-30000</v>
      </c>
      <c r="I108" s="55">
        <v>1431142.76</v>
      </c>
      <c r="J108" s="55">
        <v>1102883.93</v>
      </c>
      <c r="K108" s="55">
        <v>1102883.93</v>
      </c>
      <c r="L108" s="55">
        <v>570956.89</v>
      </c>
      <c r="M108" s="110">
        <v>39.895173700211402</v>
      </c>
      <c r="N108" s="55">
        <v>65088.37</v>
      </c>
    </row>
    <row r="109" spans="1:14" ht="13.8" x14ac:dyDescent="0.2">
      <c r="A109" s="37" t="s">
        <v>68</v>
      </c>
      <c r="B109" s="72" t="s">
        <v>68</v>
      </c>
      <c r="C109" s="37" t="s">
        <v>68</v>
      </c>
      <c r="D109" s="72" t="s">
        <v>68</v>
      </c>
      <c r="E109" s="41" t="s">
        <v>125</v>
      </c>
      <c r="F109" s="73" t="s">
        <v>68</v>
      </c>
      <c r="G109" s="74">
        <v>237537255.47999999</v>
      </c>
      <c r="H109" s="74">
        <v>13776145.02</v>
      </c>
      <c r="I109" s="74">
        <v>251313400.5</v>
      </c>
      <c r="J109" s="74">
        <v>204477475.06999999</v>
      </c>
      <c r="K109" s="74">
        <v>182781546.97</v>
      </c>
      <c r="L109" s="74">
        <v>87706262.590000004</v>
      </c>
      <c r="M109" s="111">
        <v>34.899158745814702</v>
      </c>
      <c r="N109" s="74">
        <v>75896852.810000002</v>
      </c>
    </row>
    <row r="110" spans="1:14" ht="13.8" x14ac:dyDescent="0.2">
      <c r="A110" s="37" t="s">
        <v>68</v>
      </c>
      <c r="B110" s="72" t="s">
        <v>68</v>
      </c>
      <c r="C110" s="37" t="s">
        <v>458</v>
      </c>
      <c r="D110" s="72" t="s">
        <v>702</v>
      </c>
      <c r="E110" s="37" t="s">
        <v>703</v>
      </c>
      <c r="F110" s="72" t="s">
        <v>704</v>
      </c>
      <c r="G110" s="55">
        <v>131207571.92</v>
      </c>
      <c r="H110" s="55">
        <v>14317565.640000001</v>
      </c>
      <c r="I110" s="55">
        <v>145525137.56</v>
      </c>
      <c r="J110" s="55">
        <v>81218210.120000005</v>
      </c>
      <c r="K110" s="55">
        <v>67350048.659999996</v>
      </c>
      <c r="L110" s="55">
        <v>43094230.149999999</v>
      </c>
      <c r="M110" s="110">
        <v>29.6129114684618</v>
      </c>
      <c r="N110" s="55">
        <v>43079970.799999997</v>
      </c>
    </row>
    <row r="111" spans="1:14" ht="13.8" x14ac:dyDescent="0.2">
      <c r="A111" s="37" t="s">
        <v>68</v>
      </c>
      <c r="B111" s="72" t="s">
        <v>68</v>
      </c>
      <c r="C111" s="37" t="s">
        <v>68</v>
      </c>
      <c r="D111" s="72" t="s">
        <v>68</v>
      </c>
      <c r="E111" s="37" t="s">
        <v>705</v>
      </c>
      <c r="F111" s="72" t="s">
        <v>706</v>
      </c>
      <c r="G111" s="55">
        <v>51144715.32</v>
      </c>
      <c r="H111" s="55">
        <v>9021133.0500000007</v>
      </c>
      <c r="I111" s="55">
        <v>60165848.369999997</v>
      </c>
      <c r="J111" s="55">
        <v>46229990.75</v>
      </c>
      <c r="K111" s="55">
        <v>45360790.439999998</v>
      </c>
      <c r="L111" s="55">
        <v>14182573.369999999</v>
      </c>
      <c r="M111" s="110">
        <v>23.572464702536699</v>
      </c>
      <c r="N111" s="55">
        <v>10400628.16</v>
      </c>
    </row>
    <row r="112" spans="1:14" ht="13.8" x14ac:dyDescent="0.2">
      <c r="A112" s="37" t="s">
        <v>68</v>
      </c>
      <c r="B112" s="72" t="s">
        <v>68</v>
      </c>
      <c r="C112" s="37" t="s">
        <v>68</v>
      </c>
      <c r="D112" s="72" t="s">
        <v>68</v>
      </c>
      <c r="E112" s="37" t="s">
        <v>707</v>
      </c>
      <c r="F112" s="72" t="s">
        <v>708</v>
      </c>
      <c r="G112" s="55">
        <v>30846656.879999999</v>
      </c>
      <c r="H112" s="55">
        <v>6843212.4199999999</v>
      </c>
      <c r="I112" s="55">
        <v>37689869.299999997</v>
      </c>
      <c r="J112" s="55">
        <v>25720893.84</v>
      </c>
      <c r="K112" s="55">
        <v>25563931.079999998</v>
      </c>
      <c r="L112" s="55">
        <v>9354223.3399999999</v>
      </c>
      <c r="M112" s="110">
        <v>24.818932815986201</v>
      </c>
      <c r="N112" s="55">
        <v>7548076.29</v>
      </c>
    </row>
    <row r="113" spans="1:14" ht="13.8" x14ac:dyDescent="0.2">
      <c r="A113" s="37" t="s">
        <v>68</v>
      </c>
      <c r="B113" s="72" t="s">
        <v>68</v>
      </c>
      <c r="C113" s="37" t="s">
        <v>68</v>
      </c>
      <c r="D113" s="72" t="s">
        <v>68</v>
      </c>
      <c r="E113" s="41" t="s">
        <v>125</v>
      </c>
      <c r="F113" s="73" t="s">
        <v>68</v>
      </c>
      <c r="G113" s="74">
        <v>213198944.12</v>
      </c>
      <c r="H113" s="74">
        <v>30181911.109999999</v>
      </c>
      <c r="I113" s="74">
        <v>243380855.22999999</v>
      </c>
      <c r="J113" s="74">
        <v>153169094.71000001</v>
      </c>
      <c r="K113" s="74">
        <v>138274770.18000001</v>
      </c>
      <c r="L113" s="74">
        <v>66631026.859999999</v>
      </c>
      <c r="M113" s="111">
        <v>27.377267121948499</v>
      </c>
      <c r="N113" s="74">
        <v>61028675.25</v>
      </c>
    </row>
    <row r="114" spans="1:14" ht="13.8" x14ac:dyDescent="0.2">
      <c r="A114" s="37" t="s">
        <v>68</v>
      </c>
      <c r="B114" s="72" t="s">
        <v>68</v>
      </c>
      <c r="C114" s="37" t="s">
        <v>460</v>
      </c>
      <c r="D114" s="72" t="s">
        <v>709</v>
      </c>
      <c r="E114" s="37" t="s">
        <v>710</v>
      </c>
      <c r="F114" s="72" t="s">
        <v>711</v>
      </c>
      <c r="G114" s="55">
        <v>17421417.59</v>
      </c>
      <c r="H114" s="55">
        <v>619239.22</v>
      </c>
      <c r="I114" s="55">
        <v>18040656.809999999</v>
      </c>
      <c r="J114" s="55">
        <v>11083237.84</v>
      </c>
      <c r="K114" s="55">
        <v>11061056.550000001</v>
      </c>
      <c r="L114" s="55">
        <v>9824235.2300000004</v>
      </c>
      <c r="M114" s="110">
        <v>54.456084018816803</v>
      </c>
      <c r="N114" s="55">
        <v>9590500.3599999994</v>
      </c>
    </row>
    <row r="115" spans="1:14" ht="13.8" x14ac:dyDescent="0.2">
      <c r="A115" s="37" t="s">
        <v>68</v>
      </c>
      <c r="B115" s="72" t="s">
        <v>68</v>
      </c>
      <c r="C115" s="37" t="s">
        <v>68</v>
      </c>
      <c r="D115" s="72" t="s">
        <v>68</v>
      </c>
      <c r="E115" s="37" t="s">
        <v>712</v>
      </c>
      <c r="F115" s="72" t="s">
        <v>713</v>
      </c>
      <c r="G115" s="55">
        <v>3407000</v>
      </c>
      <c r="H115" s="55">
        <v>607500</v>
      </c>
      <c r="I115" s="55">
        <v>4014500</v>
      </c>
      <c r="J115" s="55">
        <v>3839664.6</v>
      </c>
      <c r="K115" s="55">
        <v>3839664.6</v>
      </c>
      <c r="L115" s="55">
        <v>1898831.22</v>
      </c>
      <c r="M115" s="110">
        <v>47.299320463320498</v>
      </c>
      <c r="N115" s="55">
        <v>32164.6</v>
      </c>
    </row>
    <row r="116" spans="1:14" ht="13.8" x14ac:dyDescent="0.2">
      <c r="A116" s="37" t="s">
        <v>68</v>
      </c>
      <c r="B116" s="72" t="s">
        <v>68</v>
      </c>
      <c r="C116" s="37" t="s">
        <v>68</v>
      </c>
      <c r="D116" s="72" t="s">
        <v>68</v>
      </c>
      <c r="E116" s="37" t="s">
        <v>714</v>
      </c>
      <c r="F116" s="72" t="s">
        <v>715</v>
      </c>
      <c r="G116" s="55">
        <v>27799487.329999998</v>
      </c>
      <c r="H116" s="55">
        <v>1325000</v>
      </c>
      <c r="I116" s="55">
        <v>29124487.329999998</v>
      </c>
      <c r="J116" s="55">
        <v>26386629.379999999</v>
      </c>
      <c r="K116" s="55">
        <v>24598353.84</v>
      </c>
      <c r="L116" s="55">
        <v>4429958.4800000004</v>
      </c>
      <c r="M116" s="110">
        <v>15.2104256112926</v>
      </c>
      <c r="N116" s="55">
        <v>628291.23</v>
      </c>
    </row>
    <row r="117" spans="1:14" ht="13.8" x14ac:dyDescent="0.2">
      <c r="A117" s="37" t="s">
        <v>68</v>
      </c>
      <c r="B117" s="72" t="s">
        <v>68</v>
      </c>
      <c r="C117" s="37" t="s">
        <v>68</v>
      </c>
      <c r="D117" s="72" t="s">
        <v>68</v>
      </c>
      <c r="E117" s="37" t="s">
        <v>716</v>
      </c>
      <c r="F117" s="72" t="s">
        <v>717</v>
      </c>
      <c r="G117" s="55">
        <v>13863534.4</v>
      </c>
      <c r="H117" s="55">
        <v>1366306.82</v>
      </c>
      <c r="I117" s="55">
        <v>15229841.220000001</v>
      </c>
      <c r="J117" s="55">
        <v>9533609.2300000004</v>
      </c>
      <c r="K117" s="55">
        <v>3535985.57</v>
      </c>
      <c r="L117" s="55">
        <v>1373082.09</v>
      </c>
      <c r="M117" s="110">
        <v>9.0157347681133597</v>
      </c>
      <c r="N117" s="55">
        <v>1369539.29</v>
      </c>
    </row>
    <row r="118" spans="1:14" ht="13.8" x14ac:dyDescent="0.2">
      <c r="A118" s="37" t="s">
        <v>68</v>
      </c>
      <c r="B118" s="72" t="s">
        <v>68</v>
      </c>
      <c r="C118" s="37" t="s">
        <v>68</v>
      </c>
      <c r="D118" s="72" t="s">
        <v>68</v>
      </c>
      <c r="E118" s="37" t="s">
        <v>718</v>
      </c>
      <c r="F118" s="72" t="s">
        <v>719</v>
      </c>
      <c r="G118" s="55">
        <v>17876225.629999999</v>
      </c>
      <c r="H118" s="55">
        <v>0</v>
      </c>
      <c r="I118" s="55">
        <v>17876225.629999999</v>
      </c>
      <c r="J118" s="55">
        <v>8796034.7599999998</v>
      </c>
      <c r="K118" s="55">
        <v>8755310.4600000009</v>
      </c>
      <c r="L118" s="55">
        <v>7248800.7800000003</v>
      </c>
      <c r="M118" s="110">
        <v>40.549951259481801</v>
      </c>
      <c r="N118" s="55">
        <v>2560187.5699999998</v>
      </c>
    </row>
    <row r="119" spans="1:14" ht="13.8" x14ac:dyDescent="0.2">
      <c r="A119" s="37" t="s">
        <v>68</v>
      </c>
      <c r="B119" s="72" t="s">
        <v>68</v>
      </c>
      <c r="C119" s="37" t="s">
        <v>68</v>
      </c>
      <c r="D119" s="72" t="s">
        <v>68</v>
      </c>
      <c r="E119" s="37" t="s">
        <v>720</v>
      </c>
      <c r="F119" s="72" t="s">
        <v>721</v>
      </c>
      <c r="G119" s="55">
        <v>11891944.09</v>
      </c>
      <c r="H119" s="55">
        <v>0</v>
      </c>
      <c r="I119" s="55">
        <v>11891944.09</v>
      </c>
      <c r="J119" s="55">
        <v>7632025.3499999996</v>
      </c>
      <c r="K119" s="55">
        <v>7626984.8700000001</v>
      </c>
      <c r="L119" s="55">
        <v>1406884.2</v>
      </c>
      <c r="M119" s="110">
        <v>11.830565207442</v>
      </c>
      <c r="N119" s="55">
        <v>1206841.33</v>
      </c>
    </row>
    <row r="120" spans="1:14" ht="13.8" x14ac:dyDescent="0.2">
      <c r="A120" s="37" t="s">
        <v>68</v>
      </c>
      <c r="B120" s="72" t="s">
        <v>68</v>
      </c>
      <c r="C120" s="37" t="s">
        <v>68</v>
      </c>
      <c r="D120" s="72" t="s">
        <v>68</v>
      </c>
      <c r="E120" s="41" t="s">
        <v>125</v>
      </c>
      <c r="F120" s="73" t="s">
        <v>68</v>
      </c>
      <c r="G120" s="74">
        <v>92259609.040000007</v>
      </c>
      <c r="H120" s="74">
        <v>3918046.04</v>
      </c>
      <c r="I120" s="74">
        <v>96177655.079999998</v>
      </c>
      <c r="J120" s="74">
        <v>67271201.159999996</v>
      </c>
      <c r="K120" s="74">
        <v>59417355.890000001</v>
      </c>
      <c r="L120" s="74">
        <v>26181792</v>
      </c>
      <c r="M120" s="111">
        <v>27.222323083487701</v>
      </c>
      <c r="N120" s="74">
        <v>15387524.380000001</v>
      </c>
    </row>
    <row r="121" spans="1:14" ht="13.8" x14ac:dyDescent="0.2">
      <c r="A121" s="37" t="s">
        <v>68</v>
      </c>
      <c r="B121" s="72" t="s">
        <v>68</v>
      </c>
      <c r="C121" s="37" t="s">
        <v>462</v>
      </c>
      <c r="D121" s="72" t="s">
        <v>722</v>
      </c>
      <c r="E121" s="37" t="s">
        <v>723</v>
      </c>
      <c r="F121" s="72" t="s">
        <v>724</v>
      </c>
      <c r="G121" s="55">
        <v>1420777.3</v>
      </c>
      <c r="H121" s="55">
        <v>0</v>
      </c>
      <c r="I121" s="55">
        <v>1420777.3</v>
      </c>
      <c r="J121" s="55">
        <v>686586.66</v>
      </c>
      <c r="K121" s="55">
        <v>686586.66</v>
      </c>
      <c r="L121" s="55">
        <v>599397.64</v>
      </c>
      <c r="M121" s="110">
        <v>42.188007930588398</v>
      </c>
      <c r="N121" s="55">
        <v>597320.12</v>
      </c>
    </row>
    <row r="122" spans="1:14" ht="13.8" x14ac:dyDescent="0.2">
      <c r="A122" s="37" t="s">
        <v>68</v>
      </c>
      <c r="B122" s="72" t="s">
        <v>68</v>
      </c>
      <c r="C122" s="37" t="s">
        <v>68</v>
      </c>
      <c r="D122" s="72" t="s">
        <v>68</v>
      </c>
      <c r="E122" s="41" t="s">
        <v>125</v>
      </c>
      <c r="F122" s="73" t="s">
        <v>68</v>
      </c>
      <c r="G122" s="74">
        <v>1420777.3</v>
      </c>
      <c r="H122" s="74">
        <v>0</v>
      </c>
      <c r="I122" s="74">
        <v>1420777.3</v>
      </c>
      <c r="J122" s="74">
        <v>686586.66</v>
      </c>
      <c r="K122" s="74">
        <v>686586.66</v>
      </c>
      <c r="L122" s="74">
        <v>599397.64</v>
      </c>
      <c r="M122" s="111">
        <v>42.188007930588398</v>
      </c>
      <c r="N122" s="74">
        <v>597320.12</v>
      </c>
    </row>
    <row r="123" spans="1:14" ht="13.8" x14ac:dyDescent="0.2">
      <c r="A123" s="37" t="s">
        <v>68</v>
      </c>
      <c r="B123" s="72" t="s">
        <v>68</v>
      </c>
      <c r="C123" s="96" t="s">
        <v>125</v>
      </c>
      <c r="D123" s="97" t="s">
        <v>68</v>
      </c>
      <c r="E123" s="96" t="s">
        <v>68</v>
      </c>
      <c r="F123" s="97" t="s">
        <v>68</v>
      </c>
      <c r="G123" s="98">
        <v>544416585.94000006</v>
      </c>
      <c r="H123" s="98">
        <v>47876102.170000002</v>
      </c>
      <c r="I123" s="98">
        <v>592292688.11000001</v>
      </c>
      <c r="J123" s="98">
        <v>425604357.60000002</v>
      </c>
      <c r="K123" s="98">
        <v>381160259.69999999</v>
      </c>
      <c r="L123" s="98">
        <v>181118479.09</v>
      </c>
      <c r="M123" s="112">
        <v>30.579219147200199</v>
      </c>
      <c r="N123" s="98">
        <v>152910372.56</v>
      </c>
    </row>
    <row r="124" spans="1:14" ht="13.8" x14ac:dyDescent="0.2">
      <c r="A124" s="37" t="s">
        <v>9</v>
      </c>
      <c r="B124" s="72" t="s">
        <v>725</v>
      </c>
      <c r="C124" s="37" t="s">
        <v>726</v>
      </c>
      <c r="D124" s="72" t="s">
        <v>727</v>
      </c>
      <c r="E124" s="37" t="s">
        <v>728</v>
      </c>
      <c r="F124" s="72" t="s">
        <v>729</v>
      </c>
      <c r="G124" s="55">
        <v>6062730.5199999996</v>
      </c>
      <c r="H124" s="55">
        <v>-2555021.15</v>
      </c>
      <c r="I124" s="55">
        <v>3507709.37</v>
      </c>
      <c r="J124" s="55">
        <v>1960833.68</v>
      </c>
      <c r="K124" s="55">
        <v>1960833.68</v>
      </c>
      <c r="L124" s="55">
        <v>1545311</v>
      </c>
      <c r="M124" s="110">
        <v>44.054704566359199</v>
      </c>
      <c r="N124" s="55">
        <v>1533044.3</v>
      </c>
    </row>
    <row r="125" spans="1:14" ht="13.8" x14ac:dyDescent="0.2">
      <c r="A125" s="37" t="s">
        <v>68</v>
      </c>
      <c r="B125" s="72" t="s">
        <v>68</v>
      </c>
      <c r="C125" s="37" t="s">
        <v>68</v>
      </c>
      <c r="D125" s="72" t="s">
        <v>68</v>
      </c>
      <c r="E125" s="37" t="s">
        <v>730</v>
      </c>
      <c r="F125" s="72" t="s">
        <v>731</v>
      </c>
      <c r="G125" s="55">
        <v>11135579.939999999</v>
      </c>
      <c r="H125" s="55">
        <v>272640.51</v>
      </c>
      <c r="I125" s="55">
        <v>11408220.449999999</v>
      </c>
      <c r="J125" s="55">
        <v>6382191.5199999996</v>
      </c>
      <c r="K125" s="55">
        <v>6049926.8399999999</v>
      </c>
      <c r="L125" s="55">
        <v>4258789.1100000003</v>
      </c>
      <c r="M125" s="110">
        <v>37.3308802075261</v>
      </c>
      <c r="N125" s="55">
        <v>4069247</v>
      </c>
    </row>
    <row r="126" spans="1:14" ht="13.8" x14ac:dyDescent="0.2">
      <c r="A126" s="37" t="s">
        <v>68</v>
      </c>
      <c r="B126" s="72" t="s">
        <v>68</v>
      </c>
      <c r="C126" s="37" t="s">
        <v>68</v>
      </c>
      <c r="D126" s="72" t="s">
        <v>68</v>
      </c>
      <c r="E126" s="37" t="s">
        <v>732</v>
      </c>
      <c r="F126" s="72" t="s">
        <v>733</v>
      </c>
      <c r="G126" s="55">
        <v>60000000</v>
      </c>
      <c r="H126" s="55">
        <v>-54239779.460000001</v>
      </c>
      <c r="I126" s="55">
        <v>5760220.54</v>
      </c>
      <c r="J126" s="55">
        <v>0</v>
      </c>
      <c r="K126" s="55">
        <v>0</v>
      </c>
      <c r="L126" s="55">
        <v>0</v>
      </c>
      <c r="M126" s="110">
        <v>0</v>
      </c>
      <c r="N126" s="55">
        <v>0</v>
      </c>
    </row>
    <row r="127" spans="1:14" ht="13.8" x14ac:dyDescent="0.2">
      <c r="A127" s="37" t="s">
        <v>68</v>
      </c>
      <c r="B127" s="72" t="s">
        <v>68</v>
      </c>
      <c r="C127" s="37" t="s">
        <v>68</v>
      </c>
      <c r="D127" s="72" t="s">
        <v>68</v>
      </c>
      <c r="E127" s="37" t="s">
        <v>734</v>
      </c>
      <c r="F127" s="72" t="s">
        <v>735</v>
      </c>
      <c r="G127" s="55">
        <v>1002296.9</v>
      </c>
      <c r="H127" s="55">
        <v>0</v>
      </c>
      <c r="I127" s="55">
        <v>1002296.9</v>
      </c>
      <c r="J127" s="55">
        <v>468304.5</v>
      </c>
      <c r="K127" s="55">
        <v>468304.5</v>
      </c>
      <c r="L127" s="55">
        <v>468034.57</v>
      </c>
      <c r="M127" s="110">
        <v>46.696200497078301</v>
      </c>
      <c r="N127" s="55">
        <v>468034.57</v>
      </c>
    </row>
    <row r="128" spans="1:14" ht="13.8" x14ac:dyDescent="0.2">
      <c r="A128" s="37" t="s">
        <v>68</v>
      </c>
      <c r="B128" s="72" t="s">
        <v>68</v>
      </c>
      <c r="C128" s="37" t="s">
        <v>68</v>
      </c>
      <c r="D128" s="72" t="s">
        <v>68</v>
      </c>
      <c r="E128" s="37" t="s">
        <v>736</v>
      </c>
      <c r="F128" s="72" t="s">
        <v>737</v>
      </c>
      <c r="G128" s="55">
        <v>33220808.629999999</v>
      </c>
      <c r="H128" s="55">
        <v>-2676887.62</v>
      </c>
      <c r="I128" s="55">
        <v>30543921.010000002</v>
      </c>
      <c r="J128" s="55">
        <v>14363598.02</v>
      </c>
      <c r="K128" s="55">
        <v>14245669.710000001</v>
      </c>
      <c r="L128" s="55">
        <v>6366996.3200000003</v>
      </c>
      <c r="M128" s="110">
        <v>20.8453797333861</v>
      </c>
      <c r="N128" s="55">
        <v>1723665.32</v>
      </c>
    </row>
    <row r="129" spans="1:14" ht="13.8" x14ac:dyDescent="0.2">
      <c r="A129" s="37" t="s">
        <v>68</v>
      </c>
      <c r="B129" s="72" t="s">
        <v>68</v>
      </c>
      <c r="C129" s="37" t="s">
        <v>68</v>
      </c>
      <c r="D129" s="72" t="s">
        <v>68</v>
      </c>
      <c r="E129" s="37" t="s">
        <v>738</v>
      </c>
      <c r="F129" s="72" t="s">
        <v>739</v>
      </c>
      <c r="G129" s="55">
        <v>10530775.01</v>
      </c>
      <c r="H129" s="55">
        <v>0</v>
      </c>
      <c r="I129" s="55">
        <v>10530775.01</v>
      </c>
      <c r="J129" s="55">
        <v>10307885.689999999</v>
      </c>
      <c r="K129" s="55">
        <v>10230814.07</v>
      </c>
      <c r="L129" s="55">
        <v>3931825.07</v>
      </c>
      <c r="M129" s="110">
        <v>37.336521445632897</v>
      </c>
      <c r="N129" s="55">
        <v>3895590.04</v>
      </c>
    </row>
    <row r="130" spans="1:14" ht="13.8" x14ac:dyDescent="0.2">
      <c r="A130" s="37" t="s">
        <v>68</v>
      </c>
      <c r="B130" s="72" t="s">
        <v>68</v>
      </c>
      <c r="C130" s="37" t="s">
        <v>68</v>
      </c>
      <c r="D130" s="72" t="s">
        <v>68</v>
      </c>
      <c r="E130" s="37" t="s">
        <v>740</v>
      </c>
      <c r="F130" s="72" t="s">
        <v>741</v>
      </c>
      <c r="G130" s="55">
        <v>7981964.8499999996</v>
      </c>
      <c r="H130" s="55">
        <v>2676887.62</v>
      </c>
      <c r="I130" s="55">
        <v>10658852.470000001</v>
      </c>
      <c r="J130" s="55">
        <v>7412349.5800000001</v>
      </c>
      <c r="K130" s="55">
        <v>3371988.69</v>
      </c>
      <c r="L130" s="55">
        <v>2287651.69</v>
      </c>
      <c r="M130" s="110">
        <v>21.4624575810458</v>
      </c>
      <c r="N130" s="55">
        <v>202822.91</v>
      </c>
    </row>
    <row r="131" spans="1:14" ht="13.8" x14ac:dyDescent="0.2">
      <c r="A131" s="37" t="s">
        <v>68</v>
      </c>
      <c r="B131" s="72" t="s">
        <v>68</v>
      </c>
      <c r="C131" s="37" t="s">
        <v>68</v>
      </c>
      <c r="D131" s="72" t="s">
        <v>68</v>
      </c>
      <c r="E131" s="37" t="s">
        <v>742</v>
      </c>
      <c r="F131" s="72" t="s">
        <v>743</v>
      </c>
      <c r="G131" s="55">
        <v>59306723.640000001</v>
      </c>
      <c r="H131" s="55">
        <v>-24001786.649999999</v>
      </c>
      <c r="I131" s="55">
        <v>35304936.990000002</v>
      </c>
      <c r="J131" s="55">
        <v>15597812.220000001</v>
      </c>
      <c r="K131" s="55">
        <v>10039440.189999999</v>
      </c>
      <c r="L131" s="55">
        <v>3092454.67</v>
      </c>
      <c r="M131" s="110">
        <v>8.7592697612685892</v>
      </c>
      <c r="N131" s="55">
        <v>2840838.66</v>
      </c>
    </row>
    <row r="132" spans="1:14" ht="13.8" x14ac:dyDescent="0.2">
      <c r="A132" s="37" t="s">
        <v>68</v>
      </c>
      <c r="B132" s="72" t="s">
        <v>68</v>
      </c>
      <c r="C132" s="37" t="s">
        <v>68</v>
      </c>
      <c r="D132" s="72" t="s">
        <v>68</v>
      </c>
      <c r="E132" s="37" t="s">
        <v>744</v>
      </c>
      <c r="F132" s="72" t="s">
        <v>745</v>
      </c>
      <c r="G132" s="55">
        <v>154374179.56</v>
      </c>
      <c r="H132" s="55">
        <v>-9087073.7899999991</v>
      </c>
      <c r="I132" s="55">
        <v>145287105.77000001</v>
      </c>
      <c r="J132" s="55">
        <v>87141.68</v>
      </c>
      <c r="K132" s="55">
        <v>87141.68</v>
      </c>
      <c r="L132" s="55">
        <v>87141.68</v>
      </c>
      <c r="M132" s="110">
        <v>5.9978949637799997E-2</v>
      </c>
      <c r="N132" s="55">
        <v>87141.68</v>
      </c>
    </row>
    <row r="133" spans="1:14" ht="13.8" x14ac:dyDescent="0.2">
      <c r="A133" s="37" t="s">
        <v>68</v>
      </c>
      <c r="B133" s="72" t="s">
        <v>68</v>
      </c>
      <c r="C133" s="37" t="s">
        <v>68</v>
      </c>
      <c r="D133" s="72" t="s">
        <v>68</v>
      </c>
      <c r="E133" s="37" t="s">
        <v>746</v>
      </c>
      <c r="F133" s="72" t="s">
        <v>18</v>
      </c>
      <c r="G133" s="55">
        <v>40000000</v>
      </c>
      <c r="H133" s="55">
        <v>-1914427.82</v>
      </c>
      <c r="I133" s="55">
        <v>38085572.18</v>
      </c>
      <c r="J133" s="55">
        <v>0</v>
      </c>
      <c r="K133" s="55">
        <v>0</v>
      </c>
      <c r="L133" s="55">
        <v>0</v>
      </c>
      <c r="M133" s="110">
        <v>0</v>
      </c>
      <c r="N133" s="55">
        <v>0</v>
      </c>
    </row>
    <row r="134" spans="1:14" ht="13.8" x14ac:dyDescent="0.2">
      <c r="A134" s="37" t="s">
        <v>68</v>
      </c>
      <c r="B134" s="72" t="s">
        <v>68</v>
      </c>
      <c r="C134" s="37" t="s">
        <v>68</v>
      </c>
      <c r="D134" s="72" t="s">
        <v>68</v>
      </c>
      <c r="E134" s="37" t="s">
        <v>747</v>
      </c>
      <c r="F134" s="72" t="s">
        <v>748</v>
      </c>
      <c r="G134" s="55">
        <v>2209744.5699999998</v>
      </c>
      <c r="H134" s="55">
        <v>202602</v>
      </c>
      <c r="I134" s="55">
        <v>2412346.5699999998</v>
      </c>
      <c r="J134" s="55">
        <v>1072850.02</v>
      </c>
      <c r="K134" s="55">
        <v>1072849.67</v>
      </c>
      <c r="L134" s="55">
        <v>611504.24</v>
      </c>
      <c r="M134" s="110">
        <v>25.348938150292401</v>
      </c>
      <c r="N134" s="55">
        <v>606361.74</v>
      </c>
    </row>
    <row r="135" spans="1:14" ht="13.8" x14ac:dyDescent="0.2">
      <c r="A135" s="37" t="s">
        <v>68</v>
      </c>
      <c r="B135" s="72" t="s">
        <v>68</v>
      </c>
      <c r="C135" s="37" t="s">
        <v>68</v>
      </c>
      <c r="D135" s="72" t="s">
        <v>68</v>
      </c>
      <c r="E135" s="41" t="s">
        <v>125</v>
      </c>
      <c r="F135" s="73" t="s">
        <v>68</v>
      </c>
      <c r="G135" s="74">
        <v>385824803.62</v>
      </c>
      <c r="H135" s="74">
        <v>-91322846.359999999</v>
      </c>
      <c r="I135" s="74">
        <v>294501957.25999999</v>
      </c>
      <c r="J135" s="74">
        <v>57652966.909999996</v>
      </c>
      <c r="K135" s="74">
        <v>47526969.030000001</v>
      </c>
      <c r="L135" s="74">
        <v>22649708.350000001</v>
      </c>
      <c r="M135" s="111">
        <v>7.6908515517959</v>
      </c>
      <c r="N135" s="74">
        <v>15426746.220000001</v>
      </c>
    </row>
    <row r="136" spans="1:14" ht="13.8" x14ac:dyDescent="0.2">
      <c r="A136" s="37" t="s">
        <v>68</v>
      </c>
      <c r="B136" s="72" t="s">
        <v>68</v>
      </c>
      <c r="C136" s="37" t="s">
        <v>749</v>
      </c>
      <c r="D136" s="72" t="s">
        <v>750</v>
      </c>
      <c r="E136" s="37" t="s">
        <v>751</v>
      </c>
      <c r="F136" s="72" t="s">
        <v>752</v>
      </c>
      <c r="G136" s="55">
        <v>9811915.5399999991</v>
      </c>
      <c r="H136" s="55">
        <v>603000</v>
      </c>
      <c r="I136" s="55">
        <v>10414915.539999999</v>
      </c>
      <c r="J136" s="55">
        <v>8470747.0199999996</v>
      </c>
      <c r="K136" s="55">
        <v>6573355.0099999998</v>
      </c>
      <c r="L136" s="55">
        <v>4155611.41</v>
      </c>
      <c r="M136" s="110">
        <v>39.900577148607397</v>
      </c>
      <c r="N136" s="55">
        <v>4151977.67</v>
      </c>
    </row>
    <row r="137" spans="1:14" ht="13.8" x14ac:dyDescent="0.2">
      <c r="A137" s="37" t="s">
        <v>68</v>
      </c>
      <c r="B137" s="72" t="s">
        <v>68</v>
      </c>
      <c r="C137" s="37" t="s">
        <v>68</v>
      </c>
      <c r="D137" s="72" t="s">
        <v>68</v>
      </c>
      <c r="E137" s="37" t="s">
        <v>753</v>
      </c>
      <c r="F137" s="72" t="s">
        <v>754</v>
      </c>
      <c r="G137" s="55">
        <v>986400</v>
      </c>
      <c r="H137" s="55">
        <v>0</v>
      </c>
      <c r="I137" s="55">
        <v>986400</v>
      </c>
      <c r="J137" s="55">
        <v>986400</v>
      </c>
      <c r="K137" s="55">
        <v>686868</v>
      </c>
      <c r="L137" s="55">
        <v>468</v>
      </c>
      <c r="M137" s="110">
        <v>4.7445255474449999E-2</v>
      </c>
      <c r="N137" s="55">
        <v>468</v>
      </c>
    </row>
    <row r="138" spans="1:14" ht="13.8" x14ac:dyDescent="0.2">
      <c r="A138" s="37" t="s">
        <v>68</v>
      </c>
      <c r="B138" s="72" t="s">
        <v>68</v>
      </c>
      <c r="C138" s="37" t="s">
        <v>68</v>
      </c>
      <c r="D138" s="72" t="s">
        <v>68</v>
      </c>
      <c r="E138" s="41" t="s">
        <v>125</v>
      </c>
      <c r="F138" s="73" t="s">
        <v>68</v>
      </c>
      <c r="G138" s="74">
        <v>10798315.539999999</v>
      </c>
      <c r="H138" s="74">
        <v>603000</v>
      </c>
      <c r="I138" s="74">
        <v>11401315.539999999</v>
      </c>
      <c r="J138" s="74">
        <v>9457147.0199999996</v>
      </c>
      <c r="K138" s="74">
        <v>7260223.0099999998</v>
      </c>
      <c r="L138" s="74">
        <v>4156079.41</v>
      </c>
      <c r="M138" s="111">
        <v>36.452630360233002</v>
      </c>
      <c r="N138" s="74">
        <v>4152445.67</v>
      </c>
    </row>
    <row r="139" spans="1:14" ht="13.8" x14ac:dyDescent="0.2">
      <c r="A139" s="37" t="s">
        <v>68</v>
      </c>
      <c r="B139" s="72" t="s">
        <v>68</v>
      </c>
      <c r="C139" s="37" t="s">
        <v>755</v>
      </c>
      <c r="D139" s="72" t="s">
        <v>756</v>
      </c>
      <c r="E139" s="37" t="s">
        <v>757</v>
      </c>
      <c r="F139" s="72" t="s">
        <v>758</v>
      </c>
      <c r="G139" s="55">
        <v>14557406.52</v>
      </c>
      <c r="H139" s="55">
        <v>0</v>
      </c>
      <c r="I139" s="55">
        <v>14557406.52</v>
      </c>
      <c r="J139" s="55">
        <v>7763152.54</v>
      </c>
      <c r="K139" s="55">
        <v>7763152.54</v>
      </c>
      <c r="L139" s="55">
        <v>6775181.7999999998</v>
      </c>
      <c r="M139" s="110">
        <v>46.5411321081937</v>
      </c>
      <c r="N139" s="55">
        <v>6766019.0700000003</v>
      </c>
    </row>
    <row r="140" spans="1:14" ht="13.8" x14ac:dyDescent="0.2">
      <c r="A140" s="37" t="s">
        <v>68</v>
      </c>
      <c r="B140" s="72" t="s">
        <v>68</v>
      </c>
      <c r="C140" s="37" t="s">
        <v>68</v>
      </c>
      <c r="D140" s="72" t="s">
        <v>68</v>
      </c>
      <c r="E140" s="37" t="s">
        <v>759</v>
      </c>
      <c r="F140" s="72" t="s">
        <v>760</v>
      </c>
      <c r="G140" s="55">
        <v>10385489.689999999</v>
      </c>
      <c r="H140" s="55">
        <v>-399179.73</v>
      </c>
      <c r="I140" s="55">
        <v>9986309.9600000009</v>
      </c>
      <c r="J140" s="55">
        <v>4734015.68</v>
      </c>
      <c r="K140" s="55">
        <v>4565154.29</v>
      </c>
      <c r="L140" s="55">
        <v>4469072.71</v>
      </c>
      <c r="M140" s="110">
        <v>44.751992757092403</v>
      </c>
      <c r="N140" s="55">
        <v>4469072.71</v>
      </c>
    </row>
    <row r="141" spans="1:14" ht="13.8" x14ac:dyDescent="0.2">
      <c r="A141" s="37" t="s">
        <v>68</v>
      </c>
      <c r="B141" s="72" t="s">
        <v>68</v>
      </c>
      <c r="C141" s="37" t="s">
        <v>68</v>
      </c>
      <c r="D141" s="72" t="s">
        <v>68</v>
      </c>
      <c r="E141" s="37" t="s">
        <v>761</v>
      </c>
      <c r="F141" s="72" t="s">
        <v>762</v>
      </c>
      <c r="G141" s="55">
        <v>3914099.05</v>
      </c>
      <c r="H141" s="55">
        <v>5749486.5</v>
      </c>
      <c r="I141" s="55">
        <v>9663585.5500000007</v>
      </c>
      <c r="J141" s="55">
        <v>6180361.5199999996</v>
      </c>
      <c r="K141" s="55">
        <v>6180361.5199999996</v>
      </c>
      <c r="L141" s="55">
        <v>5894913.8099999996</v>
      </c>
      <c r="M141" s="110">
        <v>61.001310326269099</v>
      </c>
      <c r="N141" s="55">
        <v>5590054.8700000001</v>
      </c>
    </row>
    <row r="142" spans="1:14" ht="13.8" x14ac:dyDescent="0.2">
      <c r="A142" s="37" t="s">
        <v>68</v>
      </c>
      <c r="B142" s="72" t="s">
        <v>68</v>
      </c>
      <c r="C142" s="37" t="s">
        <v>68</v>
      </c>
      <c r="D142" s="72" t="s">
        <v>68</v>
      </c>
      <c r="E142" s="37" t="s">
        <v>763</v>
      </c>
      <c r="F142" s="72" t="s">
        <v>764</v>
      </c>
      <c r="G142" s="55">
        <v>1277618.05</v>
      </c>
      <c r="H142" s="55">
        <v>-202602</v>
      </c>
      <c r="I142" s="55">
        <v>1075016.05</v>
      </c>
      <c r="J142" s="55">
        <v>442923.84</v>
      </c>
      <c r="K142" s="55">
        <v>442923.84</v>
      </c>
      <c r="L142" s="55">
        <v>416286.3</v>
      </c>
      <c r="M142" s="110">
        <v>38.7237288224674</v>
      </c>
      <c r="N142" s="55">
        <v>416286.3</v>
      </c>
    </row>
    <row r="143" spans="1:14" ht="13.8" x14ac:dyDescent="0.2">
      <c r="A143" s="37" t="s">
        <v>68</v>
      </c>
      <c r="B143" s="72" t="s">
        <v>68</v>
      </c>
      <c r="C143" s="37" t="s">
        <v>68</v>
      </c>
      <c r="D143" s="72" t="s">
        <v>68</v>
      </c>
      <c r="E143" s="37" t="s">
        <v>765</v>
      </c>
      <c r="F143" s="72" t="s">
        <v>766</v>
      </c>
      <c r="G143" s="55">
        <v>666873.41</v>
      </c>
      <c r="H143" s="55">
        <v>0</v>
      </c>
      <c r="I143" s="55">
        <v>666873.41</v>
      </c>
      <c r="J143" s="55">
        <v>307400.67</v>
      </c>
      <c r="K143" s="55">
        <v>307400.67</v>
      </c>
      <c r="L143" s="55">
        <v>306416.78999999998</v>
      </c>
      <c r="M143" s="110">
        <v>45.948269252480799</v>
      </c>
      <c r="N143" s="55">
        <v>306416.78999999998</v>
      </c>
    </row>
    <row r="144" spans="1:14" ht="13.8" x14ac:dyDescent="0.2">
      <c r="A144" s="37" t="s">
        <v>68</v>
      </c>
      <c r="B144" s="72" t="s">
        <v>68</v>
      </c>
      <c r="C144" s="37" t="s">
        <v>68</v>
      </c>
      <c r="D144" s="72" t="s">
        <v>68</v>
      </c>
      <c r="E144" s="41" t="s">
        <v>125</v>
      </c>
      <c r="F144" s="73" t="s">
        <v>68</v>
      </c>
      <c r="G144" s="74">
        <v>30801486.719999999</v>
      </c>
      <c r="H144" s="74">
        <v>5147704.7699999996</v>
      </c>
      <c r="I144" s="74">
        <v>35949191.490000002</v>
      </c>
      <c r="J144" s="74">
        <v>19427854.25</v>
      </c>
      <c r="K144" s="74">
        <v>19258992.859999999</v>
      </c>
      <c r="L144" s="74">
        <v>17861871.41</v>
      </c>
      <c r="M144" s="111">
        <v>49.686434297051299</v>
      </c>
      <c r="N144" s="74">
        <v>17547849.739999998</v>
      </c>
    </row>
    <row r="145" spans="1:14" ht="13.8" x14ac:dyDescent="0.2">
      <c r="A145" s="37" t="s">
        <v>68</v>
      </c>
      <c r="B145" s="72" t="s">
        <v>68</v>
      </c>
      <c r="C145" s="37" t="s">
        <v>767</v>
      </c>
      <c r="D145" s="72" t="s">
        <v>768</v>
      </c>
      <c r="E145" s="37" t="s">
        <v>769</v>
      </c>
      <c r="F145" s="72" t="s">
        <v>770</v>
      </c>
      <c r="G145" s="55">
        <v>40500</v>
      </c>
      <c r="H145" s="55">
        <v>0</v>
      </c>
      <c r="I145" s="55">
        <v>40500</v>
      </c>
      <c r="J145" s="55">
        <v>12622.5</v>
      </c>
      <c r="K145" s="55">
        <v>12622.5</v>
      </c>
      <c r="L145" s="55">
        <v>12622.5</v>
      </c>
      <c r="M145" s="110">
        <v>31.1666666666667</v>
      </c>
      <c r="N145" s="55">
        <v>12622.5</v>
      </c>
    </row>
    <row r="146" spans="1:14" ht="13.8" x14ac:dyDescent="0.2">
      <c r="A146" s="37" t="s">
        <v>68</v>
      </c>
      <c r="B146" s="72" t="s">
        <v>68</v>
      </c>
      <c r="C146" s="37" t="s">
        <v>68</v>
      </c>
      <c r="D146" s="72" t="s">
        <v>68</v>
      </c>
      <c r="E146" s="37" t="s">
        <v>771</v>
      </c>
      <c r="F146" s="72" t="s">
        <v>772</v>
      </c>
      <c r="G146" s="55">
        <v>3418514.31</v>
      </c>
      <c r="H146" s="55">
        <v>84637</v>
      </c>
      <c r="I146" s="55">
        <v>3503151.31</v>
      </c>
      <c r="J146" s="55">
        <v>2340627.87</v>
      </c>
      <c r="K146" s="55">
        <v>2340627.87</v>
      </c>
      <c r="L146" s="55">
        <v>1431786.99</v>
      </c>
      <c r="M146" s="110">
        <v>40.871400156563602</v>
      </c>
      <c r="N146" s="55">
        <v>1174198.92</v>
      </c>
    </row>
    <row r="147" spans="1:14" ht="13.8" x14ac:dyDescent="0.2">
      <c r="A147" s="37" t="s">
        <v>68</v>
      </c>
      <c r="B147" s="72" t="s">
        <v>68</v>
      </c>
      <c r="C147" s="37" t="s">
        <v>68</v>
      </c>
      <c r="D147" s="72" t="s">
        <v>68</v>
      </c>
      <c r="E147" s="37" t="s">
        <v>773</v>
      </c>
      <c r="F147" s="72" t="s">
        <v>774</v>
      </c>
      <c r="G147" s="55">
        <v>43000</v>
      </c>
      <c r="H147" s="55">
        <v>0</v>
      </c>
      <c r="I147" s="55">
        <v>43000</v>
      </c>
      <c r="J147" s="55">
        <v>18893.2</v>
      </c>
      <c r="K147" s="55">
        <v>18893.2</v>
      </c>
      <c r="L147" s="55">
        <v>18893.2</v>
      </c>
      <c r="M147" s="110">
        <v>43.937674418604701</v>
      </c>
      <c r="N147" s="55">
        <v>18893.2</v>
      </c>
    </row>
    <row r="148" spans="1:14" ht="13.8" x14ac:dyDescent="0.2">
      <c r="A148" s="37" t="s">
        <v>68</v>
      </c>
      <c r="B148" s="72" t="s">
        <v>68</v>
      </c>
      <c r="C148" s="37" t="s">
        <v>68</v>
      </c>
      <c r="D148" s="72" t="s">
        <v>68</v>
      </c>
      <c r="E148" s="41" t="s">
        <v>125</v>
      </c>
      <c r="F148" s="73" t="s">
        <v>68</v>
      </c>
      <c r="G148" s="74">
        <v>3502014.31</v>
      </c>
      <c r="H148" s="74">
        <v>84637</v>
      </c>
      <c r="I148" s="74">
        <v>3586651.31</v>
      </c>
      <c r="J148" s="74">
        <v>2372143.5699999998</v>
      </c>
      <c r="K148" s="74">
        <v>2372143.5699999998</v>
      </c>
      <c r="L148" s="74">
        <v>1463302.69</v>
      </c>
      <c r="M148" s="111">
        <v>40.798576820672302</v>
      </c>
      <c r="N148" s="74">
        <v>1205714.6200000001</v>
      </c>
    </row>
    <row r="149" spans="1:14" ht="13.8" x14ac:dyDescent="0.2">
      <c r="A149" s="37" t="s">
        <v>68</v>
      </c>
      <c r="B149" s="72" t="s">
        <v>68</v>
      </c>
      <c r="C149" s="96" t="s">
        <v>125</v>
      </c>
      <c r="D149" s="97" t="s">
        <v>68</v>
      </c>
      <c r="E149" s="96" t="s">
        <v>68</v>
      </c>
      <c r="F149" s="97" t="s">
        <v>68</v>
      </c>
      <c r="G149" s="98">
        <v>430926620.19</v>
      </c>
      <c r="H149" s="98">
        <v>-85487504.590000004</v>
      </c>
      <c r="I149" s="98">
        <v>345439115.60000002</v>
      </c>
      <c r="J149" s="98">
        <v>88910111.75</v>
      </c>
      <c r="K149" s="98">
        <v>76418328.469999999</v>
      </c>
      <c r="L149" s="98">
        <v>46130961.859999999</v>
      </c>
      <c r="M149" s="112">
        <v>13.3542959603386</v>
      </c>
      <c r="N149" s="98">
        <v>38332756.25</v>
      </c>
    </row>
    <row r="150" spans="1:14" ht="13.8" x14ac:dyDescent="0.2">
      <c r="A150" s="37" t="s">
        <v>11</v>
      </c>
      <c r="B150" s="72" t="s">
        <v>775</v>
      </c>
      <c r="C150" s="37" t="s">
        <v>464</v>
      </c>
      <c r="D150" s="72" t="s">
        <v>776</v>
      </c>
      <c r="E150" s="37" t="s">
        <v>777</v>
      </c>
      <c r="F150" s="72" t="s">
        <v>778</v>
      </c>
      <c r="G150" s="55">
        <v>19721615.18</v>
      </c>
      <c r="H150" s="55">
        <v>-1645338.48</v>
      </c>
      <c r="I150" s="55">
        <v>18076276.699999999</v>
      </c>
      <c r="J150" s="55">
        <v>12053299.75</v>
      </c>
      <c r="K150" s="55">
        <v>11961780.189999999</v>
      </c>
      <c r="L150" s="55">
        <v>7334401.6399999997</v>
      </c>
      <c r="M150" s="110">
        <v>40.574736499801404</v>
      </c>
      <c r="N150" s="55">
        <v>6971533.0099999998</v>
      </c>
    </row>
    <row r="151" spans="1:14" ht="13.8" x14ac:dyDescent="0.2">
      <c r="A151" s="37" t="s">
        <v>68</v>
      </c>
      <c r="B151" s="72" t="s">
        <v>68</v>
      </c>
      <c r="C151" s="37" t="s">
        <v>68</v>
      </c>
      <c r="D151" s="72" t="s">
        <v>68</v>
      </c>
      <c r="E151" s="37" t="s">
        <v>779</v>
      </c>
      <c r="F151" s="72" t="s">
        <v>780</v>
      </c>
      <c r="G151" s="55">
        <v>58448289.420000002</v>
      </c>
      <c r="H151" s="55">
        <v>1700000</v>
      </c>
      <c r="I151" s="55">
        <v>60148289.420000002</v>
      </c>
      <c r="J151" s="55">
        <v>20157175.68</v>
      </c>
      <c r="K151" s="55">
        <v>18539147.649999999</v>
      </c>
      <c r="L151" s="55">
        <v>15360278.939999999</v>
      </c>
      <c r="M151" s="110">
        <v>25.537349587355902</v>
      </c>
      <c r="N151" s="55">
        <v>11131742.02</v>
      </c>
    </row>
    <row r="152" spans="1:14" ht="13.8" x14ac:dyDescent="0.2">
      <c r="A152" s="37" t="s">
        <v>68</v>
      </c>
      <c r="B152" s="72" t="s">
        <v>68</v>
      </c>
      <c r="C152" s="37" t="s">
        <v>68</v>
      </c>
      <c r="D152" s="72" t="s">
        <v>68</v>
      </c>
      <c r="E152" s="37" t="s">
        <v>781</v>
      </c>
      <c r="F152" s="72" t="s">
        <v>782</v>
      </c>
      <c r="G152" s="55">
        <v>35350714.119999997</v>
      </c>
      <c r="H152" s="55">
        <v>-94135.26</v>
      </c>
      <c r="I152" s="55">
        <v>35256578.859999999</v>
      </c>
      <c r="J152" s="55">
        <v>19176444.600000001</v>
      </c>
      <c r="K152" s="55">
        <v>19176444.600000001</v>
      </c>
      <c r="L152" s="55">
        <v>19176444.600000001</v>
      </c>
      <c r="M152" s="110">
        <v>54.391110028422098</v>
      </c>
      <c r="N152" s="55">
        <v>19176444.600000001</v>
      </c>
    </row>
    <row r="153" spans="1:14" ht="13.8" x14ac:dyDescent="0.2">
      <c r="A153" s="37" t="s">
        <v>68</v>
      </c>
      <c r="B153" s="72" t="s">
        <v>68</v>
      </c>
      <c r="C153" s="37" t="s">
        <v>68</v>
      </c>
      <c r="D153" s="72" t="s">
        <v>68</v>
      </c>
      <c r="E153" s="37" t="s">
        <v>783</v>
      </c>
      <c r="F153" s="72" t="s">
        <v>784</v>
      </c>
      <c r="G153" s="55">
        <v>465005694.81</v>
      </c>
      <c r="H153" s="55">
        <v>0</v>
      </c>
      <c r="I153" s="55">
        <v>465005694.81</v>
      </c>
      <c r="J153" s="55">
        <v>130219320.88</v>
      </c>
      <c r="K153" s="55">
        <v>130219320.88</v>
      </c>
      <c r="L153" s="55">
        <v>129794320.88</v>
      </c>
      <c r="M153" s="110">
        <v>27.9124153378452</v>
      </c>
      <c r="N153" s="55">
        <v>129709320.88</v>
      </c>
    </row>
    <row r="154" spans="1:14" ht="13.8" x14ac:dyDescent="0.2">
      <c r="A154" s="37" t="s">
        <v>68</v>
      </c>
      <c r="B154" s="72" t="s">
        <v>68</v>
      </c>
      <c r="C154" s="37" t="s">
        <v>68</v>
      </c>
      <c r="D154" s="72" t="s">
        <v>68</v>
      </c>
      <c r="E154" s="37" t="s">
        <v>785</v>
      </c>
      <c r="F154" s="72" t="s">
        <v>786</v>
      </c>
      <c r="G154" s="55">
        <v>1453505.65</v>
      </c>
      <c r="H154" s="55">
        <v>0</v>
      </c>
      <c r="I154" s="55">
        <v>1453505.65</v>
      </c>
      <c r="J154" s="55">
        <v>1179094.92</v>
      </c>
      <c r="K154" s="55">
        <v>1178940.04</v>
      </c>
      <c r="L154" s="55">
        <v>405897.9</v>
      </c>
      <c r="M154" s="110">
        <v>27.925443564667301</v>
      </c>
      <c r="N154" s="55">
        <v>405897.9</v>
      </c>
    </row>
    <row r="155" spans="1:14" ht="13.8" x14ac:dyDescent="0.2">
      <c r="A155" s="37" t="s">
        <v>68</v>
      </c>
      <c r="B155" s="72" t="s">
        <v>68</v>
      </c>
      <c r="C155" s="37" t="s">
        <v>68</v>
      </c>
      <c r="D155" s="72" t="s">
        <v>68</v>
      </c>
      <c r="E155" s="37" t="s">
        <v>787</v>
      </c>
      <c r="F155" s="72" t="s">
        <v>788</v>
      </c>
      <c r="G155" s="55">
        <v>23860213.350000001</v>
      </c>
      <c r="H155" s="55">
        <v>3668414.84</v>
      </c>
      <c r="I155" s="55">
        <v>27528628.190000001</v>
      </c>
      <c r="J155" s="55">
        <v>16346153.68</v>
      </c>
      <c r="K155" s="55">
        <v>15177621.75</v>
      </c>
      <c r="L155" s="55">
        <v>5459798.1200000001</v>
      </c>
      <c r="M155" s="110">
        <v>19.8331645235534</v>
      </c>
      <c r="N155" s="55">
        <v>4951820.8099999996</v>
      </c>
    </row>
    <row r="156" spans="1:14" ht="13.8" x14ac:dyDescent="0.2">
      <c r="A156" s="37" t="s">
        <v>68</v>
      </c>
      <c r="B156" s="72" t="s">
        <v>68</v>
      </c>
      <c r="C156" s="37" t="s">
        <v>68</v>
      </c>
      <c r="D156" s="72" t="s">
        <v>68</v>
      </c>
      <c r="E156" s="41" t="s">
        <v>125</v>
      </c>
      <c r="F156" s="73" t="s">
        <v>68</v>
      </c>
      <c r="G156" s="74">
        <v>603840032.52999997</v>
      </c>
      <c r="H156" s="74">
        <v>3628941.1</v>
      </c>
      <c r="I156" s="74">
        <v>607468973.63</v>
      </c>
      <c r="J156" s="74">
        <v>199131489.50999999</v>
      </c>
      <c r="K156" s="74">
        <v>196253255.11000001</v>
      </c>
      <c r="L156" s="74">
        <v>177531142.08000001</v>
      </c>
      <c r="M156" s="111">
        <v>29.224725835649298</v>
      </c>
      <c r="N156" s="74">
        <v>172346759.22</v>
      </c>
    </row>
    <row r="157" spans="1:14" ht="13.8" x14ac:dyDescent="0.2">
      <c r="A157" s="37" t="s">
        <v>68</v>
      </c>
      <c r="B157" s="72" t="s">
        <v>68</v>
      </c>
      <c r="C157" s="37" t="s">
        <v>466</v>
      </c>
      <c r="D157" s="72" t="s">
        <v>789</v>
      </c>
      <c r="E157" s="37" t="s">
        <v>790</v>
      </c>
      <c r="F157" s="72" t="s">
        <v>791</v>
      </c>
      <c r="G157" s="55">
        <v>5437944.6100000003</v>
      </c>
      <c r="H157" s="55">
        <v>28926.79</v>
      </c>
      <c r="I157" s="55">
        <v>5466871.4000000004</v>
      </c>
      <c r="J157" s="55">
        <v>2141937.48</v>
      </c>
      <c r="K157" s="55">
        <v>2135515.5099999998</v>
      </c>
      <c r="L157" s="55">
        <v>1889663.13</v>
      </c>
      <c r="M157" s="110">
        <v>34.565713947469099</v>
      </c>
      <c r="N157" s="55">
        <v>1889663.13</v>
      </c>
    </row>
    <row r="158" spans="1:14" ht="13.8" x14ac:dyDescent="0.2">
      <c r="A158" s="37" t="s">
        <v>68</v>
      </c>
      <c r="B158" s="72" t="s">
        <v>68</v>
      </c>
      <c r="C158" s="37" t="s">
        <v>68</v>
      </c>
      <c r="D158" s="72" t="s">
        <v>68</v>
      </c>
      <c r="E158" s="37" t="s">
        <v>792</v>
      </c>
      <c r="F158" s="72" t="s">
        <v>793</v>
      </c>
      <c r="G158" s="55">
        <v>20660198.300000001</v>
      </c>
      <c r="H158" s="55">
        <v>0</v>
      </c>
      <c r="I158" s="55">
        <v>20660198.300000001</v>
      </c>
      <c r="J158" s="55">
        <v>18533310.399999999</v>
      </c>
      <c r="K158" s="55">
        <v>8008310.4000000004</v>
      </c>
      <c r="L158" s="55">
        <v>620348.9</v>
      </c>
      <c r="M158" s="110">
        <v>3.0026280047854099</v>
      </c>
      <c r="N158" s="55">
        <v>620348.9</v>
      </c>
    </row>
    <row r="159" spans="1:14" ht="13.8" x14ac:dyDescent="0.2">
      <c r="A159" s="37" t="s">
        <v>68</v>
      </c>
      <c r="B159" s="72" t="s">
        <v>68</v>
      </c>
      <c r="C159" s="37" t="s">
        <v>68</v>
      </c>
      <c r="D159" s="72" t="s">
        <v>68</v>
      </c>
      <c r="E159" s="37" t="s">
        <v>794</v>
      </c>
      <c r="F159" s="72" t="s">
        <v>795</v>
      </c>
      <c r="G159" s="55">
        <v>3441388.46</v>
      </c>
      <c r="H159" s="55">
        <v>7707.85</v>
      </c>
      <c r="I159" s="55">
        <v>3449096.31</v>
      </c>
      <c r="J159" s="55">
        <v>1422205.05</v>
      </c>
      <c r="K159" s="55">
        <v>772205.05</v>
      </c>
      <c r="L159" s="55">
        <v>575724.44999999995</v>
      </c>
      <c r="M159" s="110">
        <v>16.692037515183198</v>
      </c>
      <c r="N159" s="55">
        <v>264035.55</v>
      </c>
    </row>
    <row r="160" spans="1:14" ht="13.8" x14ac:dyDescent="0.2">
      <c r="A160" s="37" t="s">
        <v>68</v>
      </c>
      <c r="B160" s="72" t="s">
        <v>68</v>
      </c>
      <c r="C160" s="37" t="s">
        <v>68</v>
      </c>
      <c r="D160" s="72" t="s">
        <v>68</v>
      </c>
      <c r="E160" s="41" t="s">
        <v>125</v>
      </c>
      <c r="F160" s="73" t="s">
        <v>68</v>
      </c>
      <c r="G160" s="74">
        <v>29539531.370000001</v>
      </c>
      <c r="H160" s="74">
        <v>36634.639999999999</v>
      </c>
      <c r="I160" s="74">
        <v>29576166.010000002</v>
      </c>
      <c r="J160" s="74">
        <v>22097452.93</v>
      </c>
      <c r="K160" s="74">
        <v>10916030.960000001</v>
      </c>
      <c r="L160" s="74">
        <v>3085736.48</v>
      </c>
      <c r="M160" s="111">
        <v>10.433186231632201</v>
      </c>
      <c r="N160" s="74">
        <v>2774047.58</v>
      </c>
    </row>
    <row r="161" spans="1:14" ht="13.8" x14ac:dyDescent="0.2">
      <c r="A161" s="37" t="s">
        <v>68</v>
      </c>
      <c r="B161" s="72" t="s">
        <v>68</v>
      </c>
      <c r="C161" s="37" t="s">
        <v>468</v>
      </c>
      <c r="D161" s="72" t="s">
        <v>796</v>
      </c>
      <c r="E161" s="37" t="s">
        <v>797</v>
      </c>
      <c r="F161" s="72" t="s">
        <v>798</v>
      </c>
      <c r="G161" s="55">
        <v>103953434.31</v>
      </c>
      <c r="H161" s="55">
        <v>35155222.579999998</v>
      </c>
      <c r="I161" s="55">
        <v>139108656.88999999</v>
      </c>
      <c r="J161" s="55">
        <v>126511693.63</v>
      </c>
      <c r="K161" s="55">
        <v>90467309.069999993</v>
      </c>
      <c r="L161" s="55">
        <v>7464524.5300000003</v>
      </c>
      <c r="M161" s="110">
        <v>5.3659669332459803</v>
      </c>
      <c r="N161" s="55">
        <v>6954544.9900000002</v>
      </c>
    </row>
    <row r="162" spans="1:14" ht="13.8" x14ac:dyDescent="0.2">
      <c r="A162" s="37" t="s">
        <v>68</v>
      </c>
      <c r="B162" s="72" t="s">
        <v>68</v>
      </c>
      <c r="C162" s="37" t="s">
        <v>68</v>
      </c>
      <c r="D162" s="72" t="s">
        <v>68</v>
      </c>
      <c r="E162" s="37" t="s">
        <v>799</v>
      </c>
      <c r="F162" s="72" t="s">
        <v>800</v>
      </c>
      <c r="G162" s="55">
        <v>1564706.4</v>
      </c>
      <c r="H162" s="55">
        <v>28926.79</v>
      </c>
      <c r="I162" s="55">
        <v>1593633.19</v>
      </c>
      <c r="J162" s="55">
        <v>566571.77</v>
      </c>
      <c r="K162" s="55">
        <v>566571.77</v>
      </c>
      <c r="L162" s="55">
        <v>566571.77</v>
      </c>
      <c r="M162" s="110">
        <v>35.552206966773802</v>
      </c>
      <c r="N162" s="55">
        <v>566571.77</v>
      </c>
    </row>
    <row r="163" spans="1:14" ht="13.8" x14ac:dyDescent="0.2">
      <c r="A163" s="37" t="s">
        <v>68</v>
      </c>
      <c r="B163" s="72" t="s">
        <v>68</v>
      </c>
      <c r="C163" s="37" t="s">
        <v>68</v>
      </c>
      <c r="D163" s="72" t="s">
        <v>68</v>
      </c>
      <c r="E163" s="41" t="s">
        <v>125</v>
      </c>
      <c r="F163" s="73" t="s">
        <v>68</v>
      </c>
      <c r="G163" s="74">
        <v>105518140.70999999</v>
      </c>
      <c r="H163" s="74">
        <v>35184149.369999997</v>
      </c>
      <c r="I163" s="74">
        <v>140702290.08000001</v>
      </c>
      <c r="J163" s="74">
        <v>127078265.40000001</v>
      </c>
      <c r="K163" s="74">
        <v>91033880.840000004</v>
      </c>
      <c r="L163" s="74">
        <v>8031096.2999999998</v>
      </c>
      <c r="M163" s="111">
        <v>5.7078646661925001</v>
      </c>
      <c r="N163" s="74">
        <v>7521116.7599999998</v>
      </c>
    </row>
    <row r="164" spans="1:14" ht="13.8" x14ac:dyDescent="0.2">
      <c r="A164" s="37" t="s">
        <v>68</v>
      </c>
      <c r="B164" s="72" t="s">
        <v>68</v>
      </c>
      <c r="C164" s="37" t="s">
        <v>472</v>
      </c>
      <c r="D164" s="72" t="s">
        <v>801</v>
      </c>
      <c r="E164" s="37" t="s">
        <v>802</v>
      </c>
      <c r="F164" s="72" t="s">
        <v>803</v>
      </c>
      <c r="G164" s="55">
        <v>75009305.659999996</v>
      </c>
      <c r="H164" s="55">
        <v>18401713.300000001</v>
      </c>
      <c r="I164" s="55">
        <v>93411018.959999993</v>
      </c>
      <c r="J164" s="55">
        <v>72429203.060000002</v>
      </c>
      <c r="K164" s="55">
        <v>70691280.060000002</v>
      </c>
      <c r="L164" s="55">
        <v>64540781.020000003</v>
      </c>
      <c r="M164" s="110">
        <v>69.093327252577495</v>
      </c>
      <c r="N164" s="55">
        <v>58077867.189999998</v>
      </c>
    </row>
    <row r="165" spans="1:14" ht="13.8" x14ac:dyDescent="0.2">
      <c r="A165" s="37" t="s">
        <v>68</v>
      </c>
      <c r="B165" s="72" t="s">
        <v>68</v>
      </c>
      <c r="C165" s="37" t="s">
        <v>68</v>
      </c>
      <c r="D165" s="72" t="s">
        <v>68</v>
      </c>
      <c r="E165" s="41" t="s">
        <v>125</v>
      </c>
      <c r="F165" s="73" t="s">
        <v>68</v>
      </c>
      <c r="G165" s="74">
        <v>75009305.659999996</v>
      </c>
      <c r="H165" s="74">
        <v>18401713.300000001</v>
      </c>
      <c r="I165" s="74">
        <v>93411018.959999993</v>
      </c>
      <c r="J165" s="74">
        <v>72429203.060000002</v>
      </c>
      <c r="K165" s="74">
        <v>70691280.060000002</v>
      </c>
      <c r="L165" s="74">
        <v>64540781.020000003</v>
      </c>
      <c r="M165" s="111">
        <v>69.093327252577495</v>
      </c>
      <c r="N165" s="74">
        <v>58077867.189999998</v>
      </c>
    </row>
    <row r="166" spans="1:14" ht="13.8" x14ac:dyDescent="0.2">
      <c r="A166" s="37" t="s">
        <v>68</v>
      </c>
      <c r="B166" s="72" t="s">
        <v>68</v>
      </c>
      <c r="C166" s="96" t="s">
        <v>125</v>
      </c>
      <c r="D166" s="97" t="s">
        <v>68</v>
      </c>
      <c r="E166" s="96" t="s">
        <v>68</v>
      </c>
      <c r="F166" s="97" t="s">
        <v>68</v>
      </c>
      <c r="G166" s="98">
        <v>813907010.26999998</v>
      </c>
      <c r="H166" s="98">
        <v>57251438.409999996</v>
      </c>
      <c r="I166" s="98">
        <v>871158448.67999995</v>
      </c>
      <c r="J166" s="98">
        <v>420736410.89999998</v>
      </c>
      <c r="K166" s="98">
        <v>368894446.97000003</v>
      </c>
      <c r="L166" s="98">
        <v>253188755.88</v>
      </c>
      <c r="M166" s="112">
        <v>29.063456396897401</v>
      </c>
      <c r="N166" s="98">
        <v>240719790.75</v>
      </c>
    </row>
    <row r="167" spans="1:14" ht="13.8" x14ac:dyDescent="0.2">
      <c r="A167" s="37" t="s">
        <v>21</v>
      </c>
      <c r="B167" s="72" t="s">
        <v>804</v>
      </c>
      <c r="C167" s="37" t="s">
        <v>805</v>
      </c>
      <c r="D167" s="72" t="s">
        <v>806</v>
      </c>
      <c r="E167" s="37" t="s">
        <v>807</v>
      </c>
      <c r="F167" s="72" t="s">
        <v>808</v>
      </c>
      <c r="G167" s="55">
        <v>63521435.890000001</v>
      </c>
      <c r="H167" s="55">
        <v>0</v>
      </c>
      <c r="I167" s="55">
        <v>63521435.890000001</v>
      </c>
      <c r="J167" s="55">
        <v>63521435.890000001</v>
      </c>
      <c r="K167" s="55">
        <v>63521435.890000001</v>
      </c>
      <c r="L167" s="55">
        <v>31760718.559999999</v>
      </c>
      <c r="M167" s="110">
        <v>50.000000968177098</v>
      </c>
      <c r="N167" s="55">
        <v>31760718.559999999</v>
      </c>
    </row>
    <row r="168" spans="1:14" ht="13.8" x14ac:dyDescent="0.2">
      <c r="A168" s="37" t="s">
        <v>68</v>
      </c>
      <c r="B168" s="72" t="s">
        <v>68</v>
      </c>
      <c r="C168" s="37" t="s">
        <v>68</v>
      </c>
      <c r="D168" s="72" t="s">
        <v>68</v>
      </c>
      <c r="E168" s="41" t="s">
        <v>125</v>
      </c>
      <c r="F168" s="73" t="s">
        <v>68</v>
      </c>
      <c r="G168" s="74">
        <v>63521435.890000001</v>
      </c>
      <c r="H168" s="74">
        <v>0</v>
      </c>
      <c r="I168" s="74">
        <v>63521435.890000001</v>
      </c>
      <c r="J168" s="74">
        <v>63521435.890000001</v>
      </c>
      <c r="K168" s="74">
        <v>63521435.890000001</v>
      </c>
      <c r="L168" s="74">
        <v>31760718.559999999</v>
      </c>
      <c r="M168" s="111">
        <v>50.000000968177098</v>
      </c>
      <c r="N168" s="74">
        <v>31760718.559999999</v>
      </c>
    </row>
    <row r="169" spans="1:14" ht="13.8" x14ac:dyDescent="0.2">
      <c r="A169" s="37" t="s">
        <v>68</v>
      </c>
      <c r="B169" s="72" t="s">
        <v>68</v>
      </c>
      <c r="C169" s="96" t="s">
        <v>125</v>
      </c>
      <c r="D169" s="97" t="s">
        <v>68</v>
      </c>
      <c r="E169" s="96" t="s">
        <v>68</v>
      </c>
      <c r="F169" s="97" t="s">
        <v>68</v>
      </c>
      <c r="G169" s="98">
        <v>63521435.890000001</v>
      </c>
      <c r="H169" s="98">
        <v>0</v>
      </c>
      <c r="I169" s="98">
        <v>63521435.890000001</v>
      </c>
      <c r="J169" s="98">
        <v>63521435.890000001</v>
      </c>
      <c r="K169" s="98">
        <v>63521435.890000001</v>
      </c>
      <c r="L169" s="98">
        <v>31760718.559999999</v>
      </c>
      <c r="M169" s="112">
        <v>50.000000968177098</v>
      </c>
      <c r="N169" s="98">
        <v>31760718.559999999</v>
      </c>
    </row>
    <row r="170" spans="1:14" ht="13.8" x14ac:dyDescent="0.2">
      <c r="A170" s="129" t="s">
        <v>262</v>
      </c>
      <c r="B170" s="130" t="s">
        <v>68</v>
      </c>
      <c r="C170" s="113" t="s">
        <v>68</v>
      </c>
      <c r="D170" s="94" t="s">
        <v>68</v>
      </c>
      <c r="E170" s="78" t="s">
        <v>68</v>
      </c>
      <c r="F170" s="95" t="s">
        <v>68</v>
      </c>
      <c r="G170" s="66">
        <v>8546300921.4300003</v>
      </c>
      <c r="H170" s="66">
        <v>301902761.74000001</v>
      </c>
      <c r="I170" s="66">
        <v>8848203683.1700001</v>
      </c>
      <c r="J170" s="66">
        <v>5925356904.6300001</v>
      </c>
      <c r="K170" s="66">
        <v>5680559013</v>
      </c>
      <c r="L170" s="66">
        <v>4228633207</v>
      </c>
      <c r="M170" s="71">
        <v>47.790866467542997</v>
      </c>
      <c r="N170" s="66">
        <v>4031302469.5599999</v>
      </c>
    </row>
    <row r="171" spans="1:14" ht="13.8" x14ac:dyDescent="0.3">
      <c r="A171" s="39" t="s">
        <v>61</v>
      </c>
      <c r="B171" s="92"/>
      <c r="C171" s="18"/>
      <c r="D171" s="92"/>
      <c r="E171" s="40"/>
      <c r="F171" s="92"/>
      <c r="G171" s="18"/>
      <c r="H171" s="18"/>
      <c r="I171" s="18"/>
      <c r="J171" s="18"/>
      <c r="K171" s="40"/>
      <c r="L171" s="40"/>
      <c r="M171" s="5"/>
      <c r="N171" s="4"/>
    </row>
  </sheetData>
  <mergeCells count="6">
    <mergeCell ref="A170:B170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3"/>
  <sheetViews>
    <sheetView workbookViewId="0">
      <selection activeCell="A133" sqref="A133:XFD156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" x14ac:dyDescent="0.35">
      <c r="A2" s="114" t="s">
        <v>49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64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48</v>
      </c>
      <c r="B5" s="118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809</v>
      </c>
      <c r="B7" s="42" t="s">
        <v>810</v>
      </c>
      <c r="C7" s="38">
        <v>109459.68</v>
      </c>
      <c r="D7" s="38">
        <v>0</v>
      </c>
      <c r="E7" s="38">
        <v>109459.68</v>
      </c>
      <c r="F7" s="38">
        <v>53409.77</v>
      </c>
      <c r="G7" s="38">
        <v>53409.68</v>
      </c>
      <c r="H7" s="55">
        <v>44924.25</v>
      </c>
      <c r="I7" s="49">
        <v>41.041824715730897</v>
      </c>
      <c r="J7" s="38">
        <v>43560</v>
      </c>
    </row>
    <row r="8" spans="1:10" ht="13.8" x14ac:dyDescent="0.2">
      <c r="A8" s="37" t="s">
        <v>811</v>
      </c>
      <c r="B8" s="42" t="s">
        <v>812</v>
      </c>
      <c r="C8" s="38">
        <v>11664310.91</v>
      </c>
      <c r="D8" s="38">
        <v>-0.01</v>
      </c>
      <c r="E8" s="38">
        <v>11664310.9</v>
      </c>
      <c r="F8" s="38">
        <v>6285890.3799999999</v>
      </c>
      <c r="G8" s="38">
        <v>3516661.07</v>
      </c>
      <c r="H8" s="55">
        <v>1392404.21</v>
      </c>
      <c r="I8" s="49">
        <v>11.937303643029599</v>
      </c>
      <c r="J8" s="38">
        <v>1236746.72</v>
      </c>
    </row>
    <row r="9" spans="1:10" ht="13.8" x14ac:dyDescent="0.2">
      <c r="A9" s="37" t="s">
        <v>813</v>
      </c>
      <c r="B9" s="42" t="s">
        <v>814</v>
      </c>
      <c r="C9" s="38">
        <v>452784142.95999998</v>
      </c>
      <c r="D9" s="38">
        <v>0</v>
      </c>
      <c r="E9" s="38">
        <v>452784142.95999998</v>
      </c>
      <c r="F9" s="38">
        <v>117574079.76000001</v>
      </c>
      <c r="G9" s="38">
        <v>117506583.2</v>
      </c>
      <c r="H9" s="55">
        <v>117271849.84999999</v>
      </c>
      <c r="I9" s="49">
        <v>25.900167148821701</v>
      </c>
      <c r="J9" s="38">
        <v>117271849.84999999</v>
      </c>
    </row>
    <row r="10" spans="1:10" ht="13.8" x14ac:dyDescent="0.2">
      <c r="A10" s="37" t="s">
        <v>815</v>
      </c>
      <c r="B10" s="42" t="s">
        <v>816</v>
      </c>
      <c r="C10" s="38">
        <v>51668909.68</v>
      </c>
      <c r="D10" s="38">
        <v>-3400.14</v>
      </c>
      <c r="E10" s="38">
        <v>51665509.539999999</v>
      </c>
      <c r="F10" s="38">
        <v>26746183.199999999</v>
      </c>
      <c r="G10" s="38">
        <v>26360571.449999999</v>
      </c>
      <c r="H10" s="55">
        <v>15432731.17</v>
      </c>
      <c r="I10" s="49">
        <v>29.870471243590099</v>
      </c>
      <c r="J10" s="38">
        <v>15432731.17</v>
      </c>
    </row>
    <row r="11" spans="1:10" ht="13.8" x14ac:dyDescent="0.2">
      <c r="A11" s="37" t="s">
        <v>817</v>
      </c>
      <c r="B11" s="42" t="s">
        <v>818</v>
      </c>
      <c r="C11" s="38">
        <v>1644765</v>
      </c>
      <c r="D11" s="38">
        <v>0</v>
      </c>
      <c r="E11" s="38">
        <v>1644765</v>
      </c>
      <c r="F11" s="38">
        <v>178985.14</v>
      </c>
      <c r="G11" s="38">
        <v>178985.14</v>
      </c>
      <c r="H11" s="55">
        <v>178985.14</v>
      </c>
      <c r="I11" s="49">
        <v>10.882110210273201</v>
      </c>
      <c r="J11" s="38">
        <v>178985.14</v>
      </c>
    </row>
    <row r="12" spans="1:10" ht="13.8" x14ac:dyDescent="0.2">
      <c r="A12" s="37" t="s">
        <v>819</v>
      </c>
      <c r="B12" s="42" t="s">
        <v>820</v>
      </c>
      <c r="C12" s="38">
        <v>37730279.090000004</v>
      </c>
      <c r="D12" s="38">
        <v>-34400</v>
      </c>
      <c r="E12" s="38">
        <v>37695879.090000004</v>
      </c>
      <c r="F12" s="38">
        <v>17021048.84</v>
      </c>
      <c r="G12" s="38">
        <v>16993146.02</v>
      </c>
      <c r="H12" s="55">
        <v>11344860.220000001</v>
      </c>
      <c r="I12" s="49">
        <v>30.0957571327991</v>
      </c>
      <c r="J12" s="38">
        <v>11344860.220000001</v>
      </c>
    </row>
    <row r="13" spans="1:10" ht="13.8" x14ac:dyDescent="0.2">
      <c r="A13" s="37" t="s">
        <v>821</v>
      </c>
      <c r="B13" s="42" t="s">
        <v>822</v>
      </c>
      <c r="C13" s="38">
        <v>1100000</v>
      </c>
      <c r="D13" s="38">
        <v>0</v>
      </c>
      <c r="E13" s="38">
        <v>1100000</v>
      </c>
      <c r="F13" s="38">
        <v>0</v>
      </c>
      <c r="G13" s="38">
        <v>0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823</v>
      </c>
      <c r="B14" s="42" t="s">
        <v>824</v>
      </c>
      <c r="C14" s="38">
        <v>129220.3</v>
      </c>
      <c r="D14" s="38">
        <v>0</v>
      </c>
      <c r="E14" s="38">
        <v>129220.3</v>
      </c>
      <c r="F14" s="38">
        <v>73170.39</v>
      </c>
      <c r="G14" s="38">
        <v>73170.3</v>
      </c>
      <c r="H14" s="55">
        <v>0</v>
      </c>
      <c r="I14" s="49">
        <v>0</v>
      </c>
      <c r="J14" s="38">
        <v>0</v>
      </c>
    </row>
    <row r="15" spans="1:10" ht="13.8" x14ac:dyDescent="0.2">
      <c r="A15" s="37" t="s">
        <v>825</v>
      </c>
      <c r="B15" s="42" t="s">
        <v>826</v>
      </c>
      <c r="C15" s="38">
        <v>45000</v>
      </c>
      <c r="D15" s="38">
        <v>0</v>
      </c>
      <c r="E15" s="38">
        <v>45000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827</v>
      </c>
      <c r="B16" s="42" t="s">
        <v>828</v>
      </c>
      <c r="C16" s="38">
        <v>14000</v>
      </c>
      <c r="D16" s="38">
        <v>0</v>
      </c>
      <c r="E16" s="38">
        <v>14000</v>
      </c>
      <c r="F16" s="38">
        <v>0</v>
      </c>
      <c r="G16" s="38">
        <v>0</v>
      </c>
      <c r="H16" s="55">
        <v>0</v>
      </c>
      <c r="I16" s="49">
        <v>0</v>
      </c>
      <c r="J16" s="38">
        <v>0</v>
      </c>
    </row>
    <row r="17" spans="1:10" ht="13.8" x14ac:dyDescent="0.2">
      <c r="A17" s="37" t="s">
        <v>829</v>
      </c>
      <c r="B17" s="42" t="s">
        <v>830</v>
      </c>
      <c r="C17" s="38">
        <v>24390972.859999999</v>
      </c>
      <c r="D17" s="38">
        <v>23102</v>
      </c>
      <c r="E17" s="38">
        <v>24414074.859999999</v>
      </c>
      <c r="F17" s="38">
        <v>18897410.260000002</v>
      </c>
      <c r="G17" s="38">
        <v>9485277.3200000003</v>
      </c>
      <c r="H17" s="55">
        <v>2711894.95</v>
      </c>
      <c r="I17" s="49">
        <v>11.107916091644199</v>
      </c>
      <c r="J17" s="38">
        <v>2521912.42</v>
      </c>
    </row>
    <row r="18" spans="1:10" ht="13.8" x14ac:dyDescent="0.2">
      <c r="A18" s="37" t="s">
        <v>831</v>
      </c>
      <c r="B18" s="42" t="s">
        <v>832</v>
      </c>
      <c r="C18" s="38">
        <v>6800</v>
      </c>
      <c r="D18" s="38">
        <v>94250</v>
      </c>
      <c r="E18" s="38">
        <v>101050</v>
      </c>
      <c r="F18" s="38">
        <v>47606.86</v>
      </c>
      <c r="G18" s="38">
        <v>47606.86</v>
      </c>
      <c r="H18" s="55">
        <v>5381.38</v>
      </c>
      <c r="I18" s="49">
        <v>5.3254626422563103</v>
      </c>
      <c r="J18" s="38">
        <v>2627.25</v>
      </c>
    </row>
    <row r="19" spans="1:10" ht="13.8" x14ac:dyDescent="0.2">
      <c r="A19" s="37" t="s">
        <v>833</v>
      </c>
      <c r="B19" s="42" t="s">
        <v>834</v>
      </c>
      <c r="C19" s="38">
        <v>143200</v>
      </c>
      <c r="D19" s="38">
        <v>0</v>
      </c>
      <c r="E19" s="38">
        <v>143200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835</v>
      </c>
      <c r="B20" s="42" t="s">
        <v>836</v>
      </c>
      <c r="C20" s="38">
        <v>52947.16</v>
      </c>
      <c r="D20" s="38">
        <v>0</v>
      </c>
      <c r="E20" s="38">
        <v>52947.16</v>
      </c>
      <c r="F20" s="38">
        <v>2940</v>
      </c>
      <c r="G20" s="38">
        <v>1050</v>
      </c>
      <c r="H20" s="55">
        <v>758.98</v>
      </c>
      <c r="I20" s="49">
        <v>1.43346687527716</v>
      </c>
      <c r="J20" s="38">
        <v>758.98</v>
      </c>
    </row>
    <row r="21" spans="1:10" ht="13.8" x14ac:dyDescent="0.2">
      <c r="A21" s="37" t="s">
        <v>837</v>
      </c>
      <c r="B21" s="42" t="s">
        <v>838</v>
      </c>
      <c r="C21" s="38">
        <v>34200</v>
      </c>
      <c r="D21" s="38">
        <v>0</v>
      </c>
      <c r="E21" s="38">
        <v>34200</v>
      </c>
      <c r="F21" s="38">
        <v>3025</v>
      </c>
      <c r="G21" s="38">
        <v>3025</v>
      </c>
      <c r="H21" s="55">
        <v>3025</v>
      </c>
      <c r="I21" s="49">
        <v>8.8450292397660792</v>
      </c>
      <c r="J21" s="38">
        <v>3025</v>
      </c>
    </row>
    <row r="22" spans="1:10" ht="13.8" x14ac:dyDescent="0.2">
      <c r="A22" s="37" t="s">
        <v>839</v>
      </c>
      <c r="B22" s="42" t="s">
        <v>840</v>
      </c>
      <c r="C22" s="38">
        <v>61491</v>
      </c>
      <c r="D22" s="38">
        <v>0</v>
      </c>
      <c r="E22" s="38">
        <v>61491</v>
      </c>
      <c r="F22" s="38">
        <v>0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841</v>
      </c>
      <c r="B23" s="42" t="s">
        <v>842</v>
      </c>
      <c r="C23" s="38">
        <v>1375538</v>
      </c>
      <c r="D23" s="38">
        <v>0</v>
      </c>
      <c r="E23" s="38">
        <v>1375538</v>
      </c>
      <c r="F23" s="38">
        <v>137553.79999999999</v>
      </c>
      <c r="G23" s="38">
        <v>137553.79999999999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843</v>
      </c>
      <c r="B24" s="42" t="s">
        <v>844</v>
      </c>
      <c r="C24" s="38">
        <v>42175</v>
      </c>
      <c r="D24" s="38">
        <v>0</v>
      </c>
      <c r="E24" s="38">
        <v>42175</v>
      </c>
      <c r="F24" s="38">
        <v>0</v>
      </c>
      <c r="G24" s="38">
        <v>0</v>
      </c>
      <c r="H24" s="55">
        <v>0</v>
      </c>
      <c r="I24" s="49">
        <v>0</v>
      </c>
      <c r="J24" s="38">
        <v>0</v>
      </c>
    </row>
    <row r="25" spans="1:10" ht="13.8" x14ac:dyDescent="0.2">
      <c r="A25" s="37" t="s">
        <v>845</v>
      </c>
      <c r="B25" s="42" t="s">
        <v>846</v>
      </c>
      <c r="C25" s="38">
        <v>117531.25</v>
      </c>
      <c r="D25" s="38">
        <v>0</v>
      </c>
      <c r="E25" s="38">
        <v>117531.25</v>
      </c>
      <c r="F25" s="38">
        <v>3578.74</v>
      </c>
      <c r="G25" s="38">
        <v>3578.74</v>
      </c>
      <c r="H25" s="55">
        <v>3578.74</v>
      </c>
      <c r="I25" s="49">
        <v>3.0449263493751699</v>
      </c>
      <c r="J25" s="38">
        <v>3320.13</v>
      </c>
    </row>
    <row r="26" spans="1:10" ht="13.8" x14ac:dyDescent="0.2">
      <c r="A26" s="37" t="s">
        <v>847</v>
      </c>
      <c r="B26" s="42" t="s">
        <v>848</v>
      </c>
      <c r="C26" s="38">
        <v>72372</v>
      </c>
      <c r="D26" s="38">
        <v>0</v>
      </c>
      <c r="E26" s="38">
        <v>72372</v>
      </c>
      <c r="F26" s="38">
        <v>13939.2</v>
      </c>
      <c r="G26" s="38">
        <v>11519.2</v>
      </c>
      <c r="H26" s="55">
        <v>6164.95</v>
      </c>
      <c r="I26" s="49">
        <v>8.5184187254739392</v>
      </c>
      <c r="J26" s="38">
        <v>6164.95</v>
      </c>
    </row>
    <row r="27" spans="1:10" ht="13.8" x14ac:dyDescent="0.2">
      <c r="A27" s="37" t="s">
        <v>849</v>
      </c>
      <c r="B27" s="42" t="s">
        <v>850</v>
      </c>
      <c r="C27" s="38">
        <v>21000</v>
      </c>
      <c r="D27" s="38">
        <v>0</v>
      </c>
      <c r="E27" s="38">
        <v>21000</v>
      </c>
      <c r="F27" s="38">
        <v>10127.700000000001</v>
      </c>
      <c r="G27" s="38">
        <v>10127.700000000001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851</v>
      </c>
      <c r="B28" s="42" t="s">
        <v>852</v>
      </c>
      <c r="C28" s="38">
        <v>0</v>
      </c>
      <c r="D28" s="38">
        <v>636649.39</v>
      </c>
      <c r="E28" s="38">
        <v>636649.39</v>
      </c>
      <c r="F28" s="38">
        <v>355787.65</v>
      </c>
      <c r="G28" s="38">
        <v>134988.85999999999</v>
      </c>
      <c r="H28" s="55">
        <v>122485.27</v>
      </c>
      <c r="I28" s="49">
        <v>19.239046156943601</v>
      </c>
      <c r="J28" s="38">
        <v>116954.4</v>
      </c>
    </row>
    <row r="29" spans="1:10" ht="13.8" x14ac:dyDescent="0.2">
      <c r="A29" s="37" t="s">
        <v>853</v>
      </c>
      <c r="B29" s="42" t="s">
        <v>854</v>
      </c>
      <c r="C29" s="38">
        <v>3461656.95</v>
      </c>
      <c r="D29" s="38">
        <v>18076.310000000001</v>
      </c>
      <c r="E29" s="38">
        <v>3479733.26</v>
      </c>
      <c r="F29" s="38">
        <v>1289300.23</v>
      </c>
      <c r="G29" s="38">
        <v>1271150.23</v>
      </c>
      <c r="H29" s="55">
        <v>1234210.23</v>
      </c>
      <c r="I29" s="49">
        <v>35.4685298493253</v>
      </c>
      <c r="J29" s="38">
        <v>799059.46</v>
      </c>
    </row>
    <row r="30" spans="1:10" ht="13.8" x14ac:dyDescent="0.2">
      <c r="A30" s="37" t="s">
        <v>855</v>
      </c>
      <c r="B30" s="42" t="s">
        <v>856</v>
      </c>
      <c r="C30" s="38">
        <v>3650745.47</v>
      </c>
      <c r="D30" s="38">
        <v>0</v>
      </c>
      <c r="E30" s="38">
        <v>3650745.47</v>
      </c>
      <c r="F30" s="38">
        <v>3483578.49</v>
      </c>
      <c r="G30" s="38">
        <v>3483578.49</v>
      </c>
      <c r="H30" s="55">
        <v>1522338.16</v>
      </c>
      <c r="I30" s="49">
        <v>41.699378182067598</v>
      </c>
      <c r="J30" s="38">
        <v>1522338.16</v>
      </c>
    </row>
    <row r="31" spans="1:10" ht="13.8" x14ac:dyDescent="0.2">
      <c r="A31" s="37" t="s">
        <v>857</v>
      </c>
      <c r="B31" s="42" t="s">
        <v>858</v>
      </c>
      <c r="C31" s="38">
        <v>0</v>
      </c>
      <c r="D31" s="38">
        <v>2069601.53</v>
      </c>
      <c r="E31" s="38">
        <v>2069601.53</v>
      </c>
      <c r="F31" s="38">
        <v>1795312.13</v>
      </c>
      <c r="G31" s="38">
        <v>1460264.69</v>
      </c>
      <c r="H31" s="55">
        <v>190489.24</v>
      </c>
      <c r="I31" s="49">
        <v>9.2041505207043404</v>
      </c>
      <c r="J31" s="38">
        <v>190489.24</v>
      </c>
    </row>
    <row r="32" spans="1:10" ht="13.8" x14ac:dyDescent="0.2">
      <c r="A32" s="37" t="s">
        <v>859</v>
      </c>
      <c r="B32" s="42" t="s">
        <v>860</v>
      </c>
      <c r="C32" s="38">
        <v>0</v>
      </c>
      <c r="D32" s="38">
        <v>10007295.529999999</v>
      </c>
      <c r="E32" s="38">
        <v>10007295.529999999</v>
      </c>
      <c r="F32" s="38">
        <v>5278806.8600000003</v>
      </c>
      <c r="G32" s="38">
        <v>3330789.81</v>
      </c>
      <c r="H32" s="55">
        <v>713490.95</v>
      </c>
      <c r="I32" s="49">
        <v>7.1297080001393702</v>
      </c>
      <c r="J32" s="38">
        <v>513490.95</v>
      </c>
    </row>
    <row r="33" spans="1:10" ht="13.8" x14ac:dyDescent="0.2">
      <c r="A33" s="37" t="s">
        <v>861</v>
      </c>
      <c r="B33" s="42" t="s">
        <v>862</v>
      </c>
      <c r="C33" s="38">
        <v>0</v>
      </c>
      <c r="D33" s="38">
        <v>13953657.189999999</v>
      </c>
      <c r="E33" s="38">
        <v>13953657.189999999</v>
      </c>
      <c r="F33" s="38">
        <v>8440387.1999999993</v>
      </c>
      <c r="G33" s="38">
        <v>7847256.1399999997</v>
      </c>
      <c r="H33" s="55">
        <v>7184756.1399999997</v>
      </c>
      <c r="I33" s="49">
        <v>51.490129377329197</v>
      </c>
      <c r="J33" s="38">
        <v>7184756.1399999997</v>
      </c>
    </row>
    <row r="34" spans="1:10" ht="13.8" x14ac:dyDescent="0.2">
      <c r="A34" s="37" t="s">
        <v>863</v>
      </c>
      <c r="B34" s="42" t="s">
        <v>864</v>
      </c>
      <c r="C34" s="38">
        <v>30000000</v>
      </c>
      <c r="D34" s="38">
        <v>-27119889.73</v>
      </c>
      <c r="E34" s="38">
        <v>2880110.27</v>
      </c>
      <c r="F34" s="38">
        <v>0</v>
      </c>
      <c r="G34" s="38">
        <v>0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865</v>
      </c>
      <c r="B35" s="42" t="s">
        <v>866</v>
      </c>
      <c r="C35" s="38">
        <v>0</v>
      </c>
      <c r="D35" s="38">
        <v>74368973.890000001</v>
      </c>
      <c r="E35" s="38">
        <v>74368973.890000001</v>
      </c>
      <c r="F35" s="38">
        <v>13534919.48</v>
      </c>
      <c r="G35" s="38">
        <v>13534919.48</v>
      </c>
      <c r="H35" s="55">
        <v>1596723.99</v>
      </c>
      <c r="I35" s="49">
        <v>2.14702974436858</v>
      </c>
      <c r="J35" s="38">
        <v>1596723.99</v>
      </c>
    </row>
    <row r="36" spans="1:10" ht="13.8" x14ac:dyDescent="0.2">
      <c r="A36" s="37" t="s">
        <v>867</v>
      </c>
      <c r="B36" s="42" t="s">
        <v>868</v>
      </c>
      <c r="C36" s="38">
        <v>18257055</v>
      </c>
      <c r="D36" s="38">
        <v>246021.69</v>
      </c>
      <c r="E36" s="38">
        <v>18503076.690000001</v>
      </c>
      <c r="F36" s="38">
        <v>11925187.92</v>
      </c>
      <c r="G36" s="38">
        <v>5304561.5999999996</v>
      </c>
      <c r="H36" s="55">
        <v>42875</v>
      </c>
      <c r="I36" s="49">
        <v>0.23171822026318001</v>
      </c>
      <c r="J36" s="38">
        <v>42875</v>
      </c>
    </row>
    <row r="37" spans="1:10" ht="13.8" x14ac:dyDescent="0.2">
      <c r="A37" s="37" t="s">
        <v>869</v>
      </c>
      <c r="B37" s="42" t="s">
        <v>870</v>
      </c>
      <c r="C37" s="38">
        <v>4164144.29</v>
      </c>
      <c r="D37" s="38">
        <v>1560418.69</v>
      </c>
      <c r="E37" s="38">
        <v>5724562.9800000004</v>
      </c>
      <c r="F37" s="38">
        <v>5451144.8399999999</v>
      </c>
      <c r="G37" s="38">
        <v>5449866.0800000001</v>
      </c>
      <c r="H37" s="55">
        <v>140958.14000000001</v>
      </c>
      <c r="I37" s="49">
        <v>2.46233888058299</v>
      </c>
      <c r="J37" s="38">
        <v>140958.14000000001</v>
      </c>
    </row>
    <row r="38" spans="1:10" ht="13.8" x14ac:dyDescent="0.2">
      <c r="A38" s="37" t="s">
        <v>871</v>
      </c>
      <c r="B38" s="42" t="s">
        <v>872</v>
      </c>
      <c r="C38" s="38">
        <v>5085641.54</v>
      </c>
      <c r="D38" s="38">
        <v>2237443.4900000002</v>
      </c>
      <c r="E38" s="38">
        <v>7323085.0300000003</v>
      </c>
      <c r="F38" s="38">
        <v>1480478.68</v>
      </c>
      <c r="G38" s="38">
        <v>746450.22</v>
      </c>
      <c r="H38" s="55">
        <v>366897.47</v>
      </c>
      <c r="I38" s="49">
        <v>5.01014898088654</v>
      </c>
      <c r="J38" s="38">
        <v>306085.40000000002</v>
      </c>
    </row>
    <row r="39" spans="1:10" ht="13.8" x14ac:dyDescent="0.2">
      <c r="A39" s="37" t="s">
        <v>873</v>
      </c>
      <c r="B39" s="42" t="s">
        <v>874</v>
      </c>
      <c r="C39" s="38">
        <v>17533559.25</v>
      </c>
      <c r="D39" s="38">
        <v>16481863.16</v>
      </c>
      <c r="E39" s="38">
        <v>34015422.409999996</v>
      </c>
      <c r="F39" s="38">
        <v>32616313.23</v>
      </c>
      <c r="G39" s="38">
        <v>19663983.309999999</v>
      </c>
      <c r="H39" s="55">
        <v>9595021.4900000002</v>
      </c>
      <c r="I39" s="49">
        <v>28.20785634924</v>
      </c>
      <c r="J39" s="38">
        <v>9595021.4900000002</v>
      </c>
    </row>
    <row r="40" spans="1:10" ht="13.8" x14ac:dyDescent="0.2">
      <c r="A40" s="37" t="s">
        <v>875</v>
      </c>
      <c r="B40" s="42" t="s">
        <v>876</v>
      </c>
      <c r="C40" s="38">
        <v>29518975.379999999</v>
      </c>
      <c r="D40" s="38">
        <v>18555214.050000001</v>
      </c>
      <c r="E40" s="38">
        <v>48074189.43</v>
      </c>
      <c r="F40" s="38">
        <v>18610827.050000001</v>
      </c>
      <c r="G40" s="38">
        <v>18610827.050000001</v>
      </c>
      <c r="H40" s="55">
        <v>3091667.12</v>
      </c>
      <c r="I40" s="49">
        <v>6.4310332772260699</v>
      </c>
      <c r="J40" s="38">
        <v>3081324.07</v>
      </c>
    </row>
    <row r="41" spans="1:10" ht="13.8" x14ac:dyDescent="0.2">
      <c r="A41" s="37" t="s">
        <v>877</v>
      </c>
      <c r="B41" s="42" t="s">
        <v>878</v>
      </c>
      <c r="C41" s="38">
        <v>34704142.350000001</v>
      </c>
      <c r="D41" s="38">
        <v>21013633.809999999</v>
      </c>
      <c r="E41" s="38">
        <v>55717776.159999996</v>
      </c>
      <c r="F41" s="38">
        <v>39220284.770000003</v>
      </c>
      <c r="G41" s="38">
        <v>33172349.960000001</v>
      </c>
      <c r="H41" s="55">
        <v>5053180.05</v>
      </c>
      <c r="I41" s="49">
        <v>9.0692421669687793</v>
      </c>
      <c r="J41" s="38">
        <v>3563149.03</v>
      </c>
    </row>
    <row r="42" spans="1:10" ht="13.8" x14ac:dyDescent="0.2">
      <c r="A42" s="37" t="s">
        <v>879</v>
      </c>
      <c r="B42" s="42" t="s">
        <v>880</v>
      </c>
      <c r="C42" s="38">
        <v>92759661.290000007</v>
      </c>
      <c r="D42" s="38">
        <v>34338827.649999999</v>
      </c>
      <c r="E42" s="38">
        <v>127098488.94</v>
      </c>
      <c r="F42" s="38">
        <v>118943658.68000001</v>
      </c>
      <c r="G42" s="38">
        <v>88847974.390000001</v>
      </c>
      <c r="H42" s="55">
        <v>6176501.5099999998</v>
      </c>
      <c r="I42" s="49">
        <v>4.8596183648695996</v>
      </c>
      <c r="J42" s="38">
        <v>5846363.3799999999</v>
      </c>
    </row>
    <row r="43" spans="1:10" ht="13.8" x14ac:dyDescent="0.2">
      <c r="A43" s="37" t="s">
        <v>881</v>
      </c>
      <c r="B43" s="42" t="s">
        <v>882</v>
      </c>
      <c r="C43" s="38">
        <v>51915076.57</v>
      </c>
      <c r="D43" s="38">
        <v>19796803.469999999</v>
      </c>
      <c r="E43" s="38">
        <v>71711880.040000007</v>
      </c>
      <c r="F43" s="38">
        <v>25525326.07</v>
      </c>
      <c r="G43" s="38">
        <v>21435998.710000001</v>
      </c>
      <c r="H43" s="55">
        <v>10287758.49</v>
      </c>
      <c r="I43" s="49">
        <v>14.345961205119201</v>
      </c>
      <c r="J43" s="38">
        <v>9191761.3100000005</v>
      </c>
    </row>
    <row r="44" spans="1:10" ht="13.8" x14ac:dyDescent="0.2">
      <c r="A44" s="37" t="s">
        <v>883</v>
      </c>
      <c r="B44" s="42" t="s">
        <v>884</v>
      </c>
      <c r="C44" s="38">
        <v>518701.17</v>
      </c>
      <c r="D44" s="38">
        <v>1968334.44</v>
      </c>
      <c r="E44" s="38">
        <v>2487035.61</v>
      </c>
      <c r="F44" s="38">
        <v>309188.86</v>
      </c>
      <c r="G44" s="38">
        <v>309188.86</v>
      </c>
      <c r="H44" s="55">
        <v>0</v>
      </c>
      <c r="I44" s="49">
        <v>0</v>
      </c>
      <c r="J44" s="38">
        <v>0</v>
      </c>
    </row>
    <row r="45" spans="1:10" ht="13.8" x14ac:dyDescent="0.2">
      <c r="A45" s="37" t="s">
        <v>885</v>
      </c>
      <c r="B45" s="42" t="s">
        <v>886</v>
      </c>
      <c r="C45" s="38">
        <v>2211512.88</v>
      </c>
      <c r="D45" s="38">
        <v>0</v>
      </c>
      <c r="E45" s="38">
        <v>2211512.88</v>
      </c>
      <c r="F45" s="38">
        <v>1796838.92</v>
      </c>
      <c r="G45" s="38">
        <v>1025654.29</v>
      </c>
      <c r="H45" s="55">
        <v>875196.37</v>
      </c>
      <c r="I45" s="49">
        <v>39.574554501351102</v>
      </c>
      <c r="J45" s="38">
        <v>875196.37</v>
      </c>
    </row>
    <row r="46" spans="1:10" ht="13.8" x14ac:dyDescent="0.2">
      <c r="A46" s="37" t="s">
        <v>887</v>
      </c>
      <c r="B46" s="42" t="s">
        <v>888</v>
      </c>
      <c r="C46" s="38">
        <v>11723916.789999999</v>
      </c>
      <c r="D46" s="38">
        <v>222616.07</v>
      </c>
      <c r="E46" s="38">
        <v>11946532.859999999</v>
      </c>
      <c r="F46" s="38">
        <v>3722164.05</v>
      </c>
      <c r="G46" s="38">
        <v>3544288.56</v>
      </c>
      <c r="H46" s="55">
        <v>1284897.47</v>
      </c>
      <c r="I46" s="49">
        <v>10.755400625918501</v>
      </c>
      <c r="J46" s="38">
        <v>1103934.21</v>
      </c>
    </row>
    <row r="47" spans="1:10" ht="13.8" x14ac:dyDescent="0.2">
      <c r="A47" s="37" t="s">
        <v>889</v>
      </c>
      <c r="B47" s="42" t="s">
        <v>890</v>
      </c>
      <c r="C47" s="38">
        <v>6749247</v>
      </c>
      <c r="D47" s="38">
        <v>2943863.01</v>
      </c>
      <c r="E47" s="38">
        <v>9693110.0099999998</v>
      </c>
      <c r="F47" s="38">
        <v>7719824.7400000002</v>
      </c>
      <c r="G47" s="38">
        <v>2721074.74</v>
      </c>
      <c r="H47" s="55">
        <v>31354.3</v>
      </c>
      <c r="I47" s="49">
        <v>0.32346996957274998</v>
      </c>
      <c r="J47" s="38">
        <v>28437.8</v>
      </c>
    </row>
    <row r="48" spans="1:10" ht="13.8" x14ac:dyDescent="0.2">
      <c r="A48" s="37" t="s">
        <v>891</v>
      </c>
      <c r="B48" s="42" t="s">
        <v>892</v>
      </c>
      <c r="C48" s="38">
        <v>55327709.32</v>
      </c>
      <c r="D48" s="38">
        <v>14401713.300000001</v>
      </c>
      <c r="E48" s="38">
        <v>69729422.620000005</v>
      </c>
      <c r="F48" s="38">
        <v>57102928.600000001</v>
      </c>
      <c r="G48" s="38">
        <v>57102928.600000001</v>
      </c>
      <c r="H48" s="55">
        <v>55580181.960000001</v>
      </c>
      <c r="I48" s="49">
        <v>79.708363946869</v>
      </c>
      <c r="J48" s="38">
        <v>55580181.960000001</v>
      </c>
    </row>
    <row r="49" spans="1:10" ht="13.8" x14ac:dyDescent="0.2">
      <c r="A49" s="37" t="s">
        <v>893</v>
      </c>
      <c r="B49" s="42" t="s">
        <v>894</v>
      </c>
      <c r="C49" s="38">
        <v>1480000</v>
      </c>
      <c r="D49" s="38">
        <v>0</v>
      </c>
      <c r="E49" s="38">
        <v>1480000</v>
      </c>
      <c r="F49" s="38">
        <v>512714.95</v>
      </c>
      <c r="G49" s="38">
        <v>512714.95</v>
      </c>
      <c r="H49" s="55">
        <v>399793.91999999998</v>
      </c>
      <c r="I49" s="49">
        <v>27.0131027027027</v>
      </c>
      <c r="J49" s="38">
        <v>395288.79</v>
      </c>
    </row>
    <row r="50" spans="1:10" ht="13.8" x14ac:dyDescent="0.2">
      <c r="A50" s="37" t="s">
        <v>895</v>
      </c>
      <c r="B50" s="42" t="s">
        <v>896</v>
      </c>
      <c r="C50" s="38">
        <v>4168383</v>
      </c>
      <c r="D50" s="38">
        <v>0</v>
      </c>
      <c r="E50" s="38">
        <v>4168383</v>
      </c>
      <c r="F50" s="38">
        <v>833676.6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897</v>
      </c>
      <c r="B51" s="42" t="s">
        <v>898</v>
      </c>
      <c r="C51" s="38">
        <v>6855448.0099999998</v>
      </c>
      <c r="D51" s="38">
        <v>3146905.27</v>
      </c>
      <c r="E51" s="38">
        <v>10002353.279999999</v>
      </c>
      <c r="F51" s="38">
        <v>10002353.279999999</v>
      </c>
      <c r="G51" s="38">
        <v>2600101.5299999998</v>
      </c>
      <c r="H51" s="55">
        <v>935221.21</v>
      </c>
      <c r="I51" s="49">
        <v>9.3500117804277405</v>
      </c>
      <c r="J51" s="38">
        <v>187890.21</v>
      </c>
    </row>
    <row r="52" spans="1:10" ht="13.8" x14ac:dyDescent="0.2">
      <c r="A52" s="37" t="s">
        <v>899</v>
      </c>
      <c r="B52" s="42" t="s">
        <v>900</v>
      </c>
      <c r="C52" s="38">
        <v>3450000</v>
      </c>
      <c r="D52" s="38">
        <v>140227.69</v>
      </c>
      <c r="E52" s="38">
        <v>3590227.69</v>
      </c>
      <c r="F52" s="38">
        <v>3527334.87</v>
      </c>
      <c r="G52" s="38">
        <v>3278933.56</v>
      </c>
      <c r="H52" s="55">
        <v>2034022.51</v>
      </c>
      <c r="I52" s="49">
        <v>56.654415419541301</v>
      </c>
      <c r="J52" s="38">
        <v>2022909.59</v>
      </c>
    </row>
    <row r="53" spans="1:10" ht="13.8" x14ac:dyDescent="0.2">
      <c r="A53" s="37" t="s">
        <v>901</v>
      </c>
      <c r="B53" s="42" t="s">
        <v>902</v>
      </c>
      <c r="C53" s="38">
        <v>3387794.68</v>
      </c>
      <c r="D53" s="38">
        <v>0</v>
      </c>
      <c r="E53" s="38">
        <v>3387794.68</v>
      </c>
      <c r="F53" s="38">
        <v>3387794.68</v>
      </c>
      <c r="G53" s="38">
        <v>3387794.68</v>
      </c>
      <c r="H53" s="55">
        <v>1781646.28</v>
      </c>
      <c r="I53" s="49">
        <v>52.590149294407702</v>
      </c>
      <c r="J53" s="38">
        <v>1745411.25</v>
      </c>
    </row>
    <row r="54" spans="1:10" ht="13.8" x14ac:dyDescent="0.2">
      <c r="A54" s="37" t="s">
        <v>903</v>
      </c>
      <c r="B54" s="42" t="s">
        <v>904</v>
      </c>
      <c r="C54" s="38">
        <v>0</v>
      </c>
      <c r="D54" s="38">
        <v>3000</v>
      </c>
      <c r="E54" s="38">
        <v>3000</v>
      </c>
      <c r="F54" s="38">
        <v>1349.34</v>
      </c>
      <c r="G54" s="38">
        <v>1349.34</v>
      </c>
      <c r="H54" s="55">
        <v>1349.34</v>
      </c>
      <c r="I54" s="49">
        <v>44.978000000000002</v>
      </c>
      <c r="J54" s="38">
        <v>1349.34</v>
      </c>
    </row>
    <row r="55" spans="1:10" ht="13.8" x14ac:dyDescent="0.2">
      <c r="A55" s="37" t="s">
        <v>905</v>
      </c>
      <c r="B55" s="42" t="s">
        <v>906</v>
      </c>
      <c r="C55" s="38">
        <v>34636649.390000001</v>
      </c>
      <c r="D55" s="38">
        <v>-34636649.390000001</v>
      </c>
      <c r="E55" s="38">
        <v>0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907</v>
      </c>
      <c r="B56" s="42" t="s">
        <v>908</v>
      </c>
      <c r="C56" s="38">
        <v>2650000</v>
      </c>
      <c r="D56" s="38">
        <v>0</v>
      </c>
      <c r="E56" s="38">
        <v>2650000</v>
      </c>
      <c r="F56" s="38">
        <v>59180</v>
      </c>
      <c r="G56" s="38">
        <v>59180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909</v>
      </c>
      <c r="B57" s="42" t="s">
        <v>910</v>
      </c>
      <c r="C57" s="38">
        <v>1706489.77</v>
      </c>
      <c r="D57" s="38">
        <v>0</v>
      </c>
      <c r="E57" s="38">
        <v>1706489.77</v>
      </c>
      <c r="F57" s="38">
        <v>1706489.77</v>
      </c>
      <c r="G57" s="38">
        <v>1648686.06</v>
      </c>
      <c r="H57" s="55">
        <v>90295.94</v>
      </c>
      <c r="I57" s="49">
        <v>5.2913261824007298</v>
      </c>
      <c r="J57" s="38">
        <v>90295.94</v>
      </c>
    </row>
    <row r="58" spans="1:10" ht="13.8" x14ac:dyDescent="0.2">
      <c r="A58" s="37" t="s">
        <v>911</v>
      </c>
      <c r="B58" s="42" t="s">
        <v>912</v>
      </c>
      <c r="C58" s="38">
        <v>1018289.05</v>
      </c>
      <c r="D58" s="38">
        <v>0</v>
      </c>
      <c r="E58" s="38">
        <v>1018289.05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913</v>
      </c>
      <c r="B59" s="42" t="s">
        <v>914</v>
      </c>
      <c r="C59" s="38">
        <v>0</v>
      </c>
      <c r="D59" s="38">
        <v>1131600</v>
      </c>
      <c r="E59" s="38">
        <v>1131600</v>
      </c>
      <c r="F59" s="38">
        <v>1131600</v>
      </c>
      <c r="G59" s="38">
        <v>0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915</v>
      </c>
      <c r="B60" s="42" t="s">
        <v>916</v>
      </c>
      <c r="C60" s="38">
        <v>0</v>
      </c>
      <c r="D60" s="38">
        <v>1316690</v>
      </c>
      <c r="E60" s="38">
        <v>1316690</v>
      </c>
      <c r="F60" s="38">
        <v>0</v>
      </c>
      <c r="G60" s="38">
        <v>0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917</v>
      </c>
      <c r="B61" s="42" t="s">
        <v>918</v>
      </c>
      <c r="C61" s="38">
        <v>2749089.42</v>
      </c>
      <c r="D61" s="38">
        <v>0</v>
      </c>
      <c r="E61" s="38">
        <v>2749089.42</v>
      </c>
      <c r="F61" s="38">
        <v>1431962.33</v>
      </c>
      <c r="G61" s="38">
        <v>1420680.29</v>
      </c>
      <c r="H61" s="55">
        <v>650777.89</v>
      </c>
      <c r="I61" s="49">
        <v>23.6724889800056</v>
      </c>
      <c r="J61" s="38">
        <v>581284.85</v>
      </c>
    </row>
    <row r="62" spans="1:10" ht="13.8" x14ac:dyDescent="0.2">
      <c r="A62" s="37" t="s">
        <v>919</v>
      </c>
      <c r="B62" s="42" t="s">
        <v>920</v>
      </c>
      <c r="C62" s="38">
        <v>29663060.170000002</v>
      </c>
      <c r="D62" s="38">
        <v>226569.54</v>
      </c>
      <c r="E62" s="38">
        <v>29889629.710000001</v>
      </c>
      <c r="F62" s="38">
        <v>29225211.140000001</v>
      </c>
      <c r="G62" s="38">
        <v>9604488.6899999995</v>
      </c>
      <c r="H62" s="55">
        <v>2442527.13</v>
      </c>
      <c r="I62" s="49">
        <v>8.1718213095922607</v>
      </c>
      <c r="J62" s="38">
        <v>2113911.27</v>
      </c>
    </row>
    <row r="63" spans="1:10" ht="13.8" x14ac:dyDescent="0.2">
      <c r="A63" s="37" t="s">
        <v>921</v>
      </c>
      <c r="B63" s="42" t="s">
        <v>922</v>
      </c>
      <c r="C63" s="38">
        <v>39548258.789999999</v>
      </c>
      <c r="D63" s="38">
        <v>0</v>
      </c>
      <c r="E63" s="38">
        <v>39548258.789999999</v>
      </c>
      <c r="F63" s="38">
        <v>21707875.440000001</v>
      </c>
      <c r="G63" s="38">
        <v>17246862.690000001</v>
      </c>
      <c r="H63" s="55">
        <v>15691132.869999999</v>
      </c>
      <c r="I63" s="49">
        <v>39.675913302073297</v>
      </c>
      <c r="J63" s="38">
        <v>14281424.84</v>
      </c>
    </row>
    <row r="64" spans="1:10" ht="13.8" x14ac:dyDescent="0.2">
      <c r="A64" s="37" t="s">
        <v>923</v>
      </c>
      <c r="B64" s="42" t="s">
        <v>924</v>
      </c>
      <c r="C64" s="38">
        <v>0</v>
      </c>
      <c r="D64" s="38">
        <v>441616.32</v>
      </c>
      <c r="E64" s="38">
        <v>441616.32</v>
      </c>
      <c r="F64" s="38">
        <v>441616.32</v>
      </c>
      <c r="G64" s="38">
        <v>441616</v>
      </c>
      <c r="H64" s="55">
        <v>165606</v>
      </c>
      <c r="I64" s="49">
        <v>37.499972827091199</v>
      </c>
      <c r="J64" s="38">
        <v>165606</v>
      </c>
    </row>
    <row r="65" spans="1:10" ht="13.8" x14ac:dyDescent="0.2">
      <c r="A65" s="37" t="s">
        <v>925</v>
      </c>
      <c r="B65" s="42" t="s">
        <v>926</v>
      </c>
      <c r="C65" s="38">
        <v>191000</v>
      </c>
      <c r="D65" s="38">
        <v>0</v>
      </c>
      <c r="E65" s="38">
        <v>191000</v>
      </c>
      <c r="F65" s="38">
        <v>6327.08</v>
      </c>
      <c r="G65" s="38">
        <v>6327.08</v>
      </c>
      <c r="H65" s="55">
        <v>6327.08</v>
      </c>
      <c r="I65" s="49">
        <v>3.3126073298429302</v>
      </c>
      <c r="J65" s="38">
        <v>6327.08</v>
      </c>
    </row>
    <row r="66" spans="1:10" ht="13.8" x14ac:dyDescent="0.2">
      <c r="A66" s="37" t="s">
        <v>927</v>
      </c>
      <c r="B66" s="42" t="s">
        <v>928</v>
      </c>
      <c r="C66" s="38">
        <v>180000</v>
      </c>
      <c r="D66" s="38">
        <v>0</v>
      </c>
      <c r="E66" s="38">
        <v>180000</v>
      </c>
      <c r="F66" s="38">
        <v>151744.19</v>
      </c>
      <c r="G66" s="38">
        <v>0</v>
      </c>
      <c r="H66" s="55">
        <v>0</v>
      </c>
      <c r="I66" s="49">
        <v>0</v>
      </c>
      <c r="J66" s="38">
        <v>0</v>
      </c>
    </row>
    <row r="67" spans="1:10" ht="13.8" x14ac:dyDescent="0.2">
      <c r="A67" s="37" t="s">
        <v>929</v>
      </c>
      <c r="B67" s="42" t="s">
        <v>930</v>
      </c>
      <c r="C67" s="38">
        <v>355651.93</v>
      </c>
      <c r="D67" s="38">
        <v>0</v>
      </c>
      <c r="E67" s="38">
        <v>355651.93</v>
      </c>
      <c r="F67" s="38">
        <v>244906.04</v>
      </c>
      <c r="G67" s="38">
        <v>244906.04</v>
      </c>
      <c r="H67" s="55">
        <v>94073.49</v>
      </c>
      <c r="I67" s="49">
        <v>26.4509994364434</v>
      </c>
      <c r="J67" s="38">
        <v>94073.49</v>
      </c>
    </row>
    <row r="68" spans="1:10" ht="13.8" x14ac:dyDescent="0.2">
      <c r="A68" s="37" t="s">
        <v>931</v>
      </c>
      <c r="B68" s="42" t="s">
        <v>932</v>
      </c>
      <c r="C68" s="38">
        <v>670674.65</v>
      </c>
      <c r="D68" s="38">
        <v>0</v>
      </c>
      <c r="E68" s="38">
        <v>670674.65</v>
      </c>
      <c r="F68" s="38">
        <v>322916.52</v>
      </c>
      <c r="G68" s="38">
        <v>322916.52</v>
      </c>
      <c r="H68" s="55">
        <v>236580.37</v>
      </c>
      <c r="I68" s="49">
        <v>35.274983182978502</v>
      </c>
      <c r="J68" s="38">
        <v>222807.3</v>
      </c>
    </row>
    <row r="69" spans="1:10" ht="13.8" x14ac:dyDescent="0.2">
      <c r="A69" s="37" t="s">
        <v>933</v>
      </c>
      <c r="B69" s="42" t="s">
        <v>934</v>
      </c>
      <c r="C69" s="38">
        <v>725500</v>
      </c>
      <c r="D69" s="38">
        <v>0</v>
      </c>
      <c r="E69" s="38">
        <v>725500</v>
      </c>
      <c r="F69" s="38">
        <v>3724.91</v>
      </c>
      <c r="G69" s="38">
        <v>3724.91</v>
      </c>
      <c r="H69" s="55">
        <v>3724.91</v>
      </c>
      <c r="I69" s="49">
        <v>0.51342660234321003</v>
      </c>
      <c r="J69" s="38">
        <v>3724.91</v>
      </c>
    </row>
    <row r="70" spans="1:10" ht="13.8" x14ac:dyDescent="0.2">
      <c r="A70" s="37" t="s">
        <v>935</v>
      </c>
      <c r="B70" s="42" t="s">
        <v>936</v>
      </c>
      <c r="C70" s="38">
        <v>50000</v>
      </c>
      <c r="D70" s="38">
        <v>0</v>
      </c>
      <c r="E70" s="38">
        <v>50000</v>
      </c>
      <c r="F70" s="38">
        <v>15937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937</v>
      </c>
      <c r="B71" s="42" t="s">
        <v>938</v>
      </c>
      <c r="C71" s="38">
        <v>125000</v>
      </c>
      <c r="D71" s="38">
        <v>0</v>
      </c>
      <c r="E71" s="38">
        <v>125000</v>
      </c>
      <c r="F71" s="38">
        <v>69466.710000000006</v>
      </c>
      <c r="G71" s="38">
        <v>66392.100000000006</v>
      </c>
      <c r="H71" s="55">
        <v>15148.6</v>
      </c>
      <c r="I71" s="49">
        <v>12.118880000000001</v>
      </c>
      <c r="J71" s="38">
        <v>15148.6</v>
      </c>
    </row>
    <row r="72" spans="1:10" s="88" customFormat="1" ht="13.8" x14ac:dyDescent="0.2">
      <c r="A72" s="37" t="s">
        <v>939</v>
      </c>
      <c r="B72" s="42" t="s">
        <v>940</v>
      </c>
      <c r="C72" s="38">
        <v>27210093.789999999</v>
      </c>
      <c r="D72" s="38">
        <v>0</v>
      </c>
      <c r="E72" s="38">
        <v>27210093.789999999</v>
      </c>
      <c r="F72" s="38">
        <v>14045558.57</v>
      </c>
      <c r="G72" s="38">
        <v>13918177.15</v>
      </c>
      <c r="H72" s="55">
        <v>10279397.51</v>
      </c>
      <c r="I72" s="49">
        <v>37.7778834183136</v>
      </c>
      <c r="J72" s="38">
        <v>10279397.51</v>
      </c>
    </row>
    <row r="73" spans="1:10" s="88" customFormat="1" ht="13.8" x14ac:dyDescent="0.2">
      <c r="A73" s="37" t="s">
        <v>941</v>
      </c>
      <c r="B73" s="42" t="s">
        <v>942</v>
      </c>
      <c r="C73" s="38">
        <v>51600</v>
      </c>
      <c r="D73" s="38">
        <v>0</v>
      </c>
      <c r="E73" s="38">
        <v>51600</v>
      </c>
      <c r="F73" s="38">
        <v>51600</v>
      </c>
      <c r="G73" s="38">
        <v>51600</v>
      </c>
      <c r="H73" s="55">
        <v>38700</v>
      </c>
      <c r="I73" s="49">
        <v>75</v>
      </c>
      <c r="J73" s="38">
        <v>38700</v>
      </c>
    </row>
    <row r="74" spans="1:10" s="88" customFormat="1" ht="13.8" x14ac:dyDescent="0.2">
      <c r="A74" s="37" t="s">
        <v>943</v>
      </c>
      <c r="B74" s="42" t="s">
        <v>944</v>
      </c>
      <c r="C74" s="38">
        <v>3635318.02</v>
      </c>
      <c r="D74" s="38">
        <v>0</v>
      </c>
      <c r="E74" s="38">
        <v>3635318.02</v>
      </c>
      <c r="F74" s="38">
        <v>3635318.02</v>
      </c>
      <c r="G74" s="38">
        <v>3635318.02</v>
      </c>
      <c r="H74" s="55">
        <v>2726488.55</v>
      </c>
      <c r="I74" s="49">
        <v>75.000000962776795</v>
      </c>
      <c r="J74" s="38">
        <v>2726488.55</v>
      </c>
    </row>
    <row r="75" spans="1:10" s="88" customFormat="1" ht="13.8" x14ac:dyDescent="0.2">
      <c r="A75" s="37" t="s">
        <v>945</v>
      </c>
      <c r="B75" s="42" t="s">
        <v>946</v>
      </c>
      <c r="C75" s="38">
        <v>657292</v>
      </c>
      <c r="D75" s="38">
        <v>0</v>
      </c>
      <c r="E75" s="38">
        <v>657292</v>
      </c>
      <c r="F75" s="38">
        <v>428069.51</v>
      </c>
      <c r="G75" s="38">
        <v>428069.51</v>
      </c>
      <c r="H75" s="55">
        <v>428069.51</v>
      </c>
      <c r="I75" s="49">
        <v>65.126231568313599</v>
      </c>
      <c r="J75" s="38">
        <v>428069.51</v>
      </c>
    </row>
    <row r="76" spans="1:10" s="88" customFormat="1" ht="13.8" x14ac:dyDescent="0.2">
      <c r="A76" s="37" t="s">
        <v>947</v>
      </c>
      <c r="B76" s="42" t="s">
        <v>948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55">
        <v>0</v>
      </c>
      <c r="I76" s="49">
        <v>0</v>
      </c>
      <c r="J76" s="38">
        <v>0</v>
      </c>
    </row>
    <row r="77" spans="1:10" s="88" customFormat="1" ht="13.8" x14ac:dyDescent="0.2">
      <c r="A77" s="37" t="s">
        <v>949</v>
      </c>
      <c r="B77" s="42" t="s">
        <v>950</v>
      </c>
      <c r="C77" s="38">
        <v>810500</v>
      </c>
      <c r="D77" s="38">
        <v>0</v>
      </c>
      <c r="E77" s="38">
        <v>810500</v>
      </c>
      <c r="F77" s="38">
        <v>810500</v>
      </c>
      <c r="G77" s="38">
        <v>810500</v>
      </c>
      <c r="H77" s="55">
        <v>607875.03</v>
      </c>
      <c r="I77" s="49">
        <v>75.000003701418905</v>
      </c>
      <c r="J77" s="38">
        <v>607875.03</v>
      </c>
    </row>
    <row r="78" spans="1:10" s="88" customFormat="1" ht="13.8" x14ac:dyDescent="0.2">
      <c r="A78" s="37" t="s">
        <v>951</v>
      </c>
      <c r="B78" s="42" t="s">
        <v>952</v>
      </c>
      <c r="C78" s="38">
        <v>383328</v>
      </c>
      <c r="D78" s="38">
        <v>0</v>
      </c>
      <c r="E78" s="38">
        <v>383328</v>
      </c>
      <c r="F78" s="38">
        <v>277336.21000000002</v>
      </c>
      <c r="G78" s="38">
        <v>277336.21000000002</v>
      </c>
      <c r="H78" s="55">
        <v>111942.1</v>
      </c>
      <c r="I78" s="49">
        <v>29.202693254862702</v>
      </c>
      <c r="J78" s="38">
        <v>111942.1</v>
      </c>
    </row>
    <row r="79" spans="1:10" s="88" customFormat="1" ht="13.8" x14ac:dyDescent="0.2">
      <c r="A79" s="37" t="s">
        <v>953</v>
      </c>
      <c r="B79" s="42" t="s">
        <v>954</v>
      </c>
      <c r="C79" s="38">
        <v>245043.59</v>
      </c>
      <c r="D79" s="38">
        <v>0</v>
      </c>
      <c r="E79" s="38">
        <v>245043.59</v>
      </c>
      <c r="F79" s="38">
        <v>154560</v>
      </c>
      <c r="G79" s="38">
        <v>0</v>
      </c>
      <c r="H79" s="55">
        <v>0</v>
      </c>
      <c r="I79" s="49">
        <v>0</v>
      </c>
      <c r="J79" s="38">
        <v>0</v>
      </c>
    </row>
    <row r="80" spans="1:10" s="88" customFormat="1" ht="13.8" x14ac:dyDescent="0.2">
      <c r="A80" s="37" t="s">
        <v>955</v>
      </c>
      <c r="B80" s="42" t="s">
        <v>956</v>
      </c>
      <c r="C80" s="38">
        <v>725531.71</v>
      </c>
      <c r="D80" s="38">
        <v>0</v>
      </c>
      <c r="E80" s="38">
        <v>725531.71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8" customFormat="1" ht="13.8" x14ac:dyDescent="0.2">
      <c r="A81" s="37" t="s">
        <v>957</v>
      </c>
      <c r="B81" s="42" t="s">
        <v>958</v>
      </c>
      <c r="C81" s="38">
        <v>50000</v>
      </c>
      <c r="D81" s="38">
        <v>0</v>
      </c>
      <c r="E81" s="38">
        <v>50000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959</v>
      </c>
      <c r="B82" s="42" t="s">
        <v>960</v>
      </c>
      <c r="C82" s="38">
        <v>9612607.1799999997</v>
      </c>
      <c r="D82" s="38">
        <v>0</v>
      </c>
      <c r="E82" s="38">
        <v>9612607.1799999997</v>
      </c>
      <c r="F82" s="38">
        <v>9612607.1799999997</v>
      </c>
      <c r="G82" s="38">
        <v>3310.72</v>
      </c>
      <c r="H82" s="55">
        <v>3310.72</v>
      </c>
      <c r="I82" s="49">
        <v>3.444143652191E-2</v>
      </c>
      <c r="J82" s="38">
        <v>3310.72</v>
      </c>
    </row>
    <row r="83" spans="1:10" s="88" customFormat="1" ht="13.8" x14ac:dyDescent="0.2">
      <c r="A83" s="37" t="s">
        <v>961</v>
      </c>
      <c r="B83" s="42" t="s">
        <v>962</v>
      </c>
      <c r="C83" s="38">
        <v>50000</v>
      </c>
      <c r="D83" s="38">
        <v>0</v>
      </c>
      <c r="E83" s="38">
        <v>50000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8" customFormat="1" ht="13.8" x14ac:dyDescent="0.2">
      <c r="A84" s="37" t="s">
        <v>963</v>
      </c>
      <c r="B84" s="42" t="s">
        <v>964</v>
      </c>
      <c r="C84" s="38">
        <v>63000</v>
      </c>
      <c r="D84" s="38">
        <v>0</v>
      </c>
      <c r="E84" s="38">
        <v>63000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 t="s">
        <v>965</v>
      </c>
      <c r="B85" s="42" t="s">
        <v>966</v>
      </c>
      <c r="C85" s="38">
        <v>65933.289999999994</v>
      </c>
      <c r="D85" s="38">
        <v>0</v>
      </c>
      <c r="E85" s="38">
        <v>65933.289999999994</v>
      </c>
      <c r="F85" s="38">
        <v>34590</v>
      </c>
      <c r="G85" s="38">
        <v>34590</v>
      </c>
      <c r="H85" s="55">
        <v>34590</v>
      </c>
      <c r="I85" s="49">
        <v>52.462117391684799</v>
      </c>
      <c r="J85" s="38">
        <v>34590</v>
      </c>
    </row>
    <row r="86" spans="1:10" s="88" customFormat="1" ht="13.8" x14ac:dyDescent="0.2">
      <c r="A86" s="37" t="s">
        <v>967</v>
      </c>
      <c r="B86" s="42" t="s">
        <v>968</v>
      </c>
      <c r="C86" s="38">
        <v>472000</v>
      </c>
      <c r="D86" s="38">
        <v>0</v>
      </c>
      <c r="E86" s="38">
        <v>472000</v>
      </c>
      <c r="F86" s="38">
        <v>0</v>
      </c>
      <c r="G86" s="38">
        <v>0</v>
      </c>
      <c r="H86" s="55">
        <v>0</v>
      </c>
      <c r="I86" s="49">
        <v>0</v>
      </c>
      <c r="J86" s="38">
        <v>0</v>
      </c>
    </row>
    <row r="87" spans="1:10" s="88" customFormat="1" ht="13.8" x14ac:dyDescent="0.2">
      <c r="A87" s="37" t="s">
        <v>969</v>
      </c>
      <c r="B87" s="42" t="s">
        <v>970</v>
      </c>
      <c r="C87" s="38">
        <v>5000</v>
      </c>
      <c r="D87" s="38">
        <v>0</v>
      </c>
      <c r="E87" s="38">
        <v>5000</v>
      </c>
      <c r="F87" s="38">
        <v>0</v>
      </c>
      <c r="G87" s="38">
        <v>0</v>
      </c>
      <c r="H87" s="55">
        <v>0</v>
      </c>
      <c r="I87" s="49">
        <v>0</v>
      </c>
      <c r="J87" s="38">
        <v>0</v>
      </c>
    </row>
    <row r="88" spans="1:10" s="88" customFormat="1" ht="13.8" x14ac:dyDescent="0.2">
      <c r="A88" s="37" t="s">
        <v>971</v>
      </c>
      <c r="B88" s="42" t="s">
        <v>972</v>
      </c>
      <c r="C88" s="38">
        <v>383000</v>
      </c>
      <c r="D88" s="38">
        <v>9278535.5700000003</v>
      </c>
      <c r="E88" s="38">
        <v>9661535.5700000003</v>
      </c>
      <c r="F88" s="38">
        <v>4880254.04</v>
      </c>
      <c r="G88" s="38">
        <v>4880254.04</v>
      </c>
      <c r="H88" s="55">
        <v>785256.68</v>
      </c>
      <c r="I88" s="49">
        <v>8.1276591522190103</v>
      </c>
      <c r="J88" s="38">
        <v>785256.68</v>
      </c>
    </row>
    <row r="89" spans="1:10" s="88" customFormat="1" ht="13.8" x14ac:dyDescent="0.2">
      <c r="A89" s="37" t="s">
        <v>973</v>
      </c>
      <c r="B89" s="42" t="s">
        <v>974</v>
      </c>
      <c r="C89" s="38">
        <v>2200000</v>
      </c>
      <c r="D89" s="38">
        <v>0</v>
      </c>
      <c r="E89" s="38">
        <v>2200000</v>
      </c>
      <c r="F89" s="38">
        <v>1654851.06</v>
      </c>
      <c r="G89" s="38">
        <v>1654851.06</v>
      </c>
      <c r="H89" s="55">
        <v>1436064.55</v>
      </c>
      <c r="I89" s="49">
        <v>65.275661363636402</v>
      </c>
      <c r="J89" s="38">
        <v>1410615.67</v>
      </c>
    </row>
    <row r="90" spans="1:10" s="88" customFormat="1" ht="13.8" x14ac:dyDescent="0.2">
      <c r="A90" s="37" t="s">
        <v>975</v>
      </c>
      <c r="B90" s="42" t="s">
        <v>976</v>
      </c>
      <c r="C90" s="38">
        <v>0</v>
      </c>
      <c r="D90" s="38">
        <v>2008440</v>
      </c>
      <c r="E90" s="38">
        <v>2008440</v>
      </c>
      <c r="F90" s="38">
        <v>535765.26</v>
      </c>
      <c r="G90" s="38">
        <v>502381.26</v>
      </c>
      <c r="H90" s="55">
        <v>193783.08</v>
      </c>
      <c r="I90" s="49">
        <v>9.6484375933560393</v>
      </c>
      <c r="J90" s="38">
        <v>108608.75</v>
      </c>
    </row>
    <row r="91" spans="1:10" s="88" customFormat="1" ht="13.8" x14ac:dyDescent="0.2">
      <c r="A91" s="37" t="s">
        <v>977</v>
      </c>
      <c r="B91" s="42" t="s">
        <v>978</v>
      </c>
      <c r="C91" s="38">
        <v>100000</v>
      </c>
      <c r="D91" s="38">
        <v>0</v>
      </c>
      <c r="E91" s="38">
        <v>100000</v>
      </c>
      <c r="F91" s="38">
        <v>0</v>
      </c>
      <c r="G91" s="38">
        <v>0</v>
      </c>
      <c r="H91" s="55">
        <v>0</v>
      </c>
      <c r="I91" s="49">
        <v>0</v>
      </c>
      <c r="J91" s="38">
        <v>0</v>
      </c>
    </row>
    <row r="92" spans="1:10" s="88" customFormat="1" ht="13.8" x14ac:dyDescent="0.2">
      <c r="A92" s="37" t="s">
        <v>979</v>
      </c>
      <c r="B92" s="42" t="s">
        <v>980</v>
      </c>
      <c r="C92" s="38">
        <v>750000</v>
      </c>
      <c r="D92" s="38">
        <v>0</v>
      </c>
      <c r="E92" s="38">
        <v>750000</v>
      </c>
      <c r="F92" s="38">
        <v>0</v>
      </c>
      <c r="G92" s="38">
        <v>0</v>
      </c>
      <c r="H92" s="55">
        <v>0</v>
      </c>
      <c r="I92" s="49">
        <v>0</v>
      </c>
      <c r="J92" s="38">
        <v>0</v>
      </c>
    </row>
    <row r="93" spans="1:10" s="88" customFormat="1" ht="13.8" x14ac:dyDescent="0.2">
      <c r="A93" s="37" t="s">
        <v>981</v>
      </c>
      <c r="B93" s="42" t="s">
        <v>982</v>
      </c>
      <c r="C93" s="38">
        <v>1550000</v>
      </c>
      <c r="D93" s="38">
        <v>0</v>
      </c>
      <c r="E93" s="38">
        <v>1550000</v>
      </c>
      <c r="F93" s="38">
        <v>956700.59</v>
      </c>
      <c r="G93" s="38">
        <v>956700.59</v>
      </c>
      <c r="H93" s="55">
        <v>956700.59</v>
      </c>
      <c r="I93" s="49">
        <v>61.722618709677398</v>
      </c>
      <c r="J93" s="38">
        <v>155066.49</v>
      </c>
    </row>
    <row r="94" spans="1:10" s="88" customFormat="1" ht="13.8" x14ac:dyDescent="0.2">
      <c r="A94" s="37" t="s">
        <v>983</v>
      </c>
      <c r="B94" s="42" t="s">
        <v>984</v>
      </c>
      <c r="C94" s="38">
        <v>300000</v>
      </c>
      <c r="D94" s="38">
        <v>0</v>
      </c>
      <c r="E94" s="38">
        <v>300000</v>
      </c>
      <c r="F94" s="38">
        <v>83520</v>
      </c>
      <c r="G94" s="38">
        <v>83520</v>
      </c>
      <c r="H94" s="55">
        <v>83520</v>
      </c>
      <c r="I94" s="49">
        <v>27.84</v>
      </c>
      <c r="J94" s="38">
        <v>83520</v>
      </c>
    </row>
    <row r="95" spans="1:10" s="88" customFormat="1" ht="13.8" x14ac:dyDescent="0.2">
      <c r="A95" s="37" t="s">
        <v>985</v>
      </c>
      <c r="B95" s="42" t="s">
        <v>986</v>
      </c>
      <c r="C95" s="38">
        <v>2228582.87</v>
      </c>
      <c r="D95" s="38">
        <v>0</v>
      </c>
      <c r="E95" s="38">
        <v>2228582.87</v>
      </c>
      <c r="F95" s="38">
        <v>46248.62</v>
      </c>
      <c r="G95" s="38">
        <v>46248.62</v>
      </c>
      <c r="H95" s="55">
        <v>46248.62</v>
      </c>
      <c r="I95" s="49">
        <v>2.0752479354739002</v>
      </c>
      <c r="J95" s="38">
        <v>46248.62</v>
      </c>
    </row>
    <row r="96" spans="1:10" s="88" customFormat="1" ht="13.8" x14ac:dyDescent="0.2">
      <c r="A96" s="37" t="s">
        <v>987</v>
      </c>
      <c r="B96" s="42" t="s">
        <v>988</v>
      </c>
      <c r="C96" s="38">
        <v>5000</v>
      </c>
      <c r="D96" s="38">
        <v>303577.37</v>
      </c>
      <c r="E96" s="38">
        <v>308577.37</v>
      </c>
      <c r="F96" s="38">
        <v>157848.24</v>
      </c>
      <c r="G96" s="38">
        <v>157848.24</v>
      </c>
      <c r="H96" s="55">
        <v>6156.58</v>
      </c>
      <c r="I96" s="49">
        <v>1.9951495470973799</v>
      </c>
      <c r="J96" s="38">
        <v>6156.58</v>
      </c>
    </row>
    <row r="97" spans="1:10" s="88" customFormat="1" ht="13.8" x14ac:dyDescent="0.2">
      <c r="A97" s="37" t="s">
        <v>989</v>
      </c>
      <c r="B97" s="42" t="s">
        <v>990</v>
      </c>
      <c r="C97" s="38">
        <v>373400</v>
      </c>
      <c r="D97" s="38">
        <v>0</v>
      </c>
      <c r="E97" s="38">
        <v>373400</v>
      </c>
      <c r="F97" s="38">
        <v>233642.43</v>
      </c>
      <c r="G97" s="38">
        <v>233642.43</v>
      </c>
      <c r="H97" s="55">
        <v>130964.23</v>
      </c>
      <c r="I97" s="49">
        <v>35.073441349759001</v>
      </c>
      <c r="J97" s="38">
        <v>130964.23</v>
      </c>
    </row>
    <row r="98" spans="1:10" s="88" customFormat="1" ht="13.8" x14ac:dyDescent="0.2">
      <c r="A98" s="37" t="s">
        <v>991</v>
      </c>
      <c r="B98" s="42" t="s">
        <v>992</v>
      </c>
      <c r="C98" s="38">
        <v>200000</v>
      </c>
      <c r="D98" s="38">
        <v>0</v>
      </c>
      <c r="E98" s="38">
        <v>200000</v>
      </c>
      <c r="F98" s="38">
        <v>0</v>
      </c>
      <c r="G98" s="38">
        <v>0</v>
      </c>
      <c r="H98" s="55">
        <v>0</v>
      </c>
      <c r="I98" s="49">
        <v>0</v>
      </c>
      <c r="J98" s="38">
        <v>0</v>
      </c>
    </row>
    <row r="99" spans="1:10" s="88" customFormat="1" ht="13.8" x14ac:dyDescent="0.2">
      <c r="A99" s="37" t="s">
        <v>993</v>
      </c>
      <c r="B99" s="42" t="s">
        <v>994</v>
      </c>
      <c r="C99" s="38">
        <v>800000</v>
      </c>
      <c r="D99" s="38">
        <v>0</v>
      </c>
      <c r="E99" s="38">
        <v>800000</v>
      </c>
      <c r="F99" s="38">
        <v>100629.2</v>
      </c>
      <c r="G99" s="38">
        <v>100629.2</v>
      </c>
      <c r="H99" s="55">
        <v>59820.4</v>
      </c>
      <c r="I99" s="49">
        <v>7.4775499999999999</v>
      </c>
      <c r="J99" s="38">
        <v>59820.4</v>
      </c>
    </row>
    <row r="100" spans="1:10" s="88" customFormat="1" ht="13.8" x14ac:dyDescent="0.2">
      <c r="A100" s="37" t="s">
        <v>995</v>
      </c>
      <c r="B100" s="42" t="s">
        <v>996</v>
      </c>
      <c r="C100" s="38">
        <v>0</v>
      </c>
      <c r="D100" s="38">
        <v>1200000</v>
      </c>
      <c r="E100" s="38">
        <v>1200000</v>
      </c>
      <c r="F100" s="38">
        <v>186588.76</v>
      </c>
      <c r="G100" s="38">
        <v>186588.76</v>
      </c>
      <c r="H100" s="55">
        <v>186588.76</v>
      </c>
      <c r="I100" s="49">
        <v>15.549063333333301</v>
      </c>
      <c r="J100" s="38">
        <v>112516.53</v>
      </c>
    </row>
    <row r="101" spans="1:10" s="88" customFormat="1" ht="13.8" x14ac:dyDescent="0.2">
      <c r="A101" s="37" t="s">
        <v>997</v>
      </c>
      <c r="B101" s="42" t="s">
        <v>998</v>
      </c>
      <c r="C101" s="38">
        <v>4000000</v>
      </c>
      <c r="D101" s="38">
        <v>1440000</v>
      </c>
      <c r="E101" s="38">
        <v>5440000</v>
      </c>
      <c r="F101" s="38">
        <v>5388890.8300000001</v>
      </c>
      <c r="G101" s="38">
        <v>48890.83</v>
      </c>
      <c r="H101" s="55">
        <v>48890.83</v>
      </c>
      <c r="I101" s="49">
        <v>0.89872849264706001</v>
      </c>
      <c r="J101" s="38">
        <v>48890.83</v>
      </c>
    </row>
    <row r="102" spans="1:10" s="88" customFormat="1" ht="13.8" x14ac:dyDescent="0.2">
      <c r="A102" s="37" t="s">
        <v>999</v>
      </c>
      <c r="B102" s="42" t="s">
        <v>1000</v>
      </c>
      <c r="C102" s="38">
        <v>2927906.68</v>
      </c>
      <c r="D102" s="38">
        <v>907239.73</v>
      </c>
      <c r="E102" s="38">
        <v>3835146.41</v>
      </c>
      <c r="F102" s="38">
        <v>1126051.47</v>
      </c>
      <c r="G102" s="38">
        <v>1092290.1599999999</v>
      </c>
      <c r="H102" s="55">
        <v>525712.37</v>
      </c>
      <c r="I102" s="49">
        <v>13.7077522941295</v>
      </c>
      <c r="J102" s="38">
        <v>524358.93000000005</v>
      </c>
    </row>
    <row r="103" spans="1:10" s="88" customFormat="1" ht="13.8" x14ac:dyDescent="0.2">
      <c r="A103" s="37" t="s">
        <v>1001</v>
      </c>
      <c r="B103" s="42" t="s">
        <v>1002</v>
      </c>
      <c r="C103" s="38">
        <v>3100000</v>
      </c>
      <c r="D103" s="38">
        <v>0</v>
      </c>
      <c r="E103" s="38">
        <v>3100000</v>
      </c>
      <c r="F103" s="38">
        <v>84162.12</v>
      </c>
      <c r="G103" s="38">
        <v>84162.12</v>
      </c>
      <c r="H103" s="55">
        <v>84162.12</v>
      </c>
      <c r="I103" s="49">
        <v>2.7149070967741902</v>
      </c>
      <c r="J103" s="38">
        <v>84162.12</v>
      </c>
    </row>
    <row r="104" spans="1:10" s="88" customFormat="1" ht="13.8" x14ac:dyDescent="0.2">
      <c r="A104" s="37" t="s">
        <v>1003</v>
      </c>
      <c r="B104" s="42" t="s">
        <v>1004</v>
      </c>
      <c r="C104" s="38">
        <v>600000</v>
      </c>
      <c r="D104" s="38">
        <v>150000</v>
      </c>
      <c r="E104" s="38">
        <v>750000</v>
      </c>
      <c r="F104" s="38">
        <v>750000</v>
      </c>
      <c r="G104" s="38">
        <v>83216.73</v>
      </c>
      <c r="H104" s="55">
        <v>0</v>
      </c>
      <c r="I104" s="49">
        <v>0</v>
      </c>
      <c r="J104" s="38">
        <v>0</v>
      </c>
    </row>
    <row r="105" spans="1:10" s="88" customFormat="1" ht="13.8" x14ac:dyDescent="0.2">
      <c r="A105" s="37" t="s">
        <v>1005</v>
      </c>
      <c r="B105" s="42" t="s">
        <v>1006</v>
      </c>
      <c r="C105" s="38">
        <v>27178304.809999999</v>
      </c>
      <c r="D105" s="38">
        <v>0</v>
      </c>
      <c r="E105" s="38">
        <v>27178304.809999999</v>
      </c>
      <c r="F105" s="38">
        <v>11553626.17</v>
      </c>
      <c r="G105" s="38">
        <v>10019657.529999999</v>
      </c>
      <c r="H105" s="55">
        <v>4685018.8499999996</v>
      </c>
      <c r="I105" s="49">
        <v>17.238083400537199</v>
      </c>
      <c r="J105" s="38">
        <v>4621112.6900000004</v>
      </c>
    </row>
    <row r="106" spans="1:10" s="88" customFormat="1" ht="13.8" x14ac:dyDescent="0.2">
      <c r="A106" s="37" t="s">
        <v>1007</v>
      </c>
      <c r="B106" s="42" t="s">
        <v>1008</v>
      </c>
      <c r="C106" s="38">
        <v>0</v>
      </c>
      <c r="D106" s="38">
        <v>3579022.39</v>
      </c>
      <c r="E106" s="38">
        <v>3579022.39</v>
      </c>
      <c r="F106" s="38">
        <v>2121424.7400000002</v>
      </c>
      <c r="G106" s="38">
        <v>2121424.7400000002</v>
      </c>
      <c r="H106" s="55">
        <v>1344246.42</v>
      </c>
      <c r="I106" s="49">
        <v>37.559039131912201</v>
      </c>
      <c r="J106" s="38">
        <v>1344246.42</v>
      </c>
    </row>
    <row r="107" spans="1:10" s="88" customFormat="1" ht="13.8" x14ac:dyDescent="0.2">
      <c r="A107" s="37" t="s">
        <v>1009</v>
      </c>
      <c r="B107" s="42" t="s">
        <v>1010</v>
      </c>
      <c r="C107" s="38">
        <v>13984000</v>
      </c>
      <c r="D107" s="38">
        <v>13671599.539999999</v>
      </c>
      <c r="E107" s="38">
        <v>27655599.539999999</v>
      </c>
      <c r="F107" s="38">
        <v>4697401.51</v>
      </c>
      <c r="G107" s="38">
        <v>4697401.51</v>
      </c>
      <c r="H107" s="55">
        <v>588427.09</v>
      </c>
      <c r="I107" s="49">
        <v>2.1276960173975699</v>
      </c>
      <c r="J107" s="38">
        <v>569067.09</v>
      </c>
    </row>
    <row r="108" spans="1:10" s="88" customFormat="1" ht="13.8" x14ac:dyDescent="0.2">
      <c r="A108" s="37" t="s">
        <v>1011</v>
      </c>
      <c r="B108" s="42" t="s">
        <v>1012</v>
      </c>
      <c r="C108" s="38">
        <v>1165208.58</v>
      </c>
      <c r="D108" s="38">
        <v>0</v>
      </c>
      <c r="E108" s="38">
        <v>1165208.58</v>
      </c>
      <c r="F108" s="38">
        <v>0</v>
      </c>
      <c r="G108" s="38">
        <v>0</v>
      </c>
      <c r="H108" s="55">
        <v>0</v>
      </c>
      <c r="I108" s="49">
        <v>0</v>
      </c>
      <c r="J108" s="38">
        <v>0</v>
      </c>
    </row>
    <row r="109" spans="1:10" s="88" customFormat="1" ht="13.8" x14ac:dyDescent="0.2">
      <c r="A109" s="37" t="s">
        <v>1013</v>
      </c>
      <c r="B109" s="42" t="s">
        <v>1014</v>
      </c>
      <c r="C109" s="38">
        <v>0</v>
      </c>
      <c r="D109" s="38">
        <v>9154706</v>
      </c>
      <c r="E109" s="38">
        <v>9154706</v>
      </c>
      <c r="F109" s="38">
        <v>0</v>
      </c>
      <c r="G109" s="38">
        <v>0</v>
      </c>
      <c r="H109" s="55">
        <v>0</v>
      </c>
      <c r="I109" s="49">
        <v>0</v>
      </c>
      <c r="J109" s="38">
        <v>0</v>
      </c>
    </row>
    <row r="110" spans="1:10" s="88" customFormat="1" ht="13.8" x14ac:dyDescent="0.2">
      <c r="A110" s="37" t="s">
        <v>1015</v>
      </c>
      <c r="B110" s="42" t="s">
        <v>1016</v>
      </c>
      <c r="C110" s="38">
        <v>58205.71</v>
      </c>
      <c r="D110" s="38">
        <v>-45558.05</v>
      </c>
      <c r="E110" s="38">
        <v>12647.66</v>
      </c>
      <c r="F110" s="38">
        <v>12647.66</v>
      </c>
      <c r="G110" s="38">
        <v>12647.66</v>
      </c>
      <c r="H110" s="55">
        <v>12647.66</v>
      </c>
      <c r="I110" s="49">
        <v>100</v>
      </c>
      <c r="J110" s="38">
        <v>12647.66</v>
      </c>
    </row>
    <row r="111" spans="1:10" s="88" customFormat="1" ht="13.8" x14ac:dyDescent="0.2">
      <c r="A111" s="37" t="s">
        <v>1017</v>
      </c>
      <c r="B111" s="42" t="s">
        <v>1018</v>
      </c>
      <c r="C111" s="38">
        <v>0</v>
      </c>
      <c r="D111" s="38">
        <v>583820</v>
      </c>
      <c r="E111" s="38">
        <v>583820</v>
      </c>
      <c r="F111" s="38">
        <v>0</v>
      </c>
      <c r="G111" s="38">
        <v>0</v>
      </c>
      <c r="H111" s="55">
        <v>0</v>
      </c>
      <c r="I111" s="49">
        <v>0</v>
      </c>
      <c r="J111" s="38">
        <v>0</v>
      </c>
    </row>
    <row r="112" spans="1:10" s="88" customFormat="1" ht="13.8" x14ac:dyDescent="0.2">
      <c r="A112" s="37" t="s">
        <v>1019</v>
      </c>
      <c r="B112" s="42" t="s">
        <v>1020</v>
      </c>
      <c r="C112" s="38">
        <v>32642.05</v>
      </c>
      <c r="D112" s="38">
        <v>10713.1</v>
      </c>
      <c r="E112" s="38">
        <v>43355.15</v>
      </c>
      <c r="F112" s="38">
        <v>43355.15</v>
      </c>
      <c r="G112" s="38">
        <v>43355.15</v>
      </c>
      <c r="H112" s="55">
        <v>43355.15</v>
      </c>
      <c r="I112" s="49">
        <v>100</v>
      </c>
      <c r="J112" s="38">
        <v>43355.15</v>
      </c>
    </row>
    <row r="113" spans="1:10" s="88" customFormat="1" ht="13.8" x14ac:dyDescent="0.2">
      <c r="A113" s="37" t="s">
        <v>1021</v>
      </c>
      <c r="B113" s="42" t="s">
        <v>1022</v>
      </c>
      <c r="C113" s="38">
        <v>200000</v>
      </c>
      <c r="D113" s="38">
        <v>0</v>
      </c>
      <c r="E113" s="38">
        <v>200000</v>
      </c>
      <c r="F113" s="38">
        <v>217.8</v>
      </c>
      <c r="G113" s="38">
        <v>217.8</v>
      </c>
      <c r="H113" s="55">
        <v>217.8</v>
      </c>
      <c r="I113" s="49">
        <v>0.1089</v>
      </c>
      <c r="J113" s="38">
        <v>217.8</v>
      </c>
    </row>
    <row r="114" spans="1:10" s="88" customFormat="1" ht="13.8" x14ac:dyDescent="0.2">
      <c r="A114" s="37" t="s">
        <v>1023</v>
      </c>
      <c r="B114" s="42" t="s">
        <v>1024</v>
      </c>
      <c r="C114" s="38">
        <v>0</v>
      </c>
      <c r="D114" s="38">
        <v>1000000</v>
      </c>
      <c r="E114" s="38">
        <v>1000000</v>
      </c>
      <c r="F114" s="38">
        <v>0</v>
      </c>
      <c r="G114" s="38">
        <v>0</v>
      </c>
      <c r="H114" s="55">
        <v>0</v>
      </c>
      <c r="I114" s="49">
        <v>0</v>
      </c>
      <c r="J114" s="38">
        <v>0</v>
      </c>
    </row>
    <row r="115" spans="1:10" s="88" customFormat="1" ht="13.8" x14ac:dyDescent="0.2">
      <c r="A115" s="37" t="s">
        <v>1025</v>
      </c>
      <c r="B115" s="42" t="s">
        <v>1026</v>
      </c>
      <c r="C115" s="38">
        <v>55000</v>
      </c>
      <c r="D115" s="38">
        <v>0</v>
      </c>
      <c r="E115" s="38">
        <v>55000</v>
      </c>
      <c r="F115" s="38">
        <v>18697.27</v>
      </c>
      <c r="G115" s="38">
        <v>18697.27</v>
      </c>
      <c r="H115" s="55">
        <v>18697.27</v>
      </c>
      <c r="I115" s="49">
        <v>33.995036363636402</v>
      </c>
      <c r="J115" s="38">
        <v>18697.27</v>
      </c>
    </row>
    <row r="116" spans="1:10" s="88" customFormat="1" ht="13.8" x14ac:dyDescent="0.2">
      <c r="A116" s="37" t="s">
        <v>1027</v>
      </c>
      <c r="B116" s="42" t="s">
        <v>1028</v>
      </c>
      <c r="C116" s="38">
        <v>650000</v>
      </c>
      <c r="D116" s="38">
        <v>0</v>
      </c>
      <c r="E116" s="38">
        <v>650000</v>
      </c>
      <c r="F116" s="38">
        <v>393585.3</v>
      </c>
      <c r="G116" s="38">
        <v>393585.29</v>
      </c>
      <c r="H116" s="55">
        <v>393585.29</v>
      </c>
      <c r="I116" s="49">
        <v>60.551583076923102</v>
      </c>
      <c r="J116" s="38">
        <v>334066.26</v>
      </c>
    </row>
    <row r="117" spans="1:10" s="88" customFormat="1" ht="13.8" x14ac:dyDescent="0.2">
      <c r="A117" s="37" t="s">
        <v>1029</v>
      </c>
      <c r="B117" s="42" t="s">
        <v>1030</v>
      </c>
      <c r="C117" s="38">
        <v>496904.3</v>
      </c>
      <c r="D117" s="38">
        <v>0</v>
      </c>
      <c r="E117" s="38">
        <v>496904.3</v>
      </c>
      <c r="F117" s="38">
        <v>355704.38</v>
      </c>
      <c r="G117" s="38">
        <v>355704.38</v>
      </c>
      <c r="H117" s="55">
        <v>355704.38</v>
      </c>
      <c r="I117" s="49">
        <v>71.584081683334205</v>
      </c>
      <c r="J117" s="38">
        <v>348321.95</v>
      </c>
    </row>
    <row r="118" spans="1:10" s="88" customFormat="1" ht="13.8" x14ac:dyDescent="0.2">
      <c r="A118" s="37" t="s">
        <v>1031</v>
      </c>
      <c r="B118" s="42" t="s">
        <v>1032</v>
      </c>
      <c r="C118" s="38">
        <v>650000</v>
      </c>
      <c r="D118" s="38">
        <v>0</v>
      </c>
      <c r="E118" s="38">
        <v>650000</v>
      </c>
      <c r="F118" s="38">
        <v>0</v>
      </c>
      <c r="G118" s="38">
        <v>0</v>
      </c>
      <c r="H118" s="55">
        <v>0</v>
      </c>
      <c r="I118" s="49">
        <v>0</v>
      </c>
      <c r="J118" s="38">
        <v>0</v>
      </c>
    </row>
    <row r="119" spans="1:10" s="88" customFormat="1" ht="13.8" x14ac:dyDescent="0.2">
      <c r="A119" s="37" t="s">
        <v>1033</v>
      </c>
      <c r="B119" s="42" t="s">
        <v>1034</v>
      </c>
      <c r="C119" s="38">
        <v>1677156.09</v>
      </c>
      <c r="D119" s="38">
        <v>0</v>
      </c>
      <c r="E119" s="38">
        <v>1677156.09</v>
      </c>
      <c r="F119" s="38">
        <v>1059867.94</v>
      </c>
      <c r="G119" s="38">
        <v>1059867.94</v>
      </c>
      <c r="H119" s="55">
        <v>925929.43</v>
      </c>
      <c r="I119" s="49">
        <v>55.208303837718503</v>
      </c>
      <c r="J119" s="38">
        <v>923867.11</v>
      </c>
    </row>
    <row r="120" spans="1:10" s="88" customFormat="1" ht="13.8" x14ac:dyDescent="0.2">
      <c r="A120" s="37" t="s">
        <v>1035</v>
      </c>
      <c r="B120" s="42" t="s">
        <v>1036</v>
      </c>
      <c r="C120" s="38">
        <v>776121.9</v>
      </c>
      <c r="D120" s="38">
        <v>0</v>
      </c>
      <c r="E120" s="38">
        <v>776121.9</v>
      </c>
      <c r="F120" s="38">
        <v>165644.99</v>
      </c>
      <c r="G120" s="38">
        <v>165644.99</v>
      </c>
      <c r="H120" s="55">
        <v>45293.91</v>
      </c>
      <c r="I120" s="49">
        <v>5.8359273201799899</v>
      </c>
      <c r="J120" s="38">
        <v>45293.91</v>
      </c>
    </row>
    <row r="121" spans="1:10" s="88" customFormat="1" ht="13.8" x14ac:dyDescent="0.2">
      <c r="A121" s="37" t="s">
        <v>1037</v>
      </c>
      <c r="B121" s="42" t="s">
        <v>1038</v>
      </c>
      <c r="C121" s="38">
        <v>0</v>
      </c>
      <c r="D121" s="38">
        <v>640633.78</v>
      </c>
      <c r="E121" s="38">
        <v>640633.78</v>
      </c>
      <c r="F121" s="38">
        <v>640633.78</v>
      </c>
      <c r="G121" s="38">
        <v>640633.78</v>
      </c>
      <c r="H121" s="55">
        <v>640633.78</v>
      </c>
      <c r="I121" s="49">
        <v>100</v>
      </c>
      <c r="J121" s="38">
        <v>640633.78</v>
      </c>
    </row>
    <row r="122" spans="1:10" s="88" customFormat="1" ht="13.8" x14ac:dyDescent="0.2">
      <c r="A122" s="37" t="s">
        <v>1039</v>
      </c>
      <c r="B122" s="42" t="s">
        <v>1040</v>
      </c>
      <c r="C122" s="38">
        <v>502881.49</v>
      </c>
      <c r="D122" s="38">
        <v>0</v>
      </c>
      <c r="E122" s="38">
        <v>502881.49</v>
      </c>
      <c r="F122" s="38">
        <v>126759.09</v>
      </c>
      <c r="G122" s="38">
        <v>126759.09</v>
      </c>
      <c r="H122" s="55">
        <v>0</v>
      </c>
      <c r="I122" s="49">
        <v>0</v>
      </c>
      <c r="J122" s="38">
        <v>0</v>
      </c>
    </row>
    <row r="123" spans="1:10" s="88" customFormat="1" ht="13.8" x14ac:dyDescent="0.2">
      <c r="A123" s="37" t="s">
        <v>1041</v>
      </c>
      <c r="B123" s="42" t="s">
        <v>1042</v>
      </c>
      <c r="C123" s="38">
        <v>93814168.549999997</v>
      </c>
      <c r="D123" s="38">
        <v>626183</v>
      </c>
      <c r="E123" s="38">
        <v>94440351.549999997</v>
      </c>
      <c r="F123" s="38">
        <v>50896357.68</v>
      </c>
      <c r="G123" s="38">
        <v>36455516.939999998</v>
      </c>
      <c r="H123" s="55">
        <v>12476479.1</v>
      </c>
      <c r="I123" s="49">
        <v>13.210962152544001</v>
      </c>
      <c r="J123" s="38">
        <v>11877550.300000001</v>
      </c>
    </row>
    <row r="124" spans="1:10" s="88" customFormat="1" ht="13.8" x14ac:dyDescent="0.2">
      <c r="A124" s="37" t="s">
        <v>1043</v>
      </c>
      <c r="B124" s="42" t="s">
        <v>1044</v>
      </c>
      <c r="C124" s="38">
        <v>7144728231.8999996</v>
      </c>
      <c r="D124" s="38">
        <v>78806556.530000001</v>
      </c>
      <c r="E124" s="38">
        <v>7223534788.4300003</v>
      </c>
      <c r="F124" s="38">
        <v>5087943721.7799997</v>
      </c>
      <c r="G124" s="38">
        <v>4994682103.3699999</v>
      </c>
      <c r="H124" s="55">
        <v>3861339096.6399999</v>
      </c>
      <c r="I124" s="49">
        <v>53.454980279526602</v>
      </c>
      <c r="J124" s="38">
        <v>3678702984.71</v>
      </c>
    </row>
    <row r="125" spans="1:10" s="88" customFormat="1" ht="13.8" x14ac:dyDescent="0.2">
      <c r="A125" s="37" t="s">
        <v>1045</v>
      </c>
      <c r="B125" s="42" t="s">
        <v>1046</v>
      </c>
      <c r="C125" s="38">
        <v>0</v>
      </c>
      <c r="D125" s="38">
        <v>0</v>
      </c>
      <c r="E125" s="38">
        <v>0</v>
      </c>
      <c r="F125" s="38">
        <v>8312.16</v>
      </c>
      <c r="G125" s="38">
        <v>8312.16</v>
      </c>
      <c r="H125" s="55">
        <v>8312.16</v>
      </c>
      <c r="I125" s="49">
        <v>0</v>
      </c>
      <c r="J125" s="38">
        <v>8312.16</v>
      </c>
    </row>
    <row r="126" spans="1:10" s="88" customFormat="1" ht="13.8" x14ac:dyDescent="0.2">
      <c r="A126" s="37" t="s">
        <v>1047</v>
      </c>
      <c r="B126" s="42" t="s">
        <v>1048</v>
      </c>
      <c r="C126" s="38">
        <v>79607504.930000007</v>
      </c>
      <c r="D126" s="38">
        <v>0</v>
      </c>
      <c r="E126" s="38">
        <v>79607504.930000007</v>
      </c>
      <c r="F126" s="38">
        <v>80897708.310000002</v>
      </c>
      <c r="G126" s="38">
        <v>80747670.459999993</v>
      </c>
      <c r="H126" s="55">
        <v>40195043.399999999</v>
      </c>
      <c r="I126" s="49">
        <v>50.491525183893202</v>
      </c>
      <c r="J126" s="38">
        <v>34244050.990000002</v>
      </c>
    </row>
    <row r="127" spans="1:10" s="88" customFormat="1" ht="13.8" x14ac:dyDescent="0.2">
      <c r="A127" s="37" t="s">
        <v>1049</v>
      </c>
      <c r="B127" s="42" t="s">
        <v>1050</v>
      </c>
      <c r="C127" s="38">
        <v>0</v>
      </c>
      <c r="D127" s="38">
        <v>2069601.56</v>
      </c>
      <c r="E127" s="38">
        <v>2069601.56</v>
      </c>
      <c r="F127" s="38">
        <v>1877384.53</v>
      </c>
      <c r="G127" s="38">
        <v>1542337.12</v>
      </c>
      <c r="H127" s="55">
        <v>255311.03</v>
      </c>
      <c r="I127" s="49">
        <v>12.3362407013261</v>
      </c>
      <c r="J127" s="38">
        <v>248154.15</v>
      </c>
    </row>
    <row r="128" spans="1:10" s="88" customFormat="1" ht="13.8" x14ac:dyDescent="0.2">
      <c r="A128" s="37" t="s">
        <v>1051</v>
      </c>
      <c r="B128" s="42" t="s">
        <v>1052</v>
      </c>
      <c r="C128" s="38">
        <v>0</v>
      </c>
      <c r="D128" s="38">
        <v>10007295.529999999</v>
      </c>
      <c r="E128" s="38">
        <v>10007295.529999999</v>
      </c>
      <c r="F128" s="38">
        <v>5280461.46</v>
      </c>
      <c r="G128" s="38">
        <v>3332444.39</v>
      </c>
      <c r="H128" s="55">
        <v>704279.71</v>
      </c>
      <c r="I128" s="49">
        <v>7.0376627520262698</v>
      </c>
      <c r="J128" s="38">
        <v>504279.71</v>
      </c>
    </row>
    <row r="129" spans="1:10" s="88" customFormat="1" ht="13.8" x14ac:dyDescent="0.2">
      <c r="A129" s="37" t="s">
        <v>1053</v>
      </c>
      <c r="B129" s="42" t="s">
        <v>1054</v>
      </c>
      <c r="C129" s="38">
        <v>0</v>
      </c>
      <c r="D129" s="38">
        <v>13953657.199999999</v>
      </c>
      <c r="E129" s="38">
        <v>13953657.199999999</v>
      </c>
      <c r="F129" s="38">
        <v>8440387.1999999993</v>
      </c>
      <c r="G129" s="38">
        <v>7847256.1500000004</v>
      </c>
      <c r="H129" s="55">
        <v>7184756.1500000004</v>
      </c>
      <c r="I129" s="49">
        <v>51.490129412094198</v>
      </c>
      <c r="J129" s="38">
        <v>7184756.1500000004</v>
      </c>
    </row>
    <row r="130" spans="1:10" s="88" customFormat="1" ht="13.8" x14ac:dyDescent="0.2">
      <c r="A130" s="37" t="s">
        <v>1055</v>
      </c>
      <c r="B130" s="42" t="s">
        <v>1056</v>
      </c>
      <c r="C130" s="38">
        <v>30000000</v>
      </c>
      <c r="D130" s="38">
        <v>-27119889.73</v>
      </c>
      <c r="E130" s="38">
        <v>2880110.27</v>
      </c>
      <c r="F130" s="38">
        <v>0</v>
      </c>
      <c r="G130" s="38">
        <v>0</v>
      </c>
      <c r="H130" s="55">
        <v>0</v>
      </c>
      <c r="I130" s="49">
        <v>0</v>
      </c>
      <c r="J130" s="38">
        <v>0</v>
      </c>
    </row>
    <row r="131" spans="1:10" s="88" customFormat="1" ht="13.8" x14ac:dyDescent="0.2">
      <c r="A131" s="37" t="s">
        <v>1057</v>
      </c>
      <c r="B131" s="42" t="s">
        <v>1058</v>
      </c>
      <c r="C131" s="38">
        <v>2768104.99</v>
      </c>
      <c r="D131" s="38">
        <v>126000</v>
      </c>
      <c r="E131" s="38">
        <v>2894104.99</v>
      </c>
      <c r="F131" s="38">
        <v>3152324.96</v>
      </c>
      <c r="G131" s="38">
        <v>2790615.64</v>
      </c>
      <c r="H131" s="55">
        <v>606159.81999999995</v>
      </c>
      <c r="I131" s="49">
        <v>20.9446382247522</v>
      </c>
      <c r="J131" s="38">
        <v>591199.26</v>
      </c>
    </row>
    <row r="132" spans="1:10" s="88" customFormat="1" ht="13.8" x14ac:dyDescent="0.2">
      <c r="A132" s="132" t="s">
        <v>262</v>
      </c>
      <c r="B132" s="133" t="s">
        <v>68</v>
      </c>
      <c r="C132" s="66">
        <v>8546300921.4300003</v>
      </c>
      <c r="D132" s="66">
        <v>301902761.74000001</v>
      </c>
      <c r="E132" s="66">
        <v>8848203683.1700001</v>
      </c>
      <c r="F132" s="66">
        <v>5925356904.6300001</v>
      </c>
      <c r="G132" s="66">
        <v>5680559013</v>
      </c>
      <c r="H132" s="68">
        <v>4228633207</v>
      </c>
      <c r="I132" s="67">
        <v>47.790866467542997</v>
      </c>
      <c r="J132" s="66">
        <v>4031302469.5599999</v>
      </c>
    </row>
    <row r="133" spans="1:10" ht="13.8" x14ac:dyDescent="0.3">
      <c r="A133" s="69" t="s">
        <v>61</v>
      </c>
      <c r="B133" s="69"/>
      <c r="C133" s="69"/>
      <c r="D133" s="69"/>
      <c r="E133" s="69"/>
      <c r="F133" s="69"/>
      <c r="G133" s="69"/>
      <c r="H133" s="69"/>
      <c r="I133" s="69"/>
      <c r="J133" s="69"/>
    </row>
  </sheetData>
  <mergeCells count="4">
    <mergeCell ref="A2:J2"/>
    <mergeCell ref="A5:B6"/>
    <mergeCell ref="A1:J1"/>
    <mergeCell ref="A132:B132"/>
  </mergeCells>
  <printOptions horizontalCentered="1"/>
  <pageMargins left="0.70866141732283472" right="0.70866141732283472" top="1.5748031496062993" bottom="0.48" header="0.59055118110236227" footer="0.23622047244094491"/>
  <pageSetup paperSize="9" scale="73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0"/>
  <sheetViews>
    <sheetView zoomScaleNormal="100" workbookViewId="0">
      <selection activeCell="A150" sqref="A150:XFD162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  <c r="J1" s="89"/>
    </row>
    <row r="2" spans="1:10" s="76" customFormat="1" ht="18" x14ac:dyDescent="0.35">
      <c r="A2" s="114" t="s">
        <v>50</v>
      </c>
      <c r="B2" s="114"/>
      <c r="C2" s="114"/>
      <c r="D2" s="114"/>
      <c r="E2" s="114"/>
      <c r="F2" s="114"/>
      <c r="G2" s="114"/>
      <c r="H2" s="114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64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5" t="s">
        <v>48</v>
      </c>
      <c r="B5" s="136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7"/>
      <c r="B6" s="138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1059</v>
      </c>
      <c r="B7" s="42" t="s">
        <v>1060</v>
      </c>
      <c r="C7" s="38">
        <v>0</v>
      </c>
      <c r="D7" s="38">
        <v>0</v>
      </c>
      <c r="E7" s="38">
        <v>0</v>
      </c>
      <c r="F7" s="38">
        <v>-2050.81</v>
      </c>
      <c r="G7" s="35">
        <f>IF(E7=0,0,F7*100/E7)</f>
        <v>0</v>
      </c>
      <c r="H7" s="55">
        <v>-2050.81</v>
      </c>
    </row>
    <row r="8" spans="1:10" ht="13.8" x14ac:dyDescent="0.2">
      <c r="A8" s="37" t="s">
        <v>809</v>
      </c>
      <c r="B8" s="42" t="s">
        <v>810</v>
      </c>
      <c r="C8" s="38">
        <v>109459.68</v>
      </c>
      <c r="D8" s="38">
        <v>0</v>
      </c>
      <c r="E8" s="38">
        <v>109459.68</v>
      </c>
      <c r="F8" s="38">
        <v>16661.88</v>
      </c>
      <c r="G8" s="35">
        <f t="shared" ref="G8:G67" si="0">IF(E8=0,0,F8*100/E8)</f>
        <v>15.221933775066764</v>
      </c>
      <c r="H8" s="55">
        <v>14161.88</v>
      </c>
    </row>
    <row r="9" spans="1:10" ht="13.8" x14ac:dyDescent="0.2">
      <c r="A9" s="37" t="s">
        <v>811</v>
      </c>
      <c r="B9" s="42" t="s">
        <v>812</v>
      </c>
      <c r="C9" s="38">
        <v>11664310.91</v>
      </c>
      <c r="D9" s="38">
        <v>0</v>
      </c>
      <c r="E9" s="38">
        <v>11664310.91</v>
      </c>
      <c r="F9" s="38">
        <v>489366.7</v>
      </c>
      <c r="G9" s="35">
        <f t="shared" si="0"/>
        <v>4.1954188616530965</v>
      </c>
      <c r="H9" s="55">
        <v>489366.7</v>
      </c>
    </row>
    <row r="10" spans="1:10" ht="13.8" x14ac:dyDescent="0.2">
      <c r="A10" s="37" t="s">
        <v>1061</v>
      </c>
      <c r="B10" s="42" t="s">
        <v>1062</v>
      </c>
      <c r="C10" s="38">
        <v>0</v>
      </c>
      <c r="D10" s="38">
        <v>0</v>
      </c>
      <c r="E10" s="38">
        <v>0</v>
      </c>
      <c r="F10" s="38">
        <v>3012.08</v>
      </c>
      <c r="G10" s="35">
        <f t="shared" si="0"/>
        <v>0</v>
      </c>
      <c r="H10" s="55">
        <v>3012.08</v>
      </c>
    </row>
    <row r="11" spans="1:10" ht="13.8" x14ac:dyDescent="0.2">
      <c r="A11" s="37" t="s">
        <v>813</v>
      </c>
      <c r="B11" s="42" t="s">
        <v>814</v>
      </c>
      <c r="C11" s="38">
        <v>452784142.95999998</v>
      </c>
      <c r="D11" s="38">
        <v>0</v>
      </c>
      <c r="E11" s="38">
        <v>452784142.95999998</v>
      </c>
      <c r="F11" s="38">
        <v>62811868.18</v>
      </c>
      <c r="G11" s="35">
        <f t="shared" si="0"/>
        <v>13.872364824743642</v>
      </c>
      <c r="H11" s="55">
        <v>62811868.18</v>
      </c>
    </row>
    <row r="12" spans="1:10" ht="13.8" x14ac:dyDescent="0.2">
      <c r="A12" s="37" t="s">
        <v>815</v>
      </c>
      <c r="B12" s="42" t="s">
        <v>816</v>
      </c>
      <c r="C12" s="38">
        <v>51668909.68</v>
      </c>
      <c r="D12" s="38">
        <v>-3400.14</v>
      </c>
      <c r="E12" s="38">
        <v>51665509.539999999</v>
      </c>
      <c r="F12" s="38">
        <v>23656602.440000001</v>
      </c>
      <c r="G12" s="35">
        <f t="shared" si="0"/>
        <v>45.787997932517825</v>
      </c>
      <c r="H12" s="55">
        <v>22430383.510000002</v>
      </c>
    </row>
    <row r="13" spans="1:10" ht="13.8" x14ac:dyDescent="0.2">
      <c r="A13" s="37" t="s">
        <v>817</v>
      </c>
      <c r="B13" s="42" t="s">
        <v>818</v>
      </c>
      <c r="C13" s="38">
        <v>1644765</v>
      </c>
      <c r="D13" s="38">
        <v>0</v>
      </c>
      <c r="E13" s="38">
        <v>1644765</v>
      </c>
      <c r="F13" s="38">
        <v>2241784.7200000002</v>
      </c>
      <c r="G13" s="35">
        <f t="shared" si="0"/>
        <v>136.29817755120035</v>
      </c>
      <c r="H13" s="55">
        <v>2241784.7200000002</v>
      </c>
    </row>
    <row r="14" spans="1:10" ht="13.8" x14ac:dyDescent="0.2">
      <c r="A14" s="37" t="s">
        <v>819</v>
      </c>
      <c r="B14" s="42" t="s">
        <v>1063</v>
      </c>
      <c r="C14" s="38">
        <v>37730279.090000004</v>
      </c>
      <c r="D14" s="38">
        <v>-34400</v>
      </c>
      <c r="E14" s="38">
        <v>37695879.090000004</v>
      </c>
      <c r="F14" s="38">
        <v>12990553.91</v>
      </c>
      <c r="G14" s="35">
        <f t="shared" si="0"/>
        <v>34.461469591900688</v>
      </c>
      <c r="H14" s="55">
        <v>12990553.91</v>
      </c>
    </row>
    <row r="15" spans="1:10" ht="13.8" x14ac:dyDescent="0.2">
      <c r="A15" s="37" t="s">
        <v>821</v>
      </c>
      <c r="B15" s="42" t="s">
        <v>822</v>
      </c>
      <c r="C15" s="38">
        <v>1100000</v>
      </c>
      <c r="D15" s="38">
        <v>0</v>
      </c>
      <c r="E15" s="38">
        <v>1100000</v>
      </c>
      <c r="F15" s="38">
        <v>140190.35999999999</v>
      </c>
      <c r="G15" s="35">
        <f t="shared" si="0"/>
        <v>12.744578181818181</v>
      </c>
      <c r="H15" s="55">
        <v>140190.35999999999</v>
      </c>
    </row>
    <row r="16" spans="1:10" ht="13.8" x14ac:dyDescent="0.2">
      <c r="A16" s="37" t="s">
        <v>823</v>
      </c>
      <c r="B16" s="42" t="s">
        <v>824</v>
      </c>
      <c r="C16" s="38">
        <v>129220.3</v>
      </c>
      <c r="D16" s="38">
        <v>0</v>
      </c>
      <c r="E16" s="38">
        <v>129220.3</v>
      </c>
      <c r="F16" s="38">
        <v>23021262.670000002</v>
      </c>
      <c r="G16" s="35">
        <f t="shared" si="0"/>
        <v>17815.51557301755</v>
      </c>
      <c r="H16" s="55">
        <v>23021262.670000002</v>
      </c>
    </row>
    <row r="17" spans="1:8" ht="13.8" x14ac:dyDescent="0.2">
      <c r="A17" s="37" t="s">
        <v>1064</v>
      </c>
      <c r="B17" s="42" t="s">
        <v>1065</v>
      </c>
      <c r="C17" s="38">
        <v>0</v>
      </c>
      <c r="D17" s="38">
        <v>0</v>
      </c>
      <c r="E17" s="38">
        <v>0</v>
      </c>
      <c r="F17" s="38">
        <v>144590.20000000001</v>
      </c>
      <c r="G17" s="35">
        <f t="shared" si="0"/>
        <v>0</v>
      </c>
      <c r="H17" s="55">
        <v>144590.20000000001</v>
      </c>
    </row>
    <row r="18" spans="1:8" ht="13.8" x14ac:dyDescent="0.2">
      <c r="A18" s="37" t="s">
        <v>825</v>
      </c>
      <c r="B18" s="42" t="s">
        <v>826</v>
      </c>
      <c r="C18" s="38">
        <v>45000</v>
      </c>
      <c r="D18" s="38">
        <v>0</v>
      </c>
      <c r="E18" s="38">
        <v>45000</v>
      </c>
      <c r="F18" s="38">
        <v>0</v>
      </c>
      <c r="G18" s="35">
        <f t="shared" si="0"/>
        <v>0</v>
      </c>
      <c r="H18" s="55">
        <v>0</v>
      </c>
    </row>
    <row r="19" spans="1:8" ht="13.8" x14ac:dyDescent="0.2">
      <c r="A19" s="37" t="s">
        <v>827</v>
      </c>
      <c r="B19" s="42" t="s">
        <v>828</v>
      </c>
      <c r="C19" s="38">
        <v>14000</v>
      </c>
      <c r="D19" s="38">
        <v>0</v>
      </c>
      <c r="E19" s="38">
        <v>14000</v>
      </c>
      <c r="F19" s="38">
        <v>0</v>
      </c>
      <c r="G19" s="35">
        <f t="shared" si="0"/>
        <v>0</v>
      </c>
      <c r="H19" s="55">
        <v>0</v>
      </c>
    </row>
    <row r="20" spans="1:8" ht="13.8" x14ac:dyDescent="0.2">
      <c r="A20" s="37" t="s">
        <v>1066</v>
      </c>
      <c r="B20" s="42" t="s">
        <v>1062</v>
      </c>
      <c r="C20" s="38">
        <v>0</v>
      </c>
      <c r="D20" s="38">
        <v>0</v>
      </c>
      <c r="E20" s="38">
        <v>0</v>
      </c>
      <c r="F20" s="38">
        <v>2098.35</v>
      </c>
      <c r="G20" s="35">
        <f t="shared" si="0"/>
        <v>0</v>
      </c>
      <c r="H20" s="55">
        <v>2098.35</v>
      </c>
    </row>
    <row r="21" spans="1:8" ht="13.8" x14ac:dyDescent="0.2">
      <c r="A21" s="37" t="s">
        <v>829</v>
      </c>
      <c r="B21" s="42" t="s">
        <v>830</v>
      </c>
      <c r="C21" s="38">
        <v>24390972.859999999</v>
      </c>
      <c r="D21" s="38">
        <v>0</v>
      </c>
      <c r="E21" s="38">
        <v>24390972.859999999</v>
      </c>
      <c r="F21" s="38">
        <v>1536</v>
      </c>
      <c r="G21" s="35">
        <f t="shared" si="0"/>
        <v>6.2974117876165763E-3</v>
      </c>
      <c r="H21" s="55">
        <v>1536</v>
      </c>
    </row>
    <row r="22" spans="1:8" ht="13.8" x14ac:dyDescent="0.2">
      <c r="A22" s="37" t="s">
        <v>831</v>
      </c>
      <c r="B22" s="42" t="s">
        <v>832</v>
      </c>
      <c r="C22" s="38">
        <v>6800</v>
      </c>
      <c r="D22" s="38">
        <v>0</v>
      </c>
      <c r="E22" s="38">
        <v>6800</v>
      </c>
      <c r="F22" s="38">
        <v>0</v>
      </c>
      <c r="G22" s="35">
        <f t="shared" si="0"/>
        <v>0</v>
      </c>
      <c r="H22" s="55">
        <v>0</v>
      </c>
    </row>
    <row r="23" spans="1:8" ht="13.8" x14ac:dyDescent="0.2">
      <c r="A23" s="37" t="s">
        <v>833</v>
      </c>
      <c r="B23" s="42" t="s">
        <v>834</v>
      </c>
      <c r="C23" s="38">
        <v>143200</v>
      </c>
      <c r="D23" s="38">
        <v>0</v>
      </c>
      <c r="E23" s="38">
        <v>143200</v>
      </c>
      <c r="F23" s="38">
        <v>0</v>
      </c>
      <c r="G23" s="35">
        <f t="shared" si="0"/>
        <v>0</v>
      </c>
      <c r="H23" s="55">
        <v>0</v>
      </c>
    </row>
    <row r="24" spans="1:8" ht="13.8" x14ac:dyDescent="0.2">
      <c r="A24" s="37" t="s">
        <v>835</v>
      </c>
      <c r="B24" s="42" t="s">
        <v>836</v>
      </c>
      <c r="C24" s="38">
        <v>52947.16</v>
      </c>
      <c r="D24" s="38">
        <v>0</v>
      </c>
      <c r="E24" s="38">
        <v>52947.16</v>
      </c>
      <c r="F24" s="38">
        <v>24398.32</v>
      </c>
      <c r="G24" s="35">
        <f t="shared" si="0"/>
        <v>46.080507434204208</v>
      </c>
      <c r="H24" s="55">
        <v>24398.32</v>
      </c>
    </row>
    <row r="25" spans="1:8" ht="13.8" x14ac:dyDescent="0.2">
      <c r="A25" s="37" t="s">
        <v>837</v>
      </c>
      <c r="B25" s="42" t="s">
        <v>838</v>
      </c>
      <c r="C25" s="38">
        <v>34200</v>
      </c>
      <c r="D25" s="38">
        <v>0</v>
      </c>
      <c r="E25" s="38">
        <v>34200</v>
      </c>
      <c r="F25" s="38">
        <v>34200</v>
      </c>
      <c r="G25" s="35">
        <f t="shared" si="0"/>
        <v>100</v>
      </c>
      <c r="H25" s="55">
        <v>34200</v>
      </c>
    </row>
    <row r="26" spans="1:8" ht="13.8" x14ac:dyDescent="0.2">
      <c r="A26" s="37" t="s">
        <v>839</v>
      </c>
      <c r="B26" s="42" t="s">
        <v>840</v>
      </c>
      <c r="C26" s="38">
        <v>61491</v>
      </c>
      <c r="D26" s="38">
        <v>0</v>
      </c>
      <c r="E26" s="38">
        <v>61491</v>
      </c>
      <c r="F26" s="38">
        <v>0</v>
      </c>
      <c r="G26" s="35">
        <f t="shared" si="0"/>
        <v>0</v>
      </c>
      <c r="H26" s="55">
        <v>0</v>
      </c>
    </row>
    <row r="27" spans="1:8" ht="13.8" x14ac:dyDescent="0.2">
      <c r="A27" s="37" t="s">
        <v>841</v>
      </c>
      <c r="B27" s="42" t="s">
        <v>842</v>
      </c>
      <c r="C27" s="38">
        <v>1375538</v>
      </c>
      <c r="D27" s="38">
        <v>0</v>
      </c>
      <c r="E27" s="38">
        <v>1375538</v>
      </c>
      <c r="F27" s="38">
        <v>335996</v>
      </c>
      <c r="G27" s="35">
        <f t="shared" si="0"/>
        <v>24.426515298014305</v>
      </c>
      <c r="H27" s="55">
        <v>335996</v>
      </c>
    </row>
    <row r="28" spans="1:8" ht="13.8" x14ac:dyDescent="0.2">
      <c r="A28" s="37" t="s">
        <v>843</v>
      </c>
      <c r="B28" s="42" t="s">
        <v>844</v>
      </c>
      <c r="C28" s="38">
        <v>42175</v>
      </c>
      <c r="D28" s="38">
        <v>0</v>
      </c>
      <c r="E28" s="38">
        <v>42175</v>
      </c>
      <c r="F28" s="38">
        <v>0</v>
      </c>
      <c r="G28" s="35">
        <f t="shared" si="0"/>
        <v>0</v>
      </c>
      <c r="H28" s="55">
        <v>0</v>
      </c>
    </row>
    <row r="29" spans="1:8" ht="13.8" x14ac:dyDescent="0.2">
      <c r="A29" s="37" t="s">
        <v>1067</v>
      </c>
      <c r="B29" s="42" t="s">
        <v>1068</v>
      </c>
      <c r="C29" s="38">
        <v>0</v>
      </c>
      <c r="D29" s="38">
        <v>0</v>
      </c>
      <c r="E29" s="38">
        <v>0</v>
      </c>
      <c r="F29" s="38">
        <v>11956.53</v>
      </c>
      <c r="G29" s="35">
        <f t="shared" si="0"/>
        <v>0</v>
      </c>
      <c r="H29" s="55">
        <v>11956.53</v>
      </c>
    </row>
    <row r="30" spans="1:8" ht="13.8" x14ac:dyDescent="0.2">
      <c r="A30" s="37" t="s">
        <v>845</v>
      </c>
      <c r="B30" s="42" t="s">
        <v>846</v>
      </c>
      <c r="C30" s="38">
        <v>117531.25</v>
      </c>
      <c r="D30" s="38">
        <v>0</v>
      </c>
      <c r="E30" s="38">
        <v>117531.25</v>
      </c>
      <c r="F30" s="38">
        <v>0</v>
      </c>
      <c r="G30" s="35">
        <f t="shared" si="0"/>
        <v>0</v>
      </c>
      <c r="H30" s="55">
        <v>0</v>
      </c>
    </row>
    <row r="31" spans="1:8" ht="13.8" x14ac:dyDescent="0.2">
      <c r="A31" s="37" t="s">
        <v>847</v>
      </c>
      <c r="B31" s="42" t="s">
        <v>848</v>
      </c>
      <c r="C31" s="38">
        <v>72372</v>
      </c>
      <c r="D31" s="38">
        <v>0</v>
      </c>
      <c r="E31" s="38">
        <v>72372</v>
      </c>
      <c r="F31" s="38">
        <v>0</v>
      </c>
      <c r="G31" s="35">
        <f t="shared" si="0"/>
        <v>0</v>
      </c>
      <c r="H31" s="55">
        <v>0</v>
      </c>
    </row>
    <row r="32" spans="1:8" ht="13.8" x14ac:dyDescent="0.2">
      <c r="A32" s="37" t="s">
        <v>849</v>
      </c>
      <c r="B32" s="42" t="s">
        <v>850</v>
      </c>
      <c r="C32" s="38">
        <v>21000</v>
      </c>
      <c r="D32" s="38">
        <v>0</v>
      </c>
      <c r="E32" s="38">
        <v>21000</v>
      </c>
      <c r="F32" s="38">
        <v>32332.73</v>
      </c>
      <c r="G32" s="35">
        <f t="shared" si="0"/>
        <v>153.96538095238094</v>
      </c>
      <c r="H32" s="55">
        <v>32332.73</v>
      </c>
    </row>
    <row r="33" spans="1:8" ht="13.8" x14ac:dyDescent="0.2">
      <c r="A33" s="37" t="s">
        <v>851</v>
      </c>
      <c r="B33" s="42" t="s">
        <v>852</v>
      </c>
      <c r="C33" s="38">
        <v>0</v>
      </c>
      <c r="D33" s="38">
        <v>636649.39</v>
      </c>
      <c r="E33" s="38">
        <v>636649.39</v>
      </c>
      <c r="F33" s="38">
        <v>0</v>
      </c>
      <c r="G33" s="35">
        <f t="shared" si="0"/>
        <v>0</v>
      </c>
      <c r="H33" s="55">
        <v>0</v>
      </c>
    </row>
    <row r="34" spans="1:8" ht="13.8" x14ac:dyDescent="0.2">
      <c r="A34" s="37" t="s">
        <v>853</v>
      </c>
      <c r="B34" s="42" t="s">
        <v>854</v>
      </c>
      <c r="C34" s="38">
        <v>3461656.95</v>
      </c>
      <c r="D34" s="38">
        <v>18076.310000000001</v>
      </c>
      <c r="E34" s="38">
        <v>3479733.26</v>
      </c>
      <c r="F34" s="38">
        <v>1862539.91</v>
      </c>
      <c r="G34" s="35">
        <f t="shared" si="0"/>
        <v>53.52536447003412</v>
      </c>
      <c r="H34" s="55">
        <v>1862539.91</v>
      </c>
    </row>
    <row r="35" spans="1:8" ht="13.8" x14ac:dyDescent="0.2">
      <c r="A35" s="37" t="s">
        <v>855</v>
      </c>
      <c r="B35" s="42" t="s">
        <v>856</v>
      </c>
      <c r="C35" s="38">
        <v>3650745.47</v>
      </c>
      <c r="D35" s="38">
        <v>0</v>
      </c>
      <c r="E35" s="38">
        <v>3650745.47</v>
      </c>
      <c r="F35" s="38">
        <v>758735.26</v>
      </c>
      <c r="G35" s="35">
        <f t="shared" si="0"/>
        <v>20.783022706866497</v>
      </c>
      <c r="H35" s="55">
        <v>758735.26</v>
      </c>
    </row>
    <row r="36" spans="1:8" ht="13.8" x14ac:dyDescent="0.2">
      <c r="A36" s="37" t="s">
        <v>1069</v>
      </c>
      <c r="B36" s="42" t="s">
        <v>1070</v>
      </c>
      <c r="C36" s="38">
        <v>0</v>
      </c>
      <c r="D36" s="38">
        <v>0</v>
      </c>
      <c r="E36" s="38">
        <v>0</v>
      </c>
      <c r="F36" s="38">
        <v>-624589.11</v>
      </c>
      <c r="G36" s="35">
        <f t="shared" si="0"/>
        <v>0</v>
      </c>
      <c r="H36" s="55">
        <v>-624589.11</v>
      </c>
    </row>
    <row r="37" spans="1:8" ht="13.8" x14ac:dyDescent="0.2">
      <c r="A37" s="37" t="s">
        <v>1071</v>
      </c>
      <c r="B37" s="42" t="s">
        <v>1072</v>
      </c>
      <c r="C37" s="38">
        <v>0</v>
      </c>
      <c r="D37" s="38">
        <v>0</v>
      </c>
      <c r="E37" s="38">
        <v>0</v>
      </c>
      <c r="F37" s="38">
        <v>867.64</v>
      </c>
      <c r="G37" s="35">
        <f t="shared" si="0"/>
        <v>0</v>
      </c>
      <c r="H37" s="55">
        <v>867.64</v>
      </c>
    </row>
    <row r="38" spans="1:8" ht="13.8" x14ac:dyDescent="0.2">
      <c r="A38" s="37" t="s">
        <v>1073</v>
      </c>
      <c r="B38" s="42" t="s">
        <v>1074</v>
      </c>
      <c r="C38" s="38">
        <v>0</v>
      </c>
      <c r="D38" s="38">
        <v>0</v>
      </c>
      <c r="E38" s="38">
        <v>0</v>
      </c>
      <c r="F38" s="38">
        <v>638995.94999999995</v>
      </c>
      <c r="G38" s="35">
        <f t="shared" si="0"/>
        <v>0</v>
      </c>
      <c r="H38" s="55">
        <v>638995.94999999995</v>
      </c>
    </row>
    <row r="39" spans="1:8" ht="13.8" x14ac:dyDescent="0.2">
      <c r="A39" s="37" t="s">
        <v>857</v>
      </c>
      <c r="B39" s="42" t="s">
        <v>858</v>
      </c>
      <c r="C39" s="38">
        <v>0</v>
      </c>
      <c r="D39" s="38">
        <v>0</v>
      </c>
      <c r="E39" s="38">
        <v>0</v>
      </c>
      <c r="F39" s="38">
        <v>55920.15</v>
      </c>
      <c r="G39" s="35">
        <f t="shared" si="0"/>
        <v>0</v>
      </c>
      <c r="H39" s="55">
        <v>55920.15</v>
      </c>
    </row>
    <row r="40" spans="1:8" ht="13.8" x14ac:dyDescent="0.2">
      <c r="A40" s="37" t="s">
        <v>859</v>
      </c>
      <c r="B40" s="42" t="s">
        <v>860</v>
      </c>
      <c r="C40" s="38">
        <v>0</v>
      </c>
      <c r="D40" s="38">
        <v>0</v>
      </c>
      <c r="E40" s="38">
        <v>0</v>
      </c>
      <c r="F40" s="38">
        <v>903.28</v>
      </c>
      <c r="G40" s="35">
        <f t="shared" si="0"/>
        <v>0</v>
      </c>
      <c r="H40" s="55">
        <v>903.28</v>
      </c>
    </row>
    <row r="41" spans="1:8" ht="13.8" x14ac:dyDescent="0.2">
      <c r="A41" s="37" t="s">
        <v>863</v>
      </c>
      <c r="B41" s="42" t="s">
        <v>864</v>
      </c>
      <c r="C41" s="38">
        <v>30000000</v>
      </c>
      <c r="D41" s="38">
        <v>0</v>
      </c>
      <c r="E41" s="38">
        <v>30000000</v>
      </c>
      <c r="F41" s="38">
        <v>0</v>
      </c>
      <c r="G41" s="35">
        <f t="shared" si="0"/>
        <v>0</v>
      </c>
      <c r="H41" s="55">
        <v>0</v>
      </c>
    </row>
    <row r="42" spans="1:8" ht="13.8" x14ac:dyDescent="0.2">
      <c r="A42" s="37" t="s">
        <v>865</v>
      </c>
      <c r="B42" s="42" t="s">
        <v>866</v>
      </c>
      <c r="C42" s="38">
        <v>0</v>
      </c>
      <c r="D42" s="38">
        <v>74368973.890000001</v>
      </c>
      <c r="E42" s="38">
        <v>74368973.890000001</v>
      </c>
      <c r="F42" s="38">
        <v>0</v>
      </c>
      <c r="G42" s="35">
        <f t="shared" si="0"/>
        <v>0</v>
      </c>
      <c r="H42" s="55">
        <v>0</v>
      </c>
    </row>
    <row r="43" spans="1:8" ht="13.8" x14ac:dyDescent="0.2">
      <c r="A43" s="37" t="s">
        <v>867</v>
      </c>
      <c r="B43" s="42" t="s">
        <v>868</v>
      </c>
      <c r="C43" s="38">
        <v>18257055</v>
      </c>
      <c r="D43" s="38">
        <v>246021.69</v>
      </c>
      <c r="E43" s="38">
        <v>18503076.690000001</v>
      </c>
      <c r="F43" s="38">
        <v>669329.48</v>
      </c>
      <c r="G43" s="35">
        <f t="shared" si="0"/>
        <v>3.6173955889278648</v>
      </c>
      <c r="H43" s="55">
        <v>669329.48</v>
      </c>
    </row>
    <row r="44" spans="1:8" ht="13.8" x14ac:dyDescent="0.2">
      <c r="A44" s="37" t="s">
        <v>869</v>
      </c>
      <c r="B44" s="42" t="s">
        <v>870</v>
      </c>
      <c r="C44" s="38">
        <v>4164144.29</v>
      </c>
      <c r="D44" s="38">
        <v>1560418.69</v>
      </c>
      <c r="E44" s="38">
        <v>5724562.9800000004</v>
      </c>
      <c r="F44" s="38">
        <v>0</v>
      </c>
      <c r="G44" s="35">
        <f t="shared" si="0"/>
        <v>0</v>
      </c>
      <c r="H44" s="55">
        <v>0</v>
      </c>
    </row>
    <row r="45" spans="1:8" ht="13.8" x14ac:dyDescent="0.2">
      <c r="A45" s="37" t="s">
        <v>871</v>
      </c>
      <c r="B45" s="42" t="s">
        <v>872</v>
      </c>
      <c r="C45" s="38">
        <v>5085641.54</v>
      </c>
      <c r="D45" s="38">
        <v>2237443.4900000002</v>
      </c>
      <c r="E45" s="38">
        <v>7323085.0300000003</v>
      </c>
      <c r="F45" s="38">
        <v>257504.52</v>
      </c>
      <c r="G45" s="35">
        <f t="shared" si="0"/>
        <v>3.5163393425734943</v>
      </c>
      <c r="H45" s="55">
        <v>250004.52</v>
      </c>
    </row>
    <row r="46" spans="1:8" ht="13.8" x14ac:dyDescent="0.2">
      <c r="A46" s="37" t="s">
        <v>873</v>
      </c>
      <c r="B46" s="42" t="s">
        <v>874</v>
      </c>
      <c r="C46" s="38">
        <v>17533559.25</v>
      </c>
      <c r="D46" s="38">
        <v>16481863.16</v>
      </c>
      <c r="E46" s="38">
        <v>34015422.409999996</v>
      </c>
      <c r="F46" s="38">
        <v>0</v>
      </c>
      <c r="G46" s="35">
        <f t="shared" si="0"/>
        <v>0</v>
      </c>
      <c r="H46" s="55">
        <v>0</v>
      </c>
    </row>
    <row r="47" spans="1:8" ht="13.8" x14ac:dyDescent="0.2">
      <c r="A47" s="37" t="s">
        <v>875</v>
      </c>
      <c r="B47" s="42" t="s">
        <v>876</v>
      </c>
      <c r="C47" s="38">
        <v>29518975.379999999</v>
      </c>
      <c r="D47" s="38">
        <v>20364127.93</v>
      </c>
      <c r="E47" s="38">
        <v>49883103.310000002</v>
      </c>
      <c r="F47" s="38">
        <v>516143.89</v>
      </c>
      <c r="G47" s="35">
        <f t="shared" si="0"/>
        <v>1.0347068561320427</v>
      </c>
      <c r="H47" s="55">
        <v>516143.89</v>
      </c>
    </row>
    <row r="48" spans="1:8" ht="13.8" x14ac:dyDescent="0.2">
      <c r="A48" s="37" t="s">
        <v>877</v>
      </c>
      <c r="B48" s="42" t="s">
        <v>878</v>
      </c>
      <c r="C48" s="38">
        <v>34704142.350000001</v>
      </c>
      <c r="D48" s="38">
        <v>21013633.809999999</v>
      </c>
      <c r="E48" s="38">
        <v>55717776.159999996</v>
      </c>
      <c r="F48" s="38">
        <v>145413.71</v>
      </c>
      <c r="G48" s="35">
        <f t="shared" si="0"/>
        <v>0.2609826163600425</v>
      </c>
      <c r="H48" s="55">
        <v>145413.71</v>
      </c>
    </row>
    <row r="49" spans="1:8" ht="13.8" x14ac:dyDescent="0.2">
      <c r="A49" s="37" t="s">
        <v>879</v>
      </c>
      <c r="B49" s="42" t="s">
        <v>880</v>
      </c>
      <c r="C49" s="38">
        <v>92759661.290000007</v>
      </c>
      <c r="D49" s="38">
        <v>34338827.649999999</v>
      </c>
      <c r="E49" s="38">
        <v>127098488.94</v>
      </c>
      <c r="F49" s="38">
        <v>3004500</v>
      </c>
      <c r="G49" s="35">
        <f t="shared" si="0"/>
        <v>2.3639148073730043</v>
      </c>
      <c r="H49" s="55">
        <v>3004500</v>
      </c>
    </row>
    <row r="50" spans="1:8" ht="13.8" x14ac:dyDescent="0.2">
      <c r="A50" s="37" t="s">
        <v>881</v>
      </c>
      <c r="B50" s="42" t="s">
        <v>882</v>
      </c>
      <c r="C50" s="38">
        <v>51915076.57</v>
      </c>
      <c r="D50" s="38">
        <v>19796803.469999999</v>
      </c>
      <c r="E50" s="38">
        <v>71711880.040000007</v>
      </c>
      <c r="F50" s="38">
        <v>467683.71</v>
      </c>
      <c r="G50" s="35">
        <f t="shared" si="0"/>
        <v>0.65217047682912754</v>
      </c>
      <c r="H50" s="55">
        <v>0</v>
      </c>
    </row>
    <row r="51" spans="1:8" ht="13.8" x14ac:dyDescent="0.2">
      <c r="A51" s="37" t="s">
        <v>883</v>
      </c>
      <c r="B51" s="42" t="s">
        <v>884</v>
      </c>
      <c r="C51" s="38">
        <v>518701.17</v>
      </c>
      <c r="D51" s="38">
        <v>2738435.77</v>
      </c>
      <c r="E51" s="38">
        <v>3257136.94</v>
      </c>
      <c r="F51" s="38">
        <v>5869702.1699999999</v>
      </c>
      <c r="G51" s="35">
        <f t="shared" si="0"/>
        <v>180.21048172448039</v>
      </c>
      <c r="H51" s="55">
        <v>5869702.1699999999</v>
      </c>
    </row>
    <row r="52" spans="1:8" ht="13.8" x14ac:dyDescent="0.2">
      <c r="A52" s="37" t="s">
        <v>885</v>
      </c>
      <c r="B52" s="42" t="s">
        <v>886</v>
      </c>
      <c r="C52" s="38">
        <v>2211512.88</v>
      </c>
      <c r="D52" s="38">
        <v>0</v>
      </c>
      <c r="E52" s="38">
        <v>2211512.88</v>
      </c>
      <c r="F52" s="38">
        <v>1434.98</v>
      </c>
      <c r="G52" s="35">
        <f t="shared" si="0"/>
        <v>6.4886802739308483E-2</v>
      </c>
      <c r="H52" s="55">
        <v>1434.98</v>
      </c>
    </row>
    <row r="53" spans="1:8" ht="13.8" x14ac:dyDescent="0.2">
      <c r="A53" s="37" t="s">
        <v>887</v>
      </c>
      <c r="B53" s="42" t="s">
        <v>888</v>
      </c>
      <c r="C53" s="38">
        <v>11723916.789999999</v>
      </c>
      <c r="D53" s="38">
        <v>10006.5</v>
      </c>
      <c r="E53" s="38">
        <v>11733923.289999999</v>
      </c>
      <c r="F53" s="38">
        <v>0</v>
      </c>
      <c r="G53" s="35">
        <f t="shared" si="0"/>
        <v>0</v>
      </c>
      <c r="H53" s="55">
        <v>0</v>
      </c>
    </row>
    <row r="54" spans="1:8" ht="13.8" x14ac:dyDescent="0.2">
      <c r="A54" s="37" t="s">
        <v>889</v>
      </c>
      <c r="B54" s="42" t="s">
        <v>890</v>
      </c>
      <c r="C54" s="38">
        <v>6749247</v>
      </c>
      <c r="D54" s="38">
        <v>2943863.01</v>
      </c>
      <c r="E54" s="38">
        <v>9693110.0099999998</v>
      </c>
      <c r="F54" s="38">
        <v>0</v>
      </c>
      <c r="G54" s="35">
        <f t="shared" si="0"/>
        <v>0</v>
      </c>
      <c r="H54" s="55">
        <v>0</v>
      </c>
    </row>
    <row r="55" spans="1:8" ht="13.8" x14ac:dyDescent="0.2">
      <c r="A55" s="37" t="s">
        <v>891</v>
      </c>
      <c r="B55" s="42" t="s">
        <v>892</v>
      </c>
      <c r="C55" s="38">
        <v>55327709.32</v>
      </c>
      <c r="D55" s="38">
        <v>14401713.300000001</v>
      </c>
      <c r="E55" s="38">
        <v>69729422.620000005</v>
      </c>
      <c r="F55" s="38">
        <v>6626117.71</v>
      </c>
      <c r="G55" s="35">
        <f t="shared" si="0"/>
        <v>9.5026137619264848</v>
      </c>
      <c r="H55" s="55">
        <v>6626117.71</v>
      </c>
    </row>
    <row r="56" spans="1:8" ht="13.8" x14ac:dyDescent="0.2">
      <c r="A56" s="37" t="s">
        <v>893</v>
      </c>
      <c r="B56" s="42" t="s">
        <v>894</v>
      </c>
      <c r="C56" s="38">
        <v>1480000</v>
      </c>
      <c r="D56" s="38">
        <v>0</v>
      </c>
      <c r="E56" s="38">
        <v>1480000</v>
      </c>
      <c r="F56" s="38">
        <v>0</v>
      </c>
      <c r="G56" s="35">
        <f t="shared" si="0"/>
        <v>0</v>
      </c>
      <c r="H56" s="55">
        <v>0</v>
      </c>
    </row>
    <row r="57" spans="1:8" ht="13.8" x14ac:dyDescent="0.2">
      <c r="A57" s="37" t="s">
        <v>895</v>
      </c>
      <c r="B57" s="42" t="s">
        <v>896</v>
      </c>
      <c r="C57" s="38">
        <v>4168383</v>
      </c>
      <c r="D57" s="38">
        <v>0</v>
      </c>
      <c r="E57" s="38">
        <v>4168383</v>
      </c>
      <c r="F57" s="38">
        <v>0</v>
      </c>
      <c r="G57" s="35">
        <f t="shared" si="0"/>
        <v>0</v>
      </c>
      <c r="H57" s="55">
        <v>0</v>
      </c>
    </row>
    <row r="58" spans="1:8" ht="13.8" x14ac:dyDescent="0.2">
      <c r="A58" s="37" t="s">
        <v>897</v>
      </c>
      <c r="B58" s="42" t="s">
        <v>898</v>
      </c>
      <c r="C58" s="38">
        <v>6855448.0099999998</v>
      </c>
      <c r="D58" s="38">
        <v>3146905.27</v>
      </c>
      <c r="E58" s="38">
        <v>10002353.279999999</v>
      </c>
      <c r="F58" s="38">
        <v>490</v>
      </c>
      <c r="G58" s="35">
        <f t="shared" si="0"/>
        <v>4.8988471640945682E-3</v>
      </c>
      <c r="H58" s="55">
        <v>490</v>
      </c>
    </row>
    <row r="59" spans="1:8" ht="13.8" x14ac:dyDescent="0.2">
      <c r="A59" s="37" t="s">
        <v>899</v>
      </c>
      <c r="B59" s="42" t="s">
        <v>900</v>
      </c>
      <c r="C59" s="38">
        <v>3450000</v>
      </c>
      <c r="D59" s="38">
        <v>140227.69</v>
      </c>
      <c r="E59" s="38">
        <v>3590227.69</v>
      </c>
      <c r="F59" s="38">
        <v>0</v>
      </c>
      <c r="G59" s="35">
        <f t="shared" si="0"/>
        <v>0</v>
      </c>
      <c r="H59" s="55">
        <v>0</v>
      </c>
    </row>
    <row r="60" spans="1:8" ht="13.8" x14ac:dyDescent="0.2">
      <c r="A60" s="37" t="s">
        <v>901</v>
      </c>
      <c r="B60" s="42" t="s">
        <v>902</v>
      </c>
      <c r="C60" s="38">
        <v>3387794.68</v>
      </c>
      <c r="D60" s="38">
        <v>0</v>
      </c>
      <c r="E60" s="38">
        <v>3387794.68</v>
      </c>
      <c r="F60" s="38">
        <v>0</v>
      </c>
      <c r="G60" s="35">
        <f t="shared" si="0"/>
        <v>0</v>
      </c>
      <c r="H60" s="55">
        <v>0</v>
      </c>
    </row>
    <row r="61" spans="1:8" ht="13.8" x14ac:dyDescent="0.2">
      <c r="A61" s="37" t="s">
        <v>903</v>
      </c>
      <c r="B61" s="42" t="s">
        <v>904</v>
      </c>
      <c r="C61" s="38">
        <v>0</v>
      </c>
      <c r="D61" s="38">
        <v>3000</v>
      </c>
      <c r="E61" s="38">
        <v>3000</v>
      </c>
      <c r="F61" s="38">
        <v>0</v>
      </c>
      <c r="G61" s="35">
        <f t="shared" si="0"/>
        <v>0</v>
      </c>
      <c r="H61" s="55">
        <v>0</v>
      </c>
    </row>
    <row r="62" spans="1:8" ht="13.8" x14ac:dyDescent="0.2">
      <c r="A62" s="37" t="s">
        <v>905</v>
      </c>
      <c r="B62" s="42" t="s">
        <v>906</v>
      </c>
      <c r="C62" s="38">
        <v>34636649.390000001</v>
      </c>
      <c r="D62" s="38">
        <v>-34636649.390000001</v>
      </c>
      <c r="E62" s="38">
        <v>0</v>
      </c>
      <c r="F62" s="38">
        <v>0</v>
      </c>
      <c r="G62" s="35">
        <f t="shared" si="0"/>
        <v>0</v>
      </c>
      <c r="H62" s="55">
        <v>0</v>
      </c>
    </row>
    <row r="63" spans="1:8" ht="13.8" x14ac:dyDescent="0.2">
      <c r="A63" s="37" t="s">
        <v>907</v>
      </c>
      <c r="B63" s="42" t="s">
        <v>908</v>
      </c>
      <c r="C63" s="38">
        <v>2650000</v>
      </c>
      <c r="D63" s="38">
        <v>0</v>
      </c>
      <c r="E63" s="38">
        <v>2650000</v>
      </c>
      <c r="F63" s="38">
        <v>0</v>
      </c>
      <c r="G63" s="35">
        <f t="shared" si="0"/>
        <v>0</v>
      </c>
      <c r="H63" s="55">
        <v>0</v>
      </c>
    </row>
    <row r="64" spans="1:8" ht="13.8" x14ac:dyDescent="0.2">
      <c r="A64" s="37" t="s">
        <v>909</v>
      </c>
      <c r="B64" s="42" t="s">
        <v>910</v>
      </c>
      <c r="C64" s="38">
        <v>1706489.77</v>
      </c>
      <c r="D64" s="38">
        <v>0</v>
      </c>
      <c r="E64" s="38">
        <v>1706489.77</v>
      </c>
      <c r="F64" s="38">
        <v>0</v>
      </c>
      <c r="G64" s="35">
        <f t="shared" si="0"/>
        <v>0</v>
      </c>
      <c r="H64" s="55">
        <v>0</v>
      </c>
    </row>
    <row r="65" spans="1:8" ht="13.8" x14ac:dyDescent="0.2">
      <c r="A65" s="37" t="s">
        <v>911</v>
      </c>
      <c r="B65" s="42" t="s">
        <v>912</v>
      </c>
      <c r="C65" s="38">
        <v>1018289.05</v>
      </c>
      <c r="D65" s="38">
        <v>0</v>
      </c>
      <c r="E65" s="38">
        <v>1018289.05</v>
      </c>
      <c r="F65" s="38">
        <v>0</v>
      </c>
      <c r="G65" s="35">
        <f t="shared" si="0"/>
        <v>0</v>
      </c>
      <c r="H65" s="55">
        <v>0</v>
      </c>
    </row>
    <row r="66" spans="1:8" ht="13.8" x14ac:dyDescent="0.2">
      <c r="A66" s="37" t="s">
        <v>913</v>
      </c>
      <c r="B66" s="42" t="s">
        <v>914</v>
      </c>
      <c r="C66" s="38">
        <v>0</v>
      </c>
      <c r="D66" s="38">
        <v>1131600</v>
      </c>
      <c r="E66" s="38">
        <v>1131600</v>
      </c>
      <c r="F66" s="38">
        <v>0</v>
      </c>
      <c r="G66" s="35">
        <f t="shared" si="0"/>
        <v>0</v>
      </c>
      <c r="H66" s="55">
        <v>0</v>
      </c>
    </row>
    <row r="67" spans="1:8" ht="13.8" x14ac:dyDescent="0.2">
      <c r="A67" s="37" t="s">
        <v>915</v>
      </c>
      <c r="B67" s="42" t="s">
        <v>916</v>
      </c>
      <c r="C67" s="38">
        <v>0</v>
      </c>
      <c r="D67" s="38">
        <v>1316690</v>
      </c>
      <c r="E67" s="38">
        <v>1316690</v>
      </c>
      <c r="F67" s="38">
        <v>0</v>
      </c>
      <c r="G67" s="35">
        <f t="shared" si="0"/>
        <v>0</v>
      </c>
      <c r="H67" s="55">
        <v>0</v>
      </c>
    </row>
    <row r="68" spans="1:8" ht="13.8" x14ac:dyDescent="0.2">
      <c r="A68" s="37" t="s">
        <v>917</v>
      </c>
      <c r="B68" s="42" t="s">
        <v>918</v>
      </c>
      <c r="C68" s="38">
        <v>2749089.42</v>
      </c>
      <c r="D68" s="38">
        <v>0</v>
      </c>
      <c r="E68" s="38">
        <v>2749089.42</v>
      </c>
      <c r="F68" s="38">
        <v>2491479</v>
      </c>
      <c r="G68" s="35">
        <f>IF(E68=0,0,F68*100/E68)</f>
        <v>90.629245519412748</v>
      </c>
      <c r="H68" s="55">
        <v>0</v>
      </c>
    </row>
    <row r="69" spans="1:8" ht="13.8" x14ac:dyDescent="0.2">
      <c r="A69" s="37" t="s">
        <v>1075</v>
      </c>
      <c r="B69" s="42" t="s">
        <v>1076</v>
      </c>
      <c r="C69" s="38">
        <v>0</v>
      </c>
      <c r="D69" s="38">
        <v>0</v>
      </c>
      <c r="E69" s="38">
        <v>0</v>
      </c>
      <c r="F69" s="38">
        <v>89.01</v>
      </c>
      <c r="G69" s="35">
        <f t="shared" ref="G69:G76" si="1">IF(E69=0,0,F69*100/E69)</f>
        <v>0</v>
      </c>
      <c r="H69" s="55">
        <v>89.01</v>
      </c>
    </row>
    <row r="70" spans="1:8" ht="13.8" x14ac:dyDescent="0.2">
      <c r="A70" s="37" t="s">
        <v>919</v>
      </c>
      <c r="B70" s="42" t="s">
        <v>920</v>
      </c>
      <c r="C70" s="38">
        <v>29663060.170000002</v>
      </c>
      <c r="D70" s="38">
        <v>226569.54</v>
      </c>
      <c r="E70" s="38">
        <v>29889629.710000001</v>
      </c>
      <c r="F70" s="38">
        <v>37098920.119999997</v>
      </c>
      <c r="G70" s="35">
        <f t="shared" si="1"/>
        <v>124.11970465993436</v>
      </c>
      <c r="H70" s="55">
        <v>405570.12</v>
      </c>
    </row>
    <row r="71" spans="1:8" ht="13.8" x14ac:dyDescent="0.2">
      <c r="A71" s="37" t="s">
        <v>921</v>
      </c>
      <c r="B71" s="42" t="s">
        <v>922</v>
      </c>
      <c r="C71" s="38">
        <v>39548258.789999999</v>
      </c>
      <c r="D71" s="38">
        <v>0</v>
      </c>
      <c r="E71" s="38">
        <v>39548258.789999999</v>
      </c>
      <c r="F71" s="38">
        <v>48453604.670000002</v>
      </c>
      <c r="G71" s="35">
        <f t="shared" si="1"/>
        <v>122.51766867231022</v>
      </c>
      <c r="H71" s="55">
        <v>307480.71999999997</v>
      </c>
    </row>
    <row r="72" spans="1:8" ht="13.8" x14ac:dyDescent="0.2">
      <c r="A72" s="37" t="s">
        <v>923</v>
      </c>
      <c r="B72" s="42" t="s">
        <v>924</v>
      </c>
      <c r="C72" s="38">
        <v>0</v>
      </c>
      <c r="D72" s="38">
        <v>441616.32</v>
      </c>
      <c r="E72" s="38">
        <v>441616.32</v>
      </c>
      <c r="F72" s="38">
        <v>449980.27</v>
      </c>
      <c r="G72" s="35">
        <f t="shared" si="1"/>
        <v>101.89394042321624</v>
      </c>
      <c r="H72" s="55">
        <v>0</v>
      </c>
    </row>
    <row r="73" spans="1:8" ht="13.8" x14ac:dyDescent="0.2">
      <c r="A73" s="37" t="s">
        <v>925</v>
      </c>
      <c r="B73" s="42" t="s">
        <v>926</v>
      </c>
      <c r="C73" s="38">
        <v>191000</v>
      </c>
      <c r="D73" s="38">
        <v>0</v>
      </c>
      <c r="E73" s="38">
        <v>191000</v>
      </c>
      <c r="F73" s="38">
        <v>91880.27</v>
      </c>
      <c r="G73" s="35">
        <f t="shared" si="1"/>
        <v>48.104853403141362</v>
      </c>
      <c r="H73" s="55">
        <v>91880.27</v>
      </c>
    </row>
    <row r="74" spans="1:8" ht="13.8" x14ac:dyDescent="0.2">
      <c r="A74" s="37" t="s">
        <v>927</v>
      </c>
      <c r="B74" s="42" t="s">
        <v>928</v>
      </c>
      <c r="C74" s="38">
        <v>180000</v>
      </c>
      <c r="D74" s="38">
        <v>0</v>
      </c>
      <c r="E74" s="38">
        <v>180000</v>
      </c>
      <c r="F74" s="38">
        <v>75872.100000000006</v>
      </c>
      <c r="G74" s="35">
        <f t="shared" si="1"/>
        <v>42.151166666666668</v>
      </c>
      <c r="H74" s="55">
        <v>75872.100000000006</v>
      </c>
    </row>
    <row r="75" spans="1:8" s="88" customFormat="1" ht="13.8" x14ac:dyDescent="0.2">
      <c r="A75" s="37" t="s">
        <v>929</v>
      </c>
      <c r="B75" s="42" t="s">
        <v>930</v>
      </c>
      <c r="C75" s="38">
        <v>355651.93</v>
      </c>
      <c r="D75" s="38">
        <v>0</v>
      </c>
      <c r="E75" s="38">
        <v>355651.93</v>
      </c>
      <c r="F75" s="38">
        <v>161549</v>
      </c>
      <c r="G75" s="35">
        <f t="shared" si="1"/>
        <v>45.423344110630865</v>
      </c>
      <c r="H75" s="55">
        <v>161549</v>
      </c>
    </row>
    <row r="76" spans="1:8" s="88" customFormat="1" ht="13.8" x14ac:dyDescent="0.2">
      <c r="A76" s="37" t="s">
        <v>931</v>
      </c>
      <c r="B76" s="42" t="s">
        <v>932</v>
      </c>
      <c r="C76" s="38">
        <v>670674.65</v>
      </c>
      <c r="D76" s="38">
        <v>0</v>
      </c>
      <c r="E76" s="38">
        <v>670674.65</v>
      </c>
      <c r="F76" s="38">
        <v>0</v>
      </c>
      <c r="G76" s="35">
        <f t="shared" si="1"/>
        <v>0</v>
      </c>
      <c r="H76" s="55">
        <v>0</v>
      </c>
    </row>
    <row r="77" spans="1:8" s="88" customFormat="1" ht="13.8" x14ac:dyDescent="0.2">
      <c r="A77" s="37" t="s">
        <v>933</v>
      </c>
      <c r="B77" s="42" t="s">
        <v>934</v>
      </c>
      <c r="C77" s="38">
        <v>725500</v>
      </c>
      <c r="D77" s="38">
        <v>0</v>
      </c>
      <c r="E77" s="38">
        <v>725500</v>
      </c>
      <c r="F77" s="38">
        <v>0</v>
      </c>
      <c r="G77" s="35">
        <f t="shared" ref="G77:G78" si="2">IF(E77=0,0,F77*100/E77)</f>
        <v>0</v>
      </c>
      <c r="H77" s="55">
        <v>0</v>
      </c>
    </row>
    <row r="78" spans="1:8" s="88" customFormat="1" ht="13.8" x14ac:dyDescent="0.2">
      <c r="A78" s="37" t="s">
        <v>935</v>
      </c>
      <c r="B78" s="42" t="s">
        <v>936</v>
      </c>
      <c r="C78" s="38">
        <v>50000</v>
      </c>
      <c r="D78" s="38">
        <v>0</v>
      </c>
      <c r="E78" s="38">
        <v>50000</v>
      </c>
      <c r="F78" s="38">
        <v>7968.5</v>
      </c>
      <c r="G78" s="35">
        <f t="shared" si="2"/>
        <v>15.936999999999999</v>
      </c>
      <c r="H78" s="55">
        <v>7968.5</v>
      </c>
    </row>
    <row r="79" spans="1:8" s="88" customFormat="1" ht="13.8" x14ac:dyDescent="0.2">
      <c r="A79" s="37" t="s">
        <v>937</v>
      </c>
      <c r="B79" s="42" t="s">
        <v>938</v>
      </c>
      <c r="C79" s="38">
        <v>125000</v>
      </c>
      <c r="D79" s="38">
        <v>0</v>
      </c>
      <c r="E79" s="38">
        <v>125000</v>
      </c>
      <c r="F79" s="38">
        <v>0</v>
      </c>
      <c r="G79" s="35">
        <f t="shared" ref="G79" si="3">IF(E79=0,0,F79*100/E79)</f>
        <v>0</v>
      </c>
      <c r="H79" s="55">
        <v>0</v>
      </c>
    </row>
    <row r="80" spans="1:8" s="88" customFormat="1" ht="13.8" x14ac:dyDescent="0.2">
      <c r="A80" s="37" t="s">
        <v>1077</v>
      </c>
      <c r="B80" s="42" t="s">
        <v>1078</v>
      </c>
      <c r="C80" s="38">
        <v>0</v>
      </c>
      <c r="D80" s="38">
        <v>0</v>
      </c>
      <c r="E80" s="38">
        <v>0</v>
      </c>
      <c r="F80" s="38">
        <v>502.94</v>
      </c>
      <c r="G80" s="35">
        <f t="shared" ref="G80:G88" si="4">IF(E80=0,0,F80*100/E80)</f>
        <v>0</v>
      </c>
      <c r="H80" s="55">
        <v>502.94</v>
      </c>
    </row>
    <row r="81" spans="1:8" s="88" customFormat="1" ht="13.8" x14ac:dyDescent="0.2">
      <c r="A81" s="37" t="s">
        <v>939</v>
      </c>
      <c r="B81" s="42" t="s">
        <v>940</v>
      </c>
      <c r="C81" s="38">
        <v>27210093.789999999</v>
      </c>
      <c r="D81" s="38">
        <v>0</v>
      </c>
      <c r="E81" s="38">
        <v>27210093.789999999</v>
      </c>
      <c r="F81" s="38">
        <v>23733089.43</v>
      </c>
      <c r="G81" s="35">
        <f t="shared" si="4"/>
        <v>87.221637724461516</v>
      </c>
      <c r="H81" s="55">
        <v>23733089.43</v>
      </c>
    </row>
    <row r="82" spans="1:8" s="88" customFormat="1" ht="13.8" x14ac:dyDescent="0.2">
      <c r="A82" s="37" t="s">
        <v>1079</v>
      </c>
      <c r="B82" s="42" t="s">
        <v>1080</v>
      </c>
      <c r="C82" s="38">
        <v>0</v>
      </c>
      <c r="D82" s="38">
        <v>0</v>
      </c>
      <c r="E82" s="38">
        <v>0</v>
      </c>
      <c r="F82" s="38">
        <v>322936.96000000002</v>
      </c>
      <c r="G82" s="35">
        <f t="shared" si="4"/>
        <v>0</v>
      </c>
      <c r="H82" s="55">
        <v>322936.96000000002</v>
      </c>
    </row>
    <row r="83" spans="1:8" s="88" customFormat="1" ht="13.8" x14ac:dyDescent="0.2">
      <c r="A83" s="37" t="s">
        <v>1081</v>
      </c>
      <c r="B83" s="42" t="s">
        <v>1082</v>
      </c>
      <c r="C83" s="38">
        <v>0</v>
      </c>
      <c r="D83" s="38">
        <v>0</v>
      </c>
      <c r="E83" s="38">
        <v>0</v>
      </c>
      <c r="F83" s="38">
        <v>40859020.289999999</v>
      </c>
      <c r="G83" s="35">
        <f t="shared" si="4"/>
        <v>0</v>
      </c>
      <c r="H83" s="55">
        <v>40859020.289999999</v>
      </c>
    </row>
    <row r="84" spans="1:8" s="88" customFormat="1" ht="13.8" x14ac:dyDescent="0.2">
      <c r="A84" s="37" t="s">
        <v>941</v>
      </c>
      <c r="B84" s="42" t="s">
        <v>942</v>
      </c>
      <c r="C84" s="38">
        <v>51600</v>
      </c>
      <c r="D84" s="38">
        <v>0</v>
      </c>
      <c r="E84" s="38">
        <v>51600</v>
      </c>
      <c r="F84" s="38">
        <v>0</v>
      </c>
      <c r="G84" s="35">
        <f t="shared" si="4"/>
        <v>0</v>
      </c>
      <c r="H84" s="55">
        <v>0</v>
      </c>
    </row>
    <row r="85" spans="1:8" s="88" customFormat="1" ht="13.8" x14ac:dyDescent="0.2">
      <c r="A85" s="37" t="s">
        <v>943</v>
      </c>
      <c r="B85" s="42" t="s">
        <v>944</v>
      </c>
      <c r="C85" s="38">
        <v>3635318.02</v>
      </c>
      <c r="D85" s="38">
        <v>0</v>
      </c>
      <c r="E85" s="38">
        <v>3635318.02</v>
      </c>
      <c r="F85" s="38">
        <v>0</v>
      </c>
      <c r="G85" s="35">
        <f t="shared" si="4"/>
        <v>0</v>
      </c>
      <c r="H85" s="55">
        <v>0</v>
      </c>
    </row>
    <row r="86" spans="1:8" s="88" customFormat="1" ht="13.8" x14ac:dyDescent="0.2">
      <c r="A86" s="37" t="s">
        <v>945</v>
      </c>
      <c r="B86" s="42" t="s">
        <v>946</v>
      </c>
      <c r="C86" s="38">
        <v>657292</v>
      </c>
      <c r="D86" s="38">
        <v>0</v>
      </c>
      <c r="E86" s="38">
        <v>657292</v>
      </c>
      <c r="F86" s="38">
        <v>0</v>
      </c>
      <c r="G86" s="35">
        <f t="shared" si="4"/>
        <v>0</v>
      </c>
      <c r="H86" s="55">
        <v>0</v>
      </c>
    </row>
    <row r="87" spans="1:8" s="88" customFormat="1" ht="13.8" x14ac:dyDescent="0.2">
      <c r="A87" s="37" t="s">
        <v>947</v>
      </c>
      <c r="B87" s="42" t="s">
        <v>948</v>
      </c>
      <c r="C87" s="38">
        <v>0</v>
      </c>
      <c r="D87" s="38">
        <v>0</v>
      </c>
      <c r="E87" s="38">
        <v>0</v>
      </c>
      <c r="F87" s="38">
        <v>10521173.49</v>
      </c>
      <c r="G87" s="35">
        <f t="shared" si="4"/>
        <v>0</v>
      </c>
      <c r="H87" s="55">
        <v>0</v>
      </c>
    </row>
    <row r="88" spans="1:8" s="88" customFormat="1" ht="13.8" x14ac:dyDescent="0.2">
      <c r="A88" s="37" t="s">
        <v>949</v>
      </c>
      <c r="B88" s="42" t="s">
        <v>950</v>
      </c>
      <c r="C88" s="38">
        <v>810500</v>
      </c>
      <c r="D88" s="38">
        <v>0</v>
      </c>
      <c r="E88" s="38">
        <v>810500</v>
      </c>
      <c r="F88" s="38">
        <v>0</v>
      </c>
      <c r="G88" s="35">
        <f t="shared" si="4"/>
        <v>0</v>
      </c>
      <c r="H88" s="55">
        <v>0</v>
      </c>
    </row>
    <row r="89" spans="1:8" s="88" customFormat="1" ht="13.8" x14ac:dyDescent="0.2">
      <c r="A89" s="37" t="s">
        <v>1083</v>
      </c>
      <c r="B89" s="42" t="s">
        <v>1084</v>
      </c>
      <c r="C89" s="38">
        <v>0</v>
      </c>
      <c r="D89" s="38">
        <v>0</v>
      </c>
      <c r="E89" s="38">
        <v>0</v>
      </c>
      <c r="F89" s="38">
        <v>1726.22</v>
      </c>
      <c r="G89" s="35">
        <f t="shared" ref="G89" si="5">IF(E89=0,0,F89*100/E89)</f>
        <v>0</v>
      </c>
      <c r="H89" s="55">
        <v>1726.22</v>
      </c>
    </row>
    <row r="90" spans="1:8" s="88" customFormat="1" ht="13.8" x14ac:dyDescent="0.2">
      <c r="A90" s="37" t="s">
        <v>951</v>
      </c>
      <c r="B90" s="42" t="s">
        <v>952</v>
      </c>
      <c r="C90" s="38">
        <v>383328</v>
      </c>
      <c r="D90" s="38">
        <v>0</v>
      </c>
      <c r="E90" s="38">
        <v>383328</v>
      </c>
      <c r="F90" s="38">
        <v>0</v>
      </c>
      <c r="G90" s="35">
        <f t="shared" ref="G90:G131" si="6">IF(E90=0,0,F90*100/E90)</f>
        <v>0</v>
      </c>
      <c r="H90" s="55">
        <v>0</v>
      </c>
    </row>
    <row r="91" spans="1:8" s="88" customFormat="1" ht="13.8" x14ac:dyDescent="0.2">
      <c r="A91" s="37" t="s">
        <v>953</v>
      </c>
      <c r="B91" s="42" t="s">
        <v>954</v>
      </c>
      <c r="C91" s="38">
        <v>245043.59</v>
      </c>
      <c r="D91" s="38">
        <v>0</v>
      </c>
      <c r="E91" s="38">
        <v>245043.59</v>
      </c>
      <c r="F91" s="38">
        <v>0</v>
      </c>
      <c r="G91" s="35">
        <f t="shared" si="6"/>
        <v>0</v>
      </c>
      <c r="H91" s="55">
        <v>0</v>
      </c>
    </row>
    <row r="92" spans="1:8" s="88" customFormat="1" ht="13.8" x14ac:dyDescent="0.2">
      <c r="A92" s="37" t="s">
        <v>955</v>
      </c>
      <c r="B92" s="42" t="s">
        <v>956</v>
      </c>
      <c r="C92" s="38">
        <v>725531.71</v>
      </c>
      <c r="D92" s="38">
        <v>0</v>
      </c>
      <c r="E92" s="38">
        <v>725531.71</v>
      </c>
      <c r="F92" s="38">
        <v>0</v>
      </c>
      <c r="G92" s="35">
        <f t="shared" si="6"/>
        <v>0</v>
      </c>
      <c r="H92" s="55">
        <v>0</v>
      </c>
    </row>
    <row r="93" spans="1:8" s="88" customFormat="1" ht="13.8" x14ac:dyDescent="0.2">
      <c r="A93" s="37" t="s">
        <v>957</v>
      </c>
      <c r="B93" s="42" t="s">
        <v>958</v>
      </c>
      <c r="C93" s="38">
        <v>50000</v>
      </c>
      <c r="D93" s="38">
        <v>0</v>
      </c>
      <c r="E93" s="38">
        <v>50000</v>
      </c>
      <c r="F93" s="38">
        <v>0</v>
      </c>
      <c r="G93" s="35">
        <f t="shared" si="6"/>
        <v>0</v>
      </c>
      <c r="H93" s="55">
        <v>0</v>
      </c>
    </row>
    <row r="94" spans="1:8" s="88" customFormat="1" ht="13.8" x14ac:dyDescent="0.2">
      <c r="A94" s="37" t="s">
        <v>959</v>
      </c>
      <c r="B94" s="42" t="s">
        <v>960</v>
      </c>
      <c r="C94" s="38">
        <v>9612607.1799999997</v>
      </c>
      <c r="D94" s="38">
        <v>0</v>
      </c>
      <c r="E94" s="38">
        <v>9612607.1799999997</v>
      </c>
      <c r="F94" s="38">
        <v>26642.799999999999</v>
      </c>
      <c r="G94" s="35">
        <f t="shared" si="6"/>
        <v>0.27716518007136542</v>
      </c>
      <c r="H94" s="55">
        <v>26642.799999999999</v>
      </c>
    </row>
    <row r="95" spans="1:8" s="88" customFormat="1" ht="13.8" x14ac:dyDescent="0.2">
      <c r="A95" s="37" t="s">
        <v>1085</v>
      </c>
      <c r="B95" s="42" t="s">
        <v>1086</v>
      </c>
      <c r="C95" s="38">
        <v>0</v>
      </c>
      <c r="D95" s="38">
        <v>0</v>
      </c>
      <c r="E95" s="38">
        <v>0</v>
      </c>
      <c r="F95" s="38">
        <v>-422541</v>
      </c>
      <c r="G95" s="35">
        <f t="shared" si="6"/>
        <v>0</v>
      </c>
      <c r="H95" s="55">
        <v>-422541</v>
      </c>
    </row>
    <row r="96" spans="1:8" s="88" customFormat="1" ht="13.8" x14ac:dyDescent="0.2">
      <c r="A96" s="37" t="s">
        <v>961</v>
      </c>
      <c r="B96" s="42" t="s">
        <v>962</v>
      </c>
      <c r="C96" s="38">
        <v>50000</v>
      </c>
      <c r="D96" s="38">
        <v>0</v>
      </c>
      <c r="E96" s="38">
        <v>50000</v>
      </c>
      <c r="F96" s="38">
        <v>0</v>
      </c>
      <c r="G96" s="35">
        <f t="shared" si="6"/>
        <v>0</v>
      </c>
      <c r="H96" s="55">
        <v>0</v>
      </c>
    </row>
    <row r="97" spans="1:8" s="88" customFormat="1" ht="13.8" x14ac:dyDescent="0.2">
      <c r="A97" s="37" t="s">
        <v>963</v>
      </c>
      <c r="B97" s="42" t="s">
        <v>964</v>
      </c>
      <c r="C97" s="38">
        <v>63000</v>
      </c>
      <c r="D97" s="38">
        <v>0</v>
      </c>
      <c r="E97" s="38">
        <v>63000</v>
      </c>
      <c r="F97" s="38">
        <v>-38419.15</v>
      </c>
      <c r="G97" s="35">
        <f t="shared" si="6"/>
        <v>-60.982777777777777</v>
      </c>
      <c r="H97" s="55">
        <v>-38419.15</v>
      </c>
    </row>
    <row r="98" spans="1:8" s="88" customFormat="1" ht="13.8" x14ac:dyDescent="0.2">
      <c r="A98" s="37" t="s">
        <v>965</v>
      </c>
      <c r="B98" s="42" t="s">
        <v>966</v>
      </c>
      <c r="C98" s="38">
        <v>65933.289999999994</v>
      </c>
      <c r="D98" s="38">
        <v>0</v>
      </c>
      <c r="E98" s="38">
        <v>65933.289999999994</v>
      </c>
      <c r="F98" s="38">
        <v>0</v>
      </c>
      <c r="G98" s="35">
        <f t="shared" si="6"/>
        <v>0</v>
      </c>
      <c r="H98" s="55">
        <v>0</v>
      </c>
    </row>
    <row r="99" spans="1:8" s="88" customFormat="1" ht="13.8" x14ac:dyDescent="0.2">
      <c r="A99" s="37" t="s">
        <v>967</v>
      </c>
      <c r="B99" s="42" t="s">
        <v>968</v>
      </c>
      <c r="C99" s="38">
        <v>472000</v>
      </c>
      <c r="D99" s="38">
        <v>0</v>
      </c>
      <c r="E99" s="38">
        <v>472000</v>
      </c>
      <c r="F99" s="38">
        <v>647209.31999999995</v>
      </c>
      <c r="G99" s="35">
        <f t="shared" si="6"/>
        <v>137.12061864406778</v>
      </c>
      <c r="H99" s="55">
        <v>0</v>
      </c>
    </row>
    <row r="100" spans="1:8" s="88" customFormat="1" ht="13.8" x14ac:dyDescent="0.2">
      <c r="A100" s="37" t="s">
        <v>969</v>
      </c>
      <c r="B100" s="42" t="s">
        <v>970</v>
      </c>
      <c r="C100" s="38">
        <v>5000</v>
      </c>
      <c r="D100" s="38">
        <v>0</v>
      </c>
      <c r="E100" s="38">
        <v>5000</v>
      </c>
      <c r="F100" s="38">
        <v>0</v>
      </c>
      <c r="G100" s="35">
        <f t="shared" si="6"/>
        <v>0</v>
      </c>
      <c r="H100" s="55">
        <v>0</v>
      </c>
    </row>
    <row r="101" spans="1:8" s="88" customFormat="1" ht="13.8" x14ac:dyDescent="0.2">
      <c r="A101" s="37" t="s">
        <v>971</v>
      </c>
      <c r="B101" s="42" t="s">
        <v>972</v>
      </c>
      <c r="C101" s="38">
        <v>383000</v>
      </c>
      <c r="D101" s="38">
        <v>9278535.5700000003</v>
      </c>
      <c r="E101" s="38">
        <v>9661535.5700000003</v>
      </c>
      <c r="F101" s="38">
        <v>92505.15</v>
      </c>
      <c r="G101" s="35">
        <f t="shared" si="6"/>
        <v>0.95745804929019163</v>
      </c>
      <c r="H101" s="55">
        <v>69378.86</v>
      </c>
    </row>
    <row r="102" spans="1:8" s="88" customFormat="1" ht="13.8" x14ac:dyDescent="0.2">
      <c r="A102" s="37" t="s">
        <v>973</v>
      </c>
      <c r="B102" s="42" t="s">
        <v>974</v>
      </c>
      <c r="C102" s="38">
        <v>2200000</v>
      </c>
      <c r="D102" s="38">
        <v>0</v>
      </c>
      <c r="E102" s="38">
        <v>2200000</v>
      </c>
      <c r="F102" s="38">
        <v>1865529.01</v>
      </c>
      <c r="G102" s="35">
        <f t="shared" si="6"/>
        <v>84.796773181818182</v>
      </c>
      <c r="H102" s="55">
        <v>1865522.3</v>
      </c>
    </row>
    <row r="103" spans="1:8" s="88" customFormat="1" ht="13.8" x14ac:dyDescent="0.2">
      <c r="A103" s="37" t="s">
        <v>975</v>
      </c>
      <c r="B103" s="42" t="s">
        <v>976</v>
      </c>
      <c r="C103" s="38">
        <v>0</v>
      </c>
      <c r="D103" s="38">
        <v>2008440</v>
      </c>
      <c r="E103" s="38">
        <v>2008440</v>
      </c>
      <c r="F103" s="38">
        <v>2008440</v>
      </c>
      <c r="G103" s="35">
        <f t="shared" si="6"/>
        <v>100</v>
      </c>
      <c r="H103" s="55">
        <v>1004220</v>
      </c>
    </row>
    <row r="104" spans="1:8" s="88" customFormat="1" ht="13.8" x14ac:dyDescent="0.2">
      <c r="A104" s="37" t="s">
        <v>977</v>
      </c>
      <c r="B104" s="42" t="s">
        <v>978</v>
      </c>
      <c r="C104" s="38">
        <v>100000</v>
      </c>
      <c r="D104" s="38">
        <v>0</v>
      </c>
      <c r="E104" s="38">
        <v>100000</v>
      </c>
      <c r="F104" s="38">
        <v>0</v>
      </c>
      <c r="G104" s="35">
        <f t="shared" si="6"/>
        <v>0</v>
      </c>
      <c r="H104" s="55">
        <v>0</v>
      </c>
    </row>
    <row r="105" spans="1:8" s="88" customFormat="1" ht="13.8" x14ac:dyDescent="0.2">
      <c r="A105" s="37" t="s">
        <v>979</v>
      </c>
      <c r="B105" s="42" t="s">
        <v>980</v>
      </c>
      <c r="C105" s="38">
        <v>750000</v>
      </c>
      <c r="D105" s="38">
        <v>0</v>
      </c>
      <c r="E105" s="38">
        <v>750000</v>
      </c>
      <c r="F105" s="38">
        <v>0</v>
      </c>
      <c r="G105" s="35">
        <f t="shared" si="6"/>
        <v>0</v>
      </c>
      <c r="H105" s="55">
        <v>0</v>
      </c>
    </row>
    <row r="106" spans="1:8" s="88" customFormat="1" ht="13.8" x14ac:dyDescent="0.2">
      <c r="A106" s="37" t="s">
        <v>981</v>
      </c>
      <c r="B106" s="42" t="s">
        <v>982</v>
      </c>
      <c r="C106" s="38">
        <v>1550000</v>
      </c>
      <c r="D106" s="38">
        <v>0</v>
      </c>
      <c r="E106" s="38">
        <v>1550000</v>
      </c>
      <c r="F106" s="38">
        <v>21111.98</v>
      </c>
      <c r="G106" s="35">
        <f t="shared" si="6"/>
        <v>1.3620632258064516</v>
      </c>
      <c r="H106" s="55">
        <v>21111.98</v>
      </c>
    </row>
    <row r="107" spans="1:8" s="88" customFormat="1" ht="13.8" x14ac:dyDescent="0.2">
      <c r="A107" s="37" t="s">
        <v>983</v>
      </c>
      <c r="B107" s="42" t="s">
        <v>984</v>
      </c>
      <c r="C107" s="38">
        <v>300000</v>
      </c>
      <c r="D107" s="38">
        <v>0</v>
      </c>
      <c r="E107" s="38">
        <v>300000</v>
      </c>
      <c r="F107" s="38">
        <v>37440</v>
      </c>
      <c r="G107" s="35">
        <f t="shared" si="6"/>
        <v>12.48</v>
      </c>
      <c r="H107" s="55">
        <v>37440</v>
      </c>
    </row>
    <row r="108" spans="1:8" s="88" customFormat="1" ht="13.8" x14ac:dyDescent="0.2">
      <c r="A108" s="37" t="s">
        <v>985</v>
      </c>
      <c r="B108" s="42" t="s">
        <v>986</v>
      </c>
      <c r="C108" s="38">
        <v>2228582.87</v>
      </c>
      <c r="D108" s="38">
        <v>0</v>
      </c>
      <c r="E108" s="38">
        <v>2228582.87</v>
      </c>
      <c r="F108" s="38">
        <v>29246.66</v>
      </c>
      <c r="G108" s="35">
        <f t="shared" si="6"/>
        <v>1.3123433906678104</v>
      </c>
      <c r="H108" s="55">
        <v>29246.66</v>
      </c>
    </row>
    <row r="109" spans="1:8" s="88" customFormat="1" ht="13.8" x14ac:dyDescent="0.2">
      <c r="A109" s="37" t="s">
        <v>987</v>
      </c>
      <c r="B109" s="42" t="s">
        <v>988</v>
      </c>
      <c r="C109" s="38">
        <v>5000</v>
      </c>
      <c r="D109" s="38">
        <v>303577.37</v>
      </c>
      <c r="E109" s="38">
        <v>308577.37</v>
      </c>
      <c r="F109" s="38">
        <v>1206034.08</v>
      </c>
      <c r="G109" s="35">
        <f t="shared" si="6"/>
        <v>390.83685235894001</v>
      </c>
      <c r="H109" s="55">
        <v>0</v>
      </c>
    </row>
    <row r="110" spans="1:8" s="88" customFormat="1" ht="13.8" x14ac:dyDescent="0.2">
      <c r="A110" s="37" t="s">
        <v>989</v>
      </c>
      <c r="B110" s="42" t="s">
        <v>990</v>
      </c>
      <c r="C110" s="38">
        <v>373400</v>
      </c>
      <c r="D110" s="38">
        <v>0</v>
      </c>
      <c r="E110" s="38">
        <v>373400</v>
      </c>
      <c r="F110" s="38">
        <v>-38444.239999999998</v>
      </c>
      <c r="G110" s="35">
        <f t="shared" si="6"/>
        <v>-10.295725763256561</v>
      </c>
      <c r="H110" s="55">
        <v>-38444.239999999998</v>
      </c>
    </row>
    <row r="111" spans="1:8" s="88" customFormat="1" ht="13.8" x14ac:dyDescent="0.2">
      <c r="A111" s="37" t="s">
        <v>991</v>
      </c>
      <c r="B111" s="42" t="s">
        <v>992</v>
      </c>
      <c r="C111" s="38">
        <v>200000</v>
      </c>
      <c r="D111" s="38">
        <v>0</v>
      </c>
      <c r="E111" s="38">
        <v>200000</v>
      </c>
      <c r="F111" s="38">
        <v>0</v>
      </c>
      <c r="G111" s="35">
        <f t="shared" si="6"/>
        <v>0</v>
      </c>
      <c r="H111" s="55">
        <v>0</v>
      </c>
    </row>
    <row r="112" spans="1:8" s="88" customFormat="1" ht="13.8" x14ac:dyDescent="0.2">
      <c r="A112" s="37" t="s">
        <v>1087</v>
      </c>
      <c r="B112" s="42" t="s">
        <v>1088</v>
      </c>
      <c r="C112" s="38">
        <v>0</v>
      </c>
      <c r="D112" s="38">
        <v>0</v>
      </c>
      <c r="E112" s="38">
        <v>0</v>
      </c>
      <c r="F112" s="38">
        <v>-256749.51</v>
      </c>
      <c r="G112" s="35">
        <f t="shared" si="6"/>
        <v>0</v>
      </c>
      <c r="H112" s="55">
        <v>-256749.51</v>
      </c>
    </row>
    <row r="113" spans="1:8" s="88" customFormat="1" ht="13.8" x14ac:dyDescent="0.2">
      <c r="A113" s="37" t="s">
        <v>993</v>
      </c>
      <c r="B113" s="42" t="s">
        <v>994</v>
      </c>
      <c r="C113" s="38">
        <v>800000</v>
      </c>
      <c r="D113" s="38">
        <v>0</v>
      </c>
      <c r="E113" s="38">
        <v>800000</v>
      </c>
      <c r="F113" s="38">
        <v>0</v>
      </c>
      <c r="G113" s="35">
        <f t="shared" si="6"/>
        <v>0</v>
      </c>
      <c r="H113" s="55">
        <v>0</v>
      </c>
    </row>
    <row r="114" spans="1:8" s="88" customFormat="1" ht="13.8" x14ac:dyDescent="0.2">
      <c r="A114" s="37" t="s">
        <v>995</v>
      </c>
      <c r="B114" s="42" t="s">
        <v>1089</v>
      </c>
      <c r="C114" s="38">
        <v>0</v>
      </c>
      <c r="D114" s="38">
        <v>1200000</v>
      </c>
      <c r="E114" s="38">
        <v>1200000</v>
      </c>
      <c r="F114" s="38">
        <v>0</v>
      </c>
      <c r="G114" s="35">
        <f t="shared" si="6"/>
        <v>0</v>
      </c>
      <c r="H114" s="55">
        <v>0</v>
      </c>
    </row>
    <row r="115" spans="1:8" s="88" customFormat="1" ht="13.8" x14ac:dyDescent="0.2">
      <c r="A115" s="37" t="s">
        <v>1090</v>
      </c>
      <c r="B115" s="42" t="s">
        <v>1091</v>
      </c>
      <c r="C115" s="38">
        <v>0</v>
      </c>
      <c r="D115" s="38">
        <v>0</v>
      </c>
      <c r="E115" s="38">
        <v>0</v>
      </c>
      <c r="F115" s="38">
        <v>83653.84</v>
      </c>
      <c r="G115" s="35">
        <f t="shared" si="6"/>
        <v>0</v>
      </c>
      <c r="H115" s="55">
        <v>0</v>
      </c>
    </row>
    <row r="116" spans="1:8" s="88" customFormat="1" ht="13.8" x14ac:dyDescent="0.2">
      <c r="A116" s="37" t="s">
        <v>1092</v>
      </c>
      <c r="B116" s="42" t="s">
        <v>1093</v>
      </c>
      <c r="C116" s="38">
        <v>0</v>
      </c>
      <c r="D116" s="38">
        <v>0</v>
      </c>
      <c r="E116" s="38">
        <v>0</v>
      </c>
      <c r="F116" s="38">
        <v>120154</v>
      </c>
      <c r="G116" s="35">
        <f t="shared" si="6"/>
        <v>0</v>
      </c>
      <c r="H116" s="55">
        <v>0</v>
      </c>
    </row>
    <row r="117" spans="1:8" s="88" customFormat="1" ht="13.8" x14ac:dyDescent="0.2">
      <c r="A117" s="37" t="s">
        <v>997</v>
      </c>
      <c r="B117" s="42" t="s">
        <v>998</v>
      </c>
      <c r="C117" s="38">
        <v>4000000</v>
      </c>
      <c r="D117" s="38">
        <v>1440000</v>
      </c>
      <c r="E117" s="38">
        <v>5440000</v>
      </c>
      <c r="F117" s="38">
        <v>5440000</v>
      </c>
      <c r="G117" s="35">
        <f t="shared" si="6"/>
        <v>100</v>
      </c>
      <c r="H117" s="55">
        <v>5440000</v>
      </c>
    </row>
    <row r="118" spans="1:8" s="88" customFormat="1" ht="13.8" x14ac:dyDescent="0.2">
      <c r="A118" s="37" t="s">
        <v>999</v>
      </c>
      <c r="B118" s="42" t="s">
        <v>1000</v>
      </c>
      <c r="C118" s="38">
        <v>2927906.68</v>
      </c>
      <c r="D118" s="38">
        <v>977739.73</v>
      </c>
      <c r="E118" s="38">
        <v>3905646.41</v>
      </c>
      <c r="F118" s="38">
        <v>6532928.0700000003</v>
      </c>
      <c r="G118" s="35">
        <f t="shared" si="6"/>
        <v>167.26880480714075</v>
      </c>
      <c r="H118" s="55">
        <v>0</v>
      </c>
    </row>
    <row r="119" spans="1:8" s="88" customFormat="1" ht="13.8" x14ac:dyDescent="0.2">
      <c r="A119" s="37" t="s">
        <v>1001</v>
      </c>
      <c r="B119" s="42" t="s">
        <v>1002</v>
      </c>
      <c r="C119" s="38">
        <v>3100000</v>
      </c>
      <c r="D119" s="38">
        <v>0</v>
      </c>
      <c r="E119" s="38">
        <v>3100000</v>
      </c>
      <c r="F119" s="38">
        <v>945.3</v>
      </c>
      <c r="G119" s="35">
        <f t="shared" si="6"/>
        <v>3.0493548387096774E-2</v>
      </c>
      <c r="H119" s="55">
        <v>945.3</v>
      </c>
    </row>
    <row r="120" spans="1:8" s="88" customFormat="1" ht="13.8" x14ac:dyDescent="0.2">
      <c r="A120" s="37" t="s">
        <v>1003</v>
      </c>
      <c r="B120" s="42" t="s">
        <v>1004</v>
      </c>
      <c r="C120" s="38">
        <v>600000</v>
      </c>
      <c r="D120" s="38">
        <v>150000</v>
      </c>
      <c r="E120" s="38">
        <v>750000</v>
      </c>
      <c r="F120" s="38">
        <v>750000</v>
      </c>
      <c r="G120" s="35">
        <f t="shared" si="6"/>
        <v>100</v>
      </c>
      <c r="H120" s="55">
        <v>750000</v>
      </c>
    </row>
    <row r="121" spans="1:8" s="88" customFormat="1" ht="13.8" x14ac:dyDescent="0.2">
      <c r="A121" s="37" t="s">
        <v>1005</v>
      </c>
      <c r="B121" s="42" t="s">
        <v>1006</v>
      </c>
      <c r="C121" s="38">
        <v>27178304.809999999</v>
      </c>
      <c r="D121" s="38">
        <v>0</v>
      </c>
      <c r="E121" s="38">
        <v>27178304.809999999</v>
      </c>
      <c r="F121" s="38">
        <v>708230.14</v>
      </c>
      <c r="G121" s="35">
        <f t="shared" si="6"/>
        <v>2.6058657629721389</v>
      </c>
      <c r="H121" s="55">
        <v>708230.14</v>
      </c>
    </row>
    <row r="122" spans="1:8" s="88" customFormat="1" ht="13.8" x14ac:dyDescent="0.2">
      <c r="A122" s="37" t="s">
        <v>1007</v>
      </c>
      <c r="B122" s="42" t="s">
        <v>1008</v>
      </c>
      <c r="C122" s="38">
        <v>0</v>
      </c>
      <c r="D122" s="38">
        <v>3579022.39</v>
      </c>
      <c r="E122" s="38">
        <v>3579022.39</v>
      </c>
      <c r="F122" s="38">
        <v>3980</v>
      </c>
      <c r="G122" s="35">
        <f t="shared" si="6"/>
        <v>0.1112035513139106</v>
      </c>
      <c r="H122" s="55">
        <v>3980</v>
      </c>
    </row>
    <row r="123" spans="1:8" s="88" customFormat="1" ht="13.8" x14ac:dyDescent="0.2">
      <c r="A123" s="37" t="s">
        <v>1009</v>
      </c>
      <c r="B123" s="42" t="s">
        <v>1010</v>
      </c>
      <c r="C123" s="38">
        <v>13984000</v>
      </c>
      <c r="D123" s="38">
        <v>13671599.539999999</v>
      </c>
      <c r="E123" s="38">
        <v>27655599.539999999</v>
      </c>
      <c r="F123" s="38">
        <v>0</v>
      </c>
      <c r="G123" s="35">
        <f t="shared" si="6"/>
        <v>0</v>
      </c>
      <c r="H123" s="55">
        <v>0</v>
      </c>
    </row>
    <row r="124" spans="1:8" s="88" customFormat="1" ht="13.8" x14ac:dyDescent="0.2">
      <c r="A124" s="37" t="s">
        <v>1011</v>
      </c>
      <c r="B124" s="42" t="s">
        <v>1012</v>
      </c>
      <c r="C124" s="38">
        <v>1165208.58</v>
      </c>
      <c r="D124" s="38">
        <v>0</v>
      </c>
      <c r="E124" s="38">
        <v>1165208.58</v>
      </c>
      <c r="F124" s="38">
        <v>0</v>
      </c>
      <c r="G124" s="35">
        <f t="shared" si="6"/>
        <v>0</v>
      </c>
      <c r="H124" s="55">
        <v>0</v>
      </c>
    </row>
    <row r="125" spans="1:8" s="88" customFormat="1" ht="13.8" x14ac:dyDescent="0.2">
      <c r="A125" s="37" t="s">
        <v>1013</v>
      </c>
      <c r="B125" s="42" t="s">
        <v>1014</v>
      </c>
      <c r="C125" s="38">
        <v>0</v>
      </c>
      <c r="D125" s="38">
        <v>9154706</v>
      </c>
      <c r="E125" s="38">
        <v>9154706</v>
      </c>
      <c r="F125" s="38">
        <v>0</v>
      </c>
      <c r="G125" s="35">
        <f t="shared" si="6"/>
        <v>0</v>
      </c>
      <c r="H125" s="55">
        <v>0</v>
      </c>
    </row>
    <row r="126" spans="1:8" s="88" customFormat="1" ht="13.8" x14ac:dyDescent="0.2">
      <c r="A126" s="37" t="s">
        <v>1015</v>
      </c>
      <c r="B126" s="42" t="s">
        <v>1016</v>
      </c>
      <c r="C126" s="38">
        <v>58205.71</v>
      </c>
      <c r="D126" s="38">
        <v>-45558.05</v>
      </c>
      <c r="E126" s="38">
        <v>12647.66</v>
      </c>
      <c r="F126" s="38">
        <v>0</v>
      </c>
      <c r="G126" s="35">
        <f t="shared" si="6"/>
        <v>0</v>
      </c>
      <c r="H126" s="55">
        <v>0</v>
      </c>
    </row>
    <row r="127" spans="1:8" s="88" customFormat="1" ht="13.8" x14ac:dyDescent="0.2">
      <c r="A127" s="37" t="s">
        <v>1017</v>
      </c>
      <c r="B127" s="42" t="s">
        <v>1018</v>
      </c>
      <c r="C127" s="38">
        <v>0</v>
      </c>
      <c r="D127" s="38">
        <v>583820</v>
      </c>
      <c r="E127" s="38">
        <v>583820</v>
      </c>
      <c r="F127" s="38">
        <v>0</v>
      </c>
      <c r="G127" s="35">
        <f t="shared" si="6"/>
        <v>0</v>
      </c>
      <c r="H127" s="55">
        <v>0</v>
      </c>
    </row>
    <row r="128" spans="1:8" s="88" customFormat="1" ht="13.8" x14ac:dyDescent="0.2">
      <c r="A128" s="37" t="s">
        <v>1019</v>
      </c>
      <c r="B128" s="42" t="s">
        <v>1020</v>
      </c>
      <c r="C128" s="38">
        <v>32642.05</v>
      </c>
      <c r="D128" s="38">
        <v>10713.1</v>
      </c>
      <c r="E128" s="38">
        <v>43355.15</v>
      </c>
      <c r="F128" s="38">
        <v>0</v>
      </c>
      <c r="G128" s="35">
        <f t="shared" si="6"/>
        <v>0</v>
      </c>
      <c r="H128" s="55">
        <v>0</v>
      </c>
    </row>
    <row r="129" spans="1:8" s="88" customFormat="1" ht="13.8" x14ac:dyDescent="0.2">
      <c r="A129" s="37" t="s">
        <v>1094</v>
      </c>
      <c r="B129" s="42" t="s">
        <v>1095</v>
      </c>
      <c r="C129" s="38">
        <v>0</v>
      </c>
      <c r="D129" s="38">
        <v>0</v>
      </c>
      <c r="E129" s="38">
        <v>0</v>
      </c>
      <c r="F129" s="38">
        <v>29835.759999999998</v>
      </c>
      <c r="G129" s="35">
        <f t="shared" si="6"/>
        <v>0</v>
      </c>
      <c r="H129" s="55">
        <v>29835.759999999998</v>
      </c>
    </row>
    <row r="130" spans="1:8" s="88" customFormat="1" ht="13.8" x14ac:dyDescent="0.2">
      <c r="A130" s="37" t="s">
        <v>1021</v>
      </c>
      <c r="B130" s="42" t="s">
        <v>1022</v>
      </c>
      <c r="C130" s="38">
        <v>200000</v>
      </c>
      <c r="D130" s="38">
        <v>0</v>
      </c>
      <c r="E130" s="38">
        <v>200000</v>
      </c>
      <c r="F130" s="38">
        <v>3110.91</v>
      </c>
      <c r="G130" s="35">
        <f t="shared" si="6"/>
        <v>1.555455</v>
      </c>
      <c r="H130" s="55">
        <v>3110.91</v>
      </c>
    </row>
    <row r="131" spans="1:8" s="88" customFormat="1" ht="13.8" x14ac:dyDescent="0.2">
      <c r="A131" s="37" t="s">
        <v>1096</v>
      </c>
      <c r="B131" s="42" t="s">
        <v>1097</v>
      </c>
      <c r="C131" s="38">
        <v>0</v>
      </c>
      <c r="D131" s="38">
        <v>0</v>
      </c>
      <c r="E131" s="38">
        <v>0</v>
      </c>
      <c r="F131" s="38">
        <v>-180000</v>
      </c>
      <c r="G131" s="35">
        <f t="shared" si="6"/>
        <v>0</v>
      </c>
      <c r="H131" s="55">
        <v>-180000</v>
      </c>
    </row>
    <row r="132" spans="1:8" s="88" customFormat="1" ht="13.8" x14ac:dyDescent="0.2">
      <c r="A132" s="37" t="s">
        <v>1023</v>
      </c>
      <c r="B132" s="42" t="s">
        <v>1024</v>
      </c>
      <c r="C132" s="38">
        <v>0</v>
      </c>
      <c r="D132" s="38">
        <v>1000000</v>
      </c>
      <c r="E132" s="38">
        <v>1000000</v>
      </c>
      <c r="F132" s="38">
        <v>1000000</v>
      </c>
      <c r="G132" s="35">
        <f t="shared" ref="G132:G149" si="7">IF(E132=0,0,F132*100/E132)</f>
        <v>100</v>
      </c>
      <c r="H132" s="55">
        <v>500000</v>
      </c>
    </row>
    <row r="133" spans="1:8" s="88" customFormat="1" ht="13.8" x14ac:dyDescent="0.2">
      <c r="A133" s="37" t="s">
        <v>1025</v>
      </c>
      <c r="B133" s="42" t="s">
        <v>1026</v>
      </c>
      <c r="C133" s="38">
        <v>55000</v>
      </c>
      <c r="D133" s="38">
        <v>0</v>
      </c>
      <c r="E133" s="38">
        <v>55000</v>
      </c>
      <c r="F133" s="38">
        <v>0</v>
      </c>
      <c r="G133" s="35">
        <f t="shared" si="7"/>
        <v>0</v>
      </c>
      <c r="H133" s="55">
        <v>0</v>
      </c>
    </row>
    <row r="134" spans="1:8" s="88" customFormat="1" ht="13.8" x14ac:dyDescent="0.2">
      <c r="A134" s="37" t="s">
        <v>1027</v>
      </c>
      <c r="B134" s="42" t="s">
        <v>1028</v>
      </c>
      <c r="C134" s="38">
        <v>650000</v>
      </c>
      <c r="D134" s="38">
        <v>0</v>
      </c>
      <c r="E134" s="38">
        <v>650000</v>
      </c>
      <c r="F134" s="38">
        <v>0</v>
      </c>
      <c r="G134" s="35">
        <f t="shared" si="7"/>
        <v>0</v>
      </c>
      <c r="H134" s="55">
        <v>0</v>
      </c>
    </row>
    <row r="135" spans="1:8" s="88" customFormat="1" ht="13.8" x14ac:dyDescent="0.2">
      <c r="A135" s="37" t="s">
        <v>1029</v>
      </c>
      <c r="B135" s="42" t="s">
        <v>1030</v>
      </c>
      <c r="C135" s="38">
        <v>496904.3</v>
      </c>
      <c r="D135" s="38">
        <v>0</v>
      </c>
      <c r="E135" s="38">
        <v>496904.3</v>
      </c>
      <c r="F135" s="38">
        <v>2017.06</v>
      </c>
      <c r="G135" s="35">
        <f t="shared" si="7"/>
        <v>0.40592524556539361</v>
      </c>
      <c r="H135" s="55">
        <v>2017.06</v>
      </c>
    </row>
    <row r="136" spans="1:8" s="88" customFormat="1" ht="13.8" x14ac:dyDescent="0.2">
      <c r="A136" s="37" t="s">
        <v>1031</v>
      </c>
      <c r="B136" s="42" t="s">
        <v>1032</v>
      </c>
      <c r="C136" s="38">
        <v>650000</v>
      </c>
      <c r="D136" s="38">
        <v>0</v>
      </c>
      <c r="E136" s="38">
        <v>650000</v>
      </c>
      <c r="F136" s="38">
        <v>28350</v>
      </c>
      <c r="G136" s="35">
        <f t="shared" si="7"/>
        <v>4.3615384615384611</v>
      </c>
      <c r="H136" s="55">
        <v>18900</v>
      </c>
    </row>
    <row r="137" spans="1:8" s="88" customFormat="1" ht="13.8" x14ac:dyDescent="0.2">
      <c r="A137" s="37" t="s">
        <v>1033</v>
      </c>
      <c r="B137" s="42" t="s">
        <v>1034</v>
      </c>
      <c r="C137" s="38">
        <v>1677156.09</v>
      </c>
      <c r="D137" s="38">
        <v>0</v>
      </c>
      <c r="E137" s="38">
        <v>1677156.09</v>
      </c>
      <c r="F137" s="38">
        <v>984077.57</v>
      </c>
      <c r="G137" s="35">
        <f t="shared" si="7"/>
        <v>58.675371712122512</v>
      </c>
      <c r="H137" s="55">
        <v>892935.5</v>
      </c>
    </row>
    <row r="138" spans="1:8" s="88" customFormat="1" ht="13.8" x14ac:dyDescent="0.2">
      <c r="A138" s="37" t="s">
        <v>1035</v>
      </c>
      <c r="B138" s="42" t="s">
        <v>1036</v>
      </c>
      <c r="C138" s="38">
        <v>776121.9</v>
      </c>
      <c r="D138" s="38">
        <v>0</v>
      </c>
      <c r="E138" s="38">
        <v>776121.9</v>
      </c>
      <c r="F138" s="38">
        <v>823453.22</v>
      </c>
      <c r="G138" s="35">
        <f t="shared" si="7"/>
        <v>106.09843891790709</v>
      </c>
      <c r="H138" s="55">
        <v>567444.14</v>
      </c>
    </row>
    <row r="139" spans="1:8" s="88" customFormat="1" ht="13.8" x14ac:dyDescent="0.2">
      <c r="A139" s="37" t="s">
        <v>1037</v>
      </c>
      <c r="B139" s="42" t="s">
        <v>1038</v>
      </c>
      <c r="C139" s="38">
        <v>0</v>
      </c>
      <c r="D139" s="38">
        <v>640633.78</v>
      </c>
      <c r="E139" s="38">
        <v>640633.78</v>
      </c>
      <c r="F139" s="38">
        <v>936353.46</v>
      </c>
      <c r="G139" s="35">
        <f t="shared" si="7"/>
        <v>146.16048813410993</v>
      </c>
      <c r="H139" s="55">
        <v>936353.46</v>
      </c>
    </row>
    <row r="140" spans="1:8" s="88" customFormat="1" ht="13.8" x14ac:dyDescent="0.2">
      <c r="A140" s="37" t="s">
        <v>1039</v>
      </c>
      <c r="B140" s="42" t="s">
        <v>1040</v>
      </c>
      <c r="C140" s="38">
        <v>502881.49</v>
      </c>
      <c r="D140" s="38">
        <v>0</v>
      </c>
      <c r="E140" s="38">
        <v>502881.49</v>
      </c>
      <c r="F140" s="38">
        <v>0</v>
      </c>
      <c r="G140" s="35">
        <f t="shared" si="7"/>
        <v>0</v>
      </c>
      <c r="H140" s="55">
        <v>0</v>
      </c>
    </row>
    <row r="141" spans="1:8" s="88" customFormat="1" ht="13.8" x14ac:dyDescent="0.2">
      <c r="A141" s="37" t="s">
        <v>1098</v>
      </c>
      <c r="B141" s="42" t="s">
        <v>1099</v>
      </c>
      <c r="C141" s="38">
        <v>7286418010.3699999</v>
      </c>
      <c r="D141" s="38">
        <v>83128435.140000001</v>
      </c>
      <c r="E141" s="38">
        <v>7369546445.5100002</v>
      </c>
      <c r="F141" s="38">
        <v>4378638823.8699999</v>
      </c>
      <c r="G141" s="35">
        <f t="shared" si="7"/>
        <v>59.415309425693998</v>
      </c>
      <c r="H141" s="55">
        <v>4314218629.1899996</v>
      </c>
    </row>
    <row r="142" spans="1:8" s="88" customFormat="1" ht="13.8" x14ac:dyDescent="0.2">
      <c r="A142" s="37" t="s">
        <v>1045</v>
      </c>
      <c r="B142" s="42" t="s">
        <v>1046</v>
      </c>
      <c r="C142" s="38">
        <v>0</v>
      </c>
      <c r="D142" s="38">
        <v>0</v>
      </c>
      <c r="E142" s="38">
        <v>0</v>
      </c>
      <c r="F142" s="38">
        <v>-23700.1</v>
      </c>
      <c r="G142" s="35">
        <f t="shared" si="7"/>
        <v>0</v>
      </c>
      <c r="H142" s="55">
        <v>-35894.89</v>
      </c>
    </row>
    <row r="143" spans="1:8" s="88" customFormat="1" ht="13.8" x14ac:dyDescent="0.2">
      <c r="A143" s="37" t="s">
        <v>1047</v>
      </c>
      <c r="B143" s="42" t="s">
        <v>1048</v>
      </c>
      <c r="C143" s="38">
        <v>64500000</v>
      </c>
      <c r="D143" s="38">
        <v>0</v>
      </c>
      <c r="E143" s="38">
        <v>64500000</v>
      </c>
      <c r="F143" s="38">
        <v>30171972.600000001</v>
      </c>
      <c r="G143" s="35">
        <f t="shared" si="7"/>
        <v>46.778252093023255</v>
      </c>
      <c r="H143" s="55">
        <v>12292463.07</v>
      </c>
    </row>
    <row r="144" spans="1:8" s="88" customFormat="1" ht="13.8" x14ac:dyDescent="0.2">
      <c r="A144" s="37" t="s">
        <v>1100</v>
      </c>
      <c r="B144" s="42" t="s">
        <v>1101</v>
      </c>
      <c r="C144" s="38">
        <v>0</v>
      </c>
      <c r="D144" s="38">
        <v>0</v>
      </c>
      <c r="E144" s="38">
        <v>0</v>
      </c>
      <c r="F144" s="38">
        <v>867.2</v>
      </c>
      <c r="G144" s="35">
        <f t="shared" si="7"/>
        <v>0</v>
      </c>
      <c r="H144" s="55">
        <v>867.2</v>
      </c>
    </row>
    <row r="145" spans="1:8" s="88" customFormat="1" ht="13.8" x14ac:dyDescent="0.2">
      <c r="A145" s="37" t="s">
        <v>1102</v>
      </c>
      <c r="B145" s="42" t="s">
        <v>1103</v>
      </c>
      <c r="C145" s="38">
        <v>0</v>
      </c>
      <c r="D145" s="38">
        <v>0</v>
      </c>
      <c r="E145" s="38">
        <v>0</v>
      </c>
      <c r="F145" s="38">
        <v>638995.43000000005</v>
      </c>
      <c r="G145" s="35">
        <f t="shared" si="7"/>
        <v>0</v>
      </c>
      <c r="H145" s="55">
        <v>638995.43000000005</v>
      </c>
    </row>
    <row r="146" spans="1:8" s="88" customFormat="1" ht="13.8" x14ac:dyDescent="0.2">
      <c r="A146" s="37" t="s">
        <v>1049</v>
      </c>
      <c r="B146" s="42" t="s">
        <v>1050</v>
      </c>
      <c r="C146" s="38">
        <v>0</v>
      </c>
      <c r="D146" s="38">
        <v>0</v>
      </c>
      <c r="E146" s="38">
        <v>0</v>
      </c>
      <c r="F146" s="38">
        <v>55920.15</v>
      </c>
      <c r="G146" s="35">
        <f t="shared" si="7"/>
        <v>0</v>
      </c>
      <c r="H146" s="55">
        <v>55920.15</v>
      </c>
    </row>
    <row r="147" spans="1:8" s="88" customFormat="1" ht="13.8" x14ac:dyDescent="0.2">
      <c r="A147" s="37" t="s">
        <v>1051</v>
      </c>
      <c r="B147" s="42" t="s">
        <v>1052</v>
      </c>
      <c r="C147" s="38">
        <v>0</v>
      </c>
      <c r="D147" s="38">
        <v>0</v>
      </c>
      <c r="E147" s="38">
        <v>0</v>
      </c>
      <c r="F147" s="38">
        <v>903.28</v>
      </c>
      <c r="G147" s="35">
        <f t="shared" si="7"/>
        <v>0</v>
      </c>
      <c r="H147" s="55">
        <v>903.28</v>
      </c>
    </row>
    <row r="148" spans="1:8" s="88" customFormat="1" ht="13.8" x14ac:dyDescent="0.2">
      <c r="A148" s="37" t="s">
        <v>1057</v>
      </c>
      <c r="B148" s="42" t="s">
        <v>1104</v>
      </c>
      <c r="C148" s="38">
        <v>0</v>
      </c>
      <c r="D148" s="38">
        <v>0</v>
      </c>
      <c r="E148" s="38">
        <v>0</v>
      </c>
      <c r="F148" s="38">
        <v>66946.25</v>
      </c>
      <c r="G148" s="35">
        <f t="shared" si="7"/>
        <v>0</v>
      </c>
      <c r="H148" s="55">
        <v>9563.75</v>
      </c>
    </row>
    <row r="149" spans="1:8" s="88" customFormat="1" ht="13.8" x14ac:dyDescent="0.2">
      <c r="A149" s="129" t="s">
        <v>262</v>
      </c>
      <c r="B149" s="130" t="s">
        <v>68</v>
      </c>
      <c r="C149" s="66">
        <v>8546300921.4300003</v>
      </c>
      <c r="D149" s="66">
        <v>309970681.92000002</v>
      </c>
      <c r="E149" s="66">
        <v>8856271603.3500004</v>
      </c>
      <c r="F149" s="66">
        <v>4742473668.8900003</v>
      </c>
      <c r="G149" s="71">
        <f t="shared" si="7"/>
        <v>53.549325057918253</v>
      </c>
      <c r="H149" s="68">
        <v>4549624444.5799999</v>
      </c>
    </row>
    <row r="150" spans="1:8" ht="13.8" x14ac:dyDescent="0.3">
      <c r="A150" s="39" t="s">
        <v>61</v>
      </c>
      <c r="B150" s="39"/>
      <c r="C150" s="39"/>
      <c r="D150" s="39"/>
      <c r="E150" s="39"/>
      <c r="F150" s="39"/>
      <c r="G150" s="39"/>
      <c r="H150" s="53"/>
    </row>
  </sheetData>
  <mergeCells count="4">
    <mergeCell ref="A2:H2"/>
    <mergeCell ref="A5:B6"/>
    <mergeCell ref="A1:H1"/>
    <mergeCell ref="A149:B149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3"/>
  <sheetViews>
    <sheetView topLeftCell="C1" zoomScale="80" zoomScaleNormal="80" workbookViewId="0">
      <selection activeCell="F4" sqref="F4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5" width="16.140625" style="88" customWidth="1"/>
    <col min="6" max="6" width="107.140625" customWidth="1"/>
    <col min="7" max="7" width="18.7109375" style="63" customWidth="1"/>
    <col min="8" max="8" width="18.42578125" style="63" bestFit="1" customWidth="1"/>
    <col min="9" max="9" width="19.85546875" style="63" bestFit="1" customWidth="1"/>
    <col min="10" max="10" width="18.7109375" style="63" bestFit="1" customWidth="1"/>
    <col min="11" max="11" width="19" style="63" bestFit="1" customWidth="1"/>
    <col min="12" max="12" width="22.28515625" style="63" customWidth="1"/>
    <col min="13" max="13" width="16.85546875" style="64" customWidth="1"/>
    <col min="14" max="14" width="18.85546875" style="63" bestFit="1" customWidth="1"/>
  </cols>
  <sheetData>
    <row r="1" spans="1:14" s="76" customFormat="1" ht="26.25" customHeight="1" x14ac:dyDescent="0.35">
      <c r="A1" s="141" t="s">
        <v>63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x14ac:dyDescent="0.2">
      <c r="A2" s="3"/>
      <c r="B2" s="6"/>
      <c r="C2" s="3"/>
      <c r="D2" s="3"/>
      <c r="E2" s="3"/>
      <c r="F2" s="6"/>
      <c r="G2" s="56"/>
      <c r="H2" s="56"/>
      <c r="I2" s="56"/>
      <c r="J2" s="57"/>
      <c r="K2" s="57"/>
      <c r="L2" s="34"/>
      <c r="M2" s="36"/>
      <c r="N2" s="34"/>
    </row>
    <row r="3" spans="1:14" s="88" customFormat="1" x14ac:dyDescent="0.2">
      <c r="A3" s="3"/>
      <c r="B3" s="6"/>
      <c r="C3" s="3"/>
      <c r="D3" s="3"/>
      <c r="E3" s="3"/>
      <c r="F3" s="6"/>
      <c r="G3" s="56"/>
      <c r="H3" s="56"/>
      <c r="I3" s="56"/>
      <c r="J3" s="57"/>
      <c r="K3" s="57"/>
      <c r="L3" s="34"/>
      <c r="M3" s="36"/>
      <c r="N3" s="34"/>
    </row>
    <row r="4" spans="1:14" x14ac:dyDescent="0.2">
      <c r="A4" s="11" t="s">
        <v>64</v>
      </c>
      <c r="B4" s="7"/>
      <c r="C4" s="2"/>
      <c r="D4" s="2"/>
      <c r="E4" s="2"/>
      <c r="F4" s="8"/>
      <c r="G4" s="57"/>
      <c r="H4" s="58"/>
      <c r="I4" s="58"/>
      <c r="J4" s="57"/>
      <c r="K4" s="57"/>
      <c r="L4" s="34"/>
      <c r="M4" s="36"/>
      <c r="N4" s="34"/>
    </row>
    <row r="5" spans="1:14" ht="28.8" x14ac:dyDescent="0.2">
      <c r="A5" s="117" t="s">
        <v>45</v>
      </c>
      <c r="B5" s="118"/>
      <c r="C5" s="117" t="s">
        <v>51</v>
      </c>
      <c r="D5" s="139"/>
      <c r="E5" s="139"/>
      <c r="F5" s="118"/>
      <c r="G5" s="59" t="s">
        <v>13</v>
      </c>
      <c r="H5" s="59" t="s">
        <v>42</v>
      </c>
      <c r="I5" s="59" t="s">
        <v>0</v>
      </c>
      <c r="J5" s="59" t="s">
        <v>40</v>
      </c>
      <c r="K5" s="59" t="s">
        <v>41</v>
      </c>
      <c r="L5" s="33" t="s">
        <v>1</v>
      </c>
      <c r="M5" s="60" t="s">
        <v>39</v>
      </c>
      <c r="N5" s="59" t="s">
        <v>14</v>
      </c>
    </row>
    <row r="6" spans="1:14" ht="14.4" x14ac:dyDescent="0.2">
      <c r="A6" s="119"/>
      <c r="B6" s="120"/>
      <c r="C6" s="119"/>
      <c r="D6" s="140"/>
      <c r="E6" s="140"/>
      <c r="F6" s="120"/>
      <c r="G6" s="61" t="s">
        <v>2</v>
      </c>
      <c r="H6" s="61" t="s">
        <v>2</v>
      </c>
      <c r="I6" s="61" t="s">
        <v>2</v>
      </c>
      <c r="J6" s="61" t="s">
        <v>2</v>
      </c>
      <c r="K6" s="61" t="s">
        <v>2</v>
      </c>
      <c r="L6" s="61" t="s">
        <v>2</v>
      </c>
      <c r="M6" s="62" t="s">
        <v>34</v>
      </c>
      <c r="N6" s="61" t="s">
        <v>2</v>
      </c>
    </row>
    <row r="7" spans="1:14" ht="13.8" x14ac:dyDescent="0.2">
      <c r="A7" s="37" t="s">
        <v>420</v>
      </c>
      <c r="B7" s="16" t="s">
        <v>421</v>
      </c>
      <c r="C7" s="16" t="s">
        <v>1105</v>
      </c>
      <c r="D7" s="16" t="s">
        <v>1106</v>
      </c>
      <c r="E7" s="16" t="s">
        <v>1107</v>
      </c>
      <c r="F7" s="16" t="str">
        <f>CONCATENATE(D7,E7)</f>
        <v>ACTIVIDAD LEGISLATIVA#</v>
      </c>
      <c r="G7" s="85">
        <v>370222.46</v>
      </c>
      <c r="H7" s="85">
        <v>0</v>
      </c>
      <c r="I7" s="85">
        <v>370222.46</v>
      </c>
      <c r="J7" s="85">
        <v>370222.46</v>
      </c>
      <c r="K7" s="85">
        <v>370222.46</v>
      </c>
      <c r="L7" s="85">
        <v>277666.86</v>
      </c>
      <c r="M7" s="110">
        <v>75.000004051618006</v>
      </c>
      <c r="N7" s="85">
        <v>0</v>
      </c>
    </row>
    <row r="8" spans="1:14" ht="13.8" x14ac:dyDescent="0.2">
      <c r="A8" s="37" t="s">
        <v>68</v>
      </c>
      <c r="B8" s="16" t="s">
        <v>68</v>
      </c>
      <c r="C8" s="16" t="s">
        <v>1108</v>
      </c>
      <c r="D8" s="16" t="s">
        <v>1109</v>
      </c>
      <c r="E8" s="16" t="s">
        <v>1107</v>
      </c>
      <c r="F8" s="16" t="str">
        <f t="shared" ref="F8:F16" si="0">CONCATENATE(D8,E8)</f>
        <v>ACTUACIONES ALJAFERIA#</v>
      </c>
      <c r="G8" s="85">
        <v>61500</v>
      </c>
      <c r="H8" s="85">
        <v>0</v>
      </c>
      <c r="I8" s="85">
        <v>61500</v>
      </c>
      <c r="J8" s="85">
        <v>61500</v>
      </c>
      <c r="K8" s="85">
        <v>61500</v>
      </c>
      <c r="L8" s="85">
        <v>46125</v>
      </c>
      <c r="M8" s="110">
        <v>75</v>
      </c>
      <c r="N8" s="85">
        <v>0</v>
      </c>
    </row>
    <row r="9" spans="1:14" ht="13.8" x14ac:dyDescent="0.2">
      <c r="A9" s="37" t="s">
        <v>68</v>
      </c>
      <c r="B9" s="16" t="s">
        <v>68</v>
      </c>
      <c r="C9" s="16" t="s">
        <v>1110</v>
      </c>
      <c r="D9" s="16" t="s">
        <v>1111</v>
      </c>
      <c r="E9" s="16" t="s">
        <v>1107</v>
      </c>
      <c r="F9" s="16" t="str">
        <f t="shared" si="0"/>
        <v>EL JUSTICIA DE ARAGON#</v>
      </c>
      <c r="G9" s="85">
        <v>32600</v>
      </c>
      <c r="H9" s="85">
        <v>0</v>
      </c>
      <c r="I9" s="85">
        <v>32600</v>
      </c>
      <c r="J9" s="85">
        <v>32600</v>
      </c>
      <c r="K9" s="85">
        <v>32600</v>
      </c>
      <c r="L9" s="85">
        <v>24450</v>
      </c>
      <c r="M9" s="110">
        <v>75</v>
      </c>
      <c r="N9" s="85">
        <v>0</v>
      </c>
    </row>
    <row r="10" spans="1:14" ht="13.8" x14ac:dyDescent="0.2">
      <c r="A10" s="37" t="s">
        <v>68</v>
      </c>
      <c r="B10" s="16" t="s">
        <v>68</v>
      </c>
      <c r="C10" s="16" t="s">
        <v>1112</v>
      </c>
      <c r="D10" s="16" t="s">
        <v>1113</v>
      </c>
      <c r="E10" s="16" t="s">
        <v>1107</v>
      </c>
      <c r="F10" s="16" t="str">
        <f t="shared" si="0"/>
        <v>CAMARA DE CUENTAS#</v>
      </c>
      <c r="G10" s="85">
        <v>191072.9</v>
      </c>
      <c r="H10" s="85">
        <v>0</v>
      </c>
      <c r="I10" s="85">
        <v>191072.9</v>
      </c>
      <c r="J10" s="85">
        <v>191072.9</v>
      </c>
      <c r="K10" s="85">
        <v>191072.9</v>
      </c>
      <c r="L10" s="85">
        <v>143304.69</v>
      </c>
      <c r="M10" s="110">
        <v>75.000007850406803</v>
      </c>
      <c r="N10" s="85">
        <v>0</v>
      </c>
    </row>
    <row r="11" spans="1:14" ht="13.8" x14ac:dyDescent="0.2">
      <c r="A11" s="37" t="s">
        <v>68</v>
      </c>
      <c r="B11" s="16" t="s">
        <v>68</v>
      </c>
      <c r="C11" s="27" t="s">
        <v>125</v>
      </c>
      <c r="D11" s="27" t="s">
        <v>68</v>
      </c>
      <c r="E11" s="27" t="s">
        <v>68</v>
      </c>
      <c r="F11" s="27" t="str">
        <f t="shared" si="0"/>
        <v/>
      </c>
      <c r="G11" s="90">
        <v>655395.36</v>
      </c>
      <c r="H11" s="90">
        <v>0</v>
      </c>
      <c r="I11" s="90">
        <v>655395.36</v>
      </c>
      <c r="J11" s="90">
        <v>655395.36</v>
      </c>
      <c r="K11" s="90">
        <v>655395.36</v>
      </c>
      <c r="L11" s="90">
        <v>491546.55</v>
      </c>
      <c r="M11" s="111">
        <v>75.000004577389703</v>
      </c>
      <c r="N11" s="90">
        <v>0</v>
      </c>
    </row>
    <row r="12" spans="1:14" ht="13.8" x14ac:dyDescent="0.2">
      <c r="A12" s="37" t="s">
        <v>422</v>
      </c>
      <c r="B12" s="16" t="s">
        <v>423</v>
      </c>
      <c r="C12" s="16" t="s">
        <v>1114</v>
      </c>
      <c r="D12" s="16" t="s">
        <v>1115</v>
      </c>
      <c r="E12" s="16" t="s">
        <v>1107</v>
      </c>
      <c r="F12" s="16" t="str">
        <f t="shared" si="0"/>
        <v>REFORMAS PATIO NORTE DE LA PRESIDENCIA#</v>
      </c>
      <c r="G12" s="85">
        <v>33048.17</v>
      </c>
      <c r="H12" s="85">
        <v>-32648.17</v>
      </c>
      <c r="I12" s="85">
        <v>400</v>
      </c>
      <c r="J12" s="85">
        <v>0</v>
      </c>
      <c r="K12" s="85">
        <v>0</v>
      </c>
      <c r="L12" s="85">
        <v>0</v>
      </c>
      <c r="M12" s="110">
        <v>0</v>
      </c>
      <c r="N12" s="85">
        <v>0</v>
      </c>
    </row>
    <row r="13" spans="1:14" ht="13.8" x14ac:dyDescent="0.2">
      <c r="A13" s="37" t="s">
        <v>68</v>
      </c>
      <c r="B13" s="16" t="s">
        <v>68</v>
      </c>
      <c r="C13" s="16" t="s">
        <v>1116</v>
      </c>
      <c r="D13" s="16" t="s">
        <v>1117</v>
      </c>
      <c r="E13" s="16" t="s">
        <v>1118</v>
      </c>
      <c r="F13" s="16" t="str">
        <f t="shared" si="0"/>
        <v>EQUIPAMIENTOS DIVERSOS PARA LAS UNIDADES DE LA PRESIDENCIA DEL GOBIERNO</v>
      </c>
      <c r="G13" s="85">
        <v>128733.1</v>
      </c>
      <c r="H13" s="85">
        <v>-12433.1</v>
      </c>
      <c r="I13" s="85">
        <v>116300</v>
      </c>
      <c r="J13" s="85">
        <v>9950.33</v>
      </c>
      <c r="K13" s="85">
        <v>9950.33</v>
      </c>
      <c r="L13" s="85">
        <v>9950.33</v>
      </c>
      <c r="M13" s="110">
        <v>8.5557437661221005</v>
      </c>
      <c r="N13" s="85">
        <v>9950.33</v>
      </c>
    </row>
    <row r="14" spans="1:14" ht="13.8" x14ac:dyDescent="0.2">
      <c r="A14" s="37" t="s">
        <v>68</v>
      </c>
      <c r="B14" s="16" t="s">
        <v>68</v>
      </c>
      <c r="C14" s="27" t="s">
        <v>125</v>
      </c>
      <c r="D14" s="27" t="s">
        <v>68</v>
      </c>
      <c r="E14" s="27" t="s">
        <v>68</v>
      </c>
      <c r="F14" s="27" t="str">
        <f t="shared" si="0"/>
        <v/>
      </c>
      <c r="G14" s="90">
        <v>161781.26999999999</v>
      </c>
      <c r="H14" s="90">
        <v>-45081.27</v>
      </c>
      <c r="I14" s="90">
        <v>116700</v>
      </c>
      <c r="J14" s="90">
        <v>9950.33</v>
      </c>
      <c r="K14" s="90">
        <v>9950.33</v>
      </c>
      <c r="L14" s="90">
        <v>9950.33</v>
      </c>
      <c r="M14" s="111">
        <v>8.5264181662382192</v>
      </c>
      <c r="N14" s="90">
        <v>9950.33</v>
      </c>
    </row>
    <row r="15" spans="1:14" ht="13.8" x14ac:dyDescent="0.2">
      <c r="A15" s="37" t="s">
        <v>428</v>
      </c>
      <c r="B15" s="16" t="s">
        <v>429</v>
      </c>
      <c r="C15" s="16" t="s">
        <v>1119</v>
      </c>
      <c r="D15" s="16" t="s">
        <v>1120</v>
      </c>
      <c r="E15" s="16" t="s">
        <v>1107</v>
      </c>
      <c r="F15" s="16" t="str">
        <f t="shared" si="0"/>
        <v>EQUIPAMIENTO CESA#</v>
      </c>
      <c r="G15" s="85">
        <v>726.81</v>
      </c>
      <c r="H15" s="85">
        <v>2873.19</v>
      </c>
      <c r="I15" s="85">
        <v>3600</v>
      </c>
      <c r="J15" s="85">
        <v>3177.46</v>
      </c>
      <c r="K15" s="85">
        <v>3177.46</v>
      </c>
      <c r="L15" s="85">
        <v>3177.46</v>
      </c>
      <c r="M15" s="110">
        <v>88.262777777777799</v>
      </c>
      <c r="N15" s="85">
        <v>3177.46</v>
      </c>
    </row>
    <row r="16" spans="1:14" ht="13.8" x14ac:dyDescent="0.2">
      <c r="A16" s="37" t="s">
        <v>68</v>
      </c>
      <c r="B16" s="16" t="s">
        <v>68</v>
      </c>
      <c r="C16" s="27" t="s">
        <v>125</v>
      </c>
      <c r="D16" s="27" t="s">
        <v>68</v>
      </c>
      <c r="E16" s="27" t="s">
        <v>68</v>
      </c>
      <c r="F16" s="27" t="str">
        <f t="shared" si="0"/>
        <v/>
      </c>
      <c r="G16" s="90">
        <v>726.81</v>
      </c>
      <c r="H16" s="90">
        <v>2873.19</v>
      </c>
      <c r="I16" s="90">
        <v>3600</v>
      </c>
      <c r="J16" s="90">
        <v>3177.46</v>
      </c>
      <c r="K16" s="90">
        <v>3177.46</v>
      </c>
      <c r="L16" s="90">
        <v>3177.46</v>
      </c>
      <c r="M16" s="111">
        <v>88.262777777777799</v>
      </c>
      <c r="N16" s="90">
        <v>3177.46</v>
      </c>
    </row>
    <row r="17" spans="1:14" ht="13.8" x14ac:dyDescent="0.2">
      <c r="A17" s="37" t="s">
        <v>430</v>
      </c>
      <c r="B17" s="16" t="s">
        <v>431</v>
      </c>
      <c r="C17" s="16" t="s">
        <v>1121</v>
      </c>
      <c r="D17" s="16" t="s">
        <v>1122</v>
      </c>
      <c r="E17" s="16" t="s">
        <v>1107</v>
      </c>
      <c r="F17" s="16" t="str">
        <f t="shared" ref="F17:F80" si="1">CONCATENATE(D17,E17)</f>
        <v>TRASLADO Y AMPLIACION DEL CENTRO DE EMERGENCIAS#</v>
      </c>
      <c r="G17" s="85">
        <v>15000</v>
      </c>
      <c r="H17" s="85">
        <v>0</v>
      </c>
      <c r="I17" s="85">
        <v>15000</v>
      </c>
      <c r="J17" s="85">
        <v>7059.12</v>
      </c>
      <c r="K17" s="85">
        <v>7059.12</v>
      </c>
      <c r="L17" s="85">
        <v>7059.12</v>
      </c>
      <c r="M17" s="110">
        <v>47.0608</v>
      </c>
      <c r="N17" s="85">
        <v>7059.12</v>
      </c>
    </row>
    <row r="18" spans="1:14" ht="13.8" x14ac:dyDescent="0.2">
      <c r="A18" s="37" t="s">
        <v>68</v>
      </c>
      <c r="B18" s="16" t="s">
        <v>68</v>
      </c>
      <c r="C18" s="16" t="s">
        <v>1123</v>
      </c>
      <c r="D18" s="16" t="s">
        <v>1124</v>
      </c>
      <c r="E18" s="16" t="s">
        <v>1107</v>
      </c>
      <c r="F18" s="16" t="str">
        <f t="shared" si="1"/>
        <v>AYUDAS EQUIPAMIENTO DE LA POLICIAL LOCAL#</v>
      </c>
      <c r="G18" s="85">
        <v>30000</v>
      </c>
      <c r="H18" s="85">
        <v>0</v>
      </c>
      <c r="I18" s="85">
        <v>30000</v>
      </c>
      <c r="J18" s="85">
        <v>0</v>
      </c>
      <c r="K18" s="85">
        <v>0</v>
      </c>
      <c r="L18" s="85">
        <v>0</v>
      </c>
      <c r="M18" s="110">
        <v>0</v>
      </c>
      <c r="N18" s="85">
        <v>0</v>
      </c>
    </row>
    <row r="19" spans="1:14" ht="13.8" x14ac:dyDescent="0.2">
      <c r="A19" s="37" t="s">
        <v>68</v>
      </c>
      <c r="B19" s="16" t="s">
        <v>68</v>
      </c>
      <c r="C19" s="16" t="s">
        <v>1125</v>
      </c>
      <c r="D19" s="16" t="s">
        <v>1126</v>
      </c>
      <c r="E19" s="16" t="s">
        <v>1107</v>
      </c>
      <c r="F19" s="16" t="str">
        <f t="shared" si="1"/>
        <v>MOBILIARIO Y ENSERES BIBLIOTECA DE ARAGON#</v>
      </c>
      <c r="G19" s="85">
        <v>20000</v>
      </c>
      <c r="H19" s="85">
        <v>0</v>
      </c>
      <c r="I19" s="85">
        <v>20000</v>
      </c>
      <c r="J19" s="85">
        <v>9549.36</v>
      </c>
      <c r="K19" s="85">
        <v>9549.36</v>
      </c>
      <c r="L19" s="85">
        <v>9549.36</v>
      </c>
      <c r="M19" s="110">
        <v>47.7468</v>
      </c>
      <c r="N19" s="85">
        <v>9549.36</v>
      </c>
    </row>
    <row r="20" spans="1:14" ht="13.8" x14ac:dyDescent="0.2">
      <c r="A20" s="37" t="s">
        <v>68</v>
      </c>
      <c r="B20" s="16" t="s">
        <v>68</v>
      </c>
      <c r="C20" s="16" t="s">
        <v>1127</v>
      </c>
      <c r="D20" s="16" t="s">
        <v>1128</v>
      </c>
      <c r="E20" s="16" t="s">
        <v>1107</v>
      </c>
      <c r="F20" s="16" t="str">
        <f t="shared" si="1"/>
        <v>REAL MONASTERIO DE SANTA MARÍA DE SIJENA#</v>
      </c>
      <c r="G20" s="85">
        <v>0</v>
      </c>
      <c r="H20" s="85">
        <v>820000</v>
      </c>
      <c r="I20" s="85">
        <v>820000</v>
      </c>
      <c r="J20" s="85">
        <v>480234.08</v>
      </c>
      <c r="K20" s="85">
        <v>22808.5</v>
      </c>
      <c r="L20" s="85">
        <v>22808.5</v>
      </c>
      <c r="M20" s="110">
        <v>2.7815243902439</v>
      </c>
      <c r="N20" s="85">
        <v>22808.5</v>
      </c>
    </row>
    <row r="21" spans="1:14" ht="13.8" x14ac:dyDescent="0.2">
      <c r="A21" s="37" t="s">
        <v>68</v>
      </c>
      <c r="B21" s="16" t="s">
        <v>68</v>
      </c>
      <c r="C21" s="16" t="s">
        <v>1129</v>
      </c>
      <c r="D21" s="16" t="s">
        <v>1130</v>
      </c>
      <c r="E21" s="16" t="s">
        <v>1107</v>
      </c>
      <c r="F21" s="16" t="str">
        <f t="shared" si="1"/>
        <v>AZUARA VILLA ROMANA "LA MALENA"#</v>
      </c>
      <c r="G21" s="85">
        <v>302429.2</v>
      </c>
      <c r="H21" s="85">
        <v>0</v>
      </c>
      <c r="I21" s="85">
        <v>302429.2</v>
      </c>
      <c r="J21" s="85">
        <v>344723.14</v>
      </c>
      <c r="K21" s="85">
        <v>344723.14</v>
      </c>
      <c r="L21" s="85">
        <v>303511.18</v>
      </c>
      <c r="M21" s="110">
        <v>100.357763073142</v>
      </c>
      <c r="N21" s="85">
        <v>303511.18</v>
      </c>
    </row>
    <row r="22" spans="1:14" ht="13.8" x14ac:dyDescent="0.2">
      <c r="A22" s="37" t="s">
        <v>68</v>
      </c>
      <c r="B22" s="16" t="s">
        <v>68</v>
      </c>
      <c r="C22" s="16" t="s">
        <v>1131</v>
      </c>
      <c r="D22" s="16" t="s">
        <v>1132</v>
      </c>
      <c r="E22" s="16" t="s">
        <v>1133</v>
      </c>
      <c r="F22" s="16" t="str">
        <f t="shared" si="1"/>
        <v>ACONDICIONAMIENTO  Y EQUIPAMIENTO DE COMISARIAS DE POLICIA ADSCRITAS A LA C. AUTONOMA</v>
      </c>
      <c r="G22" s="85">
        <v>80000</v>
      </c>
      <c r="H22" s="85">
        <v>60000</v>
      </c>
      <c r="I22" s="85">
        <v>140000</v>
      </c>
      <c r="J22" s="85">
        <v>2142.19</v>
      </c>
      <c r="K22" s="85">
        <v>2142.19</v>
      </c>
      <c r="L22" s="85">
        <v>2142.19</v>
      </c>
      <c r="M22" s="110">
        <v>1.5301357142857099</v>
      </c>
      <c r="N22" s="85">
        <v>2142.19</v>
      </c>
    </row>
    <row r="23" spans="1:14" ht="13.8" x14ac:dyDescent="0.2">
      <c r="A23" s="37" t="s">
        <v>68</v>
      </c>
      <c r="B23" s="16" t="s">
        <v>68</v>
      </c>
      <c r="C23" s="16" t="s">
        <v>1134</v>
      </c>
      <c r="D23" s="16" t="s">
        <v>1135</v>
      </c>
      <c r="E23" s="16" t="s">
        <v>1107</v>
      </c>
      <c r="F23" s="16" t="str">
        <f t="shared" si="1"/>
        <v>EQUIPAMIENTO SERVICIO#</v>
      </c>
      <c r="G23" s="85">
        <v>0</v>
      </c>
      <c r="H23" s="85">
        <v>60000</v>
      </c>
      <c r="I23" s="85">
        <v>60000</v>
      </c>
      <c r="J23" s="85">
        <v>0</v>
      </c>
      <c r="K23" s="85">
        <v>0</v>
      </c>
      <c r="L23" s="85">
        <v>0</v>
      </c>
      <c r="M23" s="110">
        <v>0</v>
      </c>
      <c r="N23" s="85">
        <v>0</v>
      </c>
    </row>
    <row r="24" spans="1:14" ht="13.8" x14ac:dyDescent="0.2">
      <c r="A24" s="37" t="s">
        <v>68</v>
      </c>
      <c r="B24" s="16" t="s">
        <v>68</v>
      </c>
      <c r="C24" s="16" t="s">
        <v>1136</v>
      </c>
      <c r="D24" s="16" t="s">
        <v>1137</v>
      </c>
      <c r="E24" s="16" t="s">
        <v>1107</v>
      </c>
      <c r="F24" s="16" t="str">
        <f t="shared" si="1"/>
        <v>DEC. MURAL I.  SANTIAGO MONTALBÁN (TERUEL)#</v>
      </c>
      <c r="G24" s="85">
        <v>200000</v>
      </c>
      <c r="H24" s="85">
        <v>0</v>
      </c>
      <c r="I24" s="85">
        <v>200000</v>
      </c>
      <c r="J24" s="85">
        <v>0</v>
      </c>
      <c r="K24" s="85">
        <v>0</v>
      </c>
      <c r="L24" s="85">
        <v>0</v>
      </c>
      <c r="M24" s="110">
        <v>0</v>
      </c>
      <c r="N24" s="85">
        <v>0</v>
      </c>
    </row>
    <row r="25" spans="1:14" ht="13.8" x14ac:dyDescent="0.2">
      <c r="A25" s="37" t="s">
        <v>68</v>
      </c>
      <c r="B25" s="16" t="s">
        <v>68</v>
      </c>
      <c r="C25" s="16" t="s">
        <v>1138</v>
      </c>
      <c r="D25" s="16" t="s">
        <v>1139</v>
      </c>
      <c r="E25" s="16" t="s">
        <v>1107</v>
      </c>
      <c r="F25" s="16" t="str">
        <f t="shared" si="1"/>
        <v>ACTUAC. E INTERVENCION EN BILBILIS (CALA#</v>
      </c>
      <c r="G25" s="85">
        <v>0</v>
      </c>
      <c r="H25" s="85">
        <v>0</v>
      </c>
      <c r="I25" s="85">
        <v>0</v>
      </c>
      <c r="J25" s="85">
        <v>18131.849999999999</v>
      </c>
      <c r="K25" s="85">
        <v>18131.849999999999</v>
      </c>
      <c r="L25" s="85">
        <v>0</v>
      </c>
      <c r="M25" s="110">
        <v>0</v>
      </c>
      <c r="N25" s="85">
        <v>0</v>
      </c>
    </row>
    <row r="26" spans="1:14" ht="13.8" x14ac:dyDescent="0.2">
      <c r="A26" s="37" t="s">
        <v>68</v>
      </c>
      <c r="B26" s="16" t="s">
        <v>68</v>
      </c>
      <c r="C26" s="16" t="s">
        <v>1140</v>
      </c>
      <c r="D26" s="16" t="s">
        <v>1141</v>
      </c>
      <c r="E26" s="16" t="s">
        <v>1107</v>
      </c>
      <c r="F26" s="16" t="str">
        <f t="shared" si="1"/>
        <v>MONASTERIO DE SAN VICTORIÁN#</v>
      </c>
      <c r="G26" s="85">
        <v>756447.83</v>
      </c>
      <c r="H26" s="85">
        <v>0</v>
      </c>
      <c r="I26" s="85">
        <v>756447.83</v>
      </c>
      <c r="J26" s="85">
        <v>677425.58</v>
      </c>
      <c r="K26" s="85">
        <v>655827.27</v>
      </c>
      <c r="L26" s="85">
        <v>0</v>
      </c>
      <c r="M26" s="110">
        <v>0</v>
      </c>
      <c r="N26" s="85">
        <v>0</v>
      </c>
    </row>
    <row r="27" spans="1:14" ht="13.8" x14ac:dyDescent="0.2">
      <c r="A27" s="37" t="s">
        <v>68</v>
      </c>
      <c r="B27" s="16" t="s">
        <v>68</v>
      </c>
      <c r="C27" s="16" t="s">
        <v>1142</v>
      </c>
      <c r="D27" s="16" t="s">
        <v>1143</v>
      </c>
      <c r="E27" s="16" t="s">
        <v>1107</v>
      </c>
      <c r="F27" s="16" t="str">
        <f t="shared" si="1"/>
        <v>CARTUJA AULA DEI- ESTUDIO RESTAURACION DECORACION MURAL#</v>
      </c>
      <c r="G27" s="85">
        <v>160000</v>
      </c>
      <c r="H27" s="85">
        <v>0</v>
      </c>
      <c r="I27" s="85">
        <v>160000</v>
      </c>
      <c r="J27" s="85">
        <v>175503.95</v>
      </c>
      <c r="K27" s="85">
        <v>175503.95</v>
      </c>
      <c r="L27" s="85">
        <v>0</v>
      </c>
      <c r="M27" s="110">
        <v>0</v>
      </c>
      <c r="N27" s="85">
        <v>0</v>
      </c>
    </row>
    <row r="28" spans="1:14" ht="13.8" x14ac:dyDescent="0.2">
      <c r="A28" s="37" t="s">
        <v>68</v>
      </c>
      <c r="B28" s="16" t="s">
        <v>68</v>
      </c>
      <c r="C28" s="16" t="s">
        <v>1144</v>
      </c>
      <c r="D28" s="16" t="s">
        <v>1145</v>
      </c>
      <c r="E28" s="16" t="s">
        <v>1107</v>
      </c>
      <c r="F28" s="16" t="str">
        <f t="shared" si="1"/>
        <v>ADQUISICION OBRAS DE ARTE O ARQUELOGICAS MUSEO DE ZARAGOZA#</v>
      </c>
      <c r="G28" s="85">
        <v>0</v>
      </c>
      <c r="H28" s="85">
        <v>0</v>
      </c>
      <c r="I28" s="85">
        <v>0</v>
      </c>
      <c r="J28" s="85">
        <v>60500</v>
      </c>
      <c r="K28" s="85">
        <v>60500</v>
      </c>
      <c r="L28" s="85">
        <v>0</v>
      </c>
      <c r="M28" s="110">
        <v>0</v>
      </c>
      <c r="N28" s="85">
        <v>0</v>
      </c>
    </row>
    <row r="29" spans="1:14" ht="13.8" x14ac:dyDescent="0.2">
      <c r="A29" s="37" t="s">
        <v>68</v>
      </c>
      <c r="B29" s="16" t="s">
        <v>68</v>
      </c>
      <c r="C29" s="16" t="s">
        <v>1146</v>
      </c>
      <c r="D29" s="16" t="s">
        <v>1147</v>
      </c>
      <c r="E29" s="16" t="s">
        <v>1107</v>
      </c>
      <c r="F29" s="16" t="str">
        <f t="shared" si="1"/>
        <v>ADQUISICIONES FONDO MUSEO DE HUESCA#</v>
      </c>
      <c r="G29" s="85">
        <v>0</v>
      </c>
      <c r="H29" s="85">
        <v>0</v>
      </c>
      <c r="I29" s="85">
        <v>0</v>
      </c>
      <c r="J29" s="85">
        <v>35000</v>
      </c>
      <c r="K29" s="85">
        <v>35000</v>
      </c>
      <c r="L29" s="85">
        <v>0</v>
      </c>
      <c r="M29" s="110">
        <v>0</v>
      </c>
      <c r="N29" s="85">
        <v>0</v>
      </c>
    </row>
    <row r="30" spans="1:14" ht="13.8" x14ac:dyDescent="0.2">
      <c r="A30" s="37" t="s">
        <v>68</v>
      </c>
      <c r="B30" s="16" t="s">
        <v>68</v>
      </c>
      <c r="C30" s="16" t="s">
        <v>1148</v>
      </c>
      <c r="D30" s="16" t="s">
        <v>1149</v>
      </c>
      <c r="E30" s="16" t="s">
        <v>1150</v>
      </c>
      <c r="F30" s="16" t="str">
        <f t="shared" si="1"/>
        <v>ADQUISICIÓN DE MOBILIARIO Y EQUIPOS INFORMATICOS PARA EL DEPARTAMENTO</v>
      </c>
      <c r="G30" s="85">
        <v>25000</v>
      </c>
      <c r="H30" s="85">
        <v>0</v>
      </c>
      <c r="I30" s="85">
        <v>25000</v>
      </c>
      <c r="J30" s="85">
        <v>3760.08</v>
      </c>
      <c r="K30" s="85">
        <v>3760.08</v>
      </c>
      <c r="L30" s="85">
        <v>3760.08</v>
      </c>
      <c r="M30" s="110">
        <v>15.040319999999999</v>
      </c>
      <c r="N30" s="85">
        <v>3760.08</v>
      </c>
    </row>
    <row r="31" spans="1:14" ht="13.8" x14ac:dyDescent="0.2">
      <c r="A31" s="37" t="s">
        <v>68</v>
      </c>
      <c r="B31" s="16" t="s">
        <v>68</v>
      </c>
      <c r="C31" s="16" t="s">
        <v>1151</v>
      </c>
      <c r="D31" s="16" t="s">
        <v>1152</v>
      </c>
      <c r="E31" s="16" t="s">
        <v>1153</v>
      </c>
      <c r="F31" s="16" t="str">
        <f t="shared" si="1"/>
        <v>ADQUISICIÓN DE DOS VEHICULOS PARA EL DEPARTAMENTO DE PRESIDENCIA</v>
      </c>
      <c r="G31" s="85">
        <v>93877.16</v>
      </c>
      <c r="H31" s="85">
        <v>-58877.16</v>
      </c>
      <c r="I31" s="85">
        <v>35000</v>
      </c>
      <c r="J31" s="85">
        <v>0</v>
      </c>
      <c r="K31" s="85">
        <v>0</v>
      </c>
      <c r="L31" s="85">
        <v>0</v>
      </c>
      <c r="M31" s="110">
        <v>0</v>
      </c>
      <c r="N31" s="85">
        <v>0</v>
      </c>
    </row>
    <row r="32" spans="1:14" ht="13.8" x14ac:dyDescent="0.2">
      <c r="A32" s="37" t="s">
        <v>68</v>
      </c>
      <c r="B32" s="16" t="s">
        <v>68</v>
      </c>
      <c r="C32" s="16" t="s">
        <v>1154</v>
      </c>
      <c r="D32" s="16" t="s">
        <v>1155</v>
      </c>
      <c r="E32" s="16" t="s">
        <v>1107</v>
      </c>
      <c r="F32" s="16" t="str">
        <f t="shared" si="1"/>
        <v>PLAN DE ADQUISICIONES DE PATRIMONIO CULT#</v>
      </c>
      <c r="G32" s="85">
        <v>150000</v>
      </c>
      <c r="H32" s="85">
        <v>-150000</v>
      </c>
      <c r="I32" s="85">
        <v>0</v>
      </c>
      <c r="J32" s="85">
        <v>0</v>
      </c>
      <c r="K32" s="85">
        <v>0</v>
      </c>
      <c r="L32" s="85">
        <v>0</v>
      </c>
      <c r="M32" s="110">
        <v>0</v>
      </c>
      <c r="N32" s="85">
        <v>0</v>
      </c>
    </row>
    <row r="33" spans="1:14" ht="13.8" x14ac:dyDescent="0.2">
      <c r="A33" s="37" t="s">
        <v>68</v>
      </c>
      <c r="B33" s="16" t="s">
        <v>68</v>
      </c>
      <c r="C33" s="16" t="s">
        <v>1156</v>
      </c>
      <c r="D33" s="16" t="s">
        <v>1157</v>
      </c>
      <c r="E33" s="16" t="s">
        <v>1107</v>
      </c>
      <c r="F33" s="16" t="str">
        <f t="shared" si="1"/>
        <v>EQUIPAMIENTO DE LA DELEGACION TERUEL#</v>
      </c>
      <c r="G33" s="85">
        <v>4000</v>
      </c>
      <c r="H33" s="85">
        <v>0</v>
      </c>
      <c r="I33" s="85">
        <v>4000</v>
      </c>
      <c r="J33" s="85">
        <v>1592.14</v>
      </c>
      <c r="K33" s="85">
        <v>1592.14</v>
      </c>
      <c r="L33" s="85">
        <v>1592.14</v>
      </c>
      <c r="M33" s="110">
        <v>39.8035</v>
      </c>
      <c r="N33" s="85">
        <v>208.12</v>
      </c>
    </row>
    <row r="34" spans="1:14" ht="13.8" x14ac:dyDescent="0.2">
      <c r="A34" s="37" t="s">
        <v>68</v>
      </c>
      <c r="B34" s="16" t="s">
        <v>68</v>
      </c>
      <c r="C34" s="16" t="s">
        <v>1158</v>
      </c>
      <c r="D34" s="16" t="s">
        <v>1159</v>
      </c>
      <c r="E34" s="16" t="s">
        <v>1107</v>
      </c>
      <c r="F34" s="16" t="str">
        <f t="shared" si="1"/>
        <v>EQUIPAMIENTO DE LA DELEGACIÓN TERRITORIAL#</v>
      </c>
      <c r="G34" s="85">
        <v>25000</v>
      </c>
      <c r="H34" s="85">
        <v>0</v>
      </c>
      <c r="I34" s="85">
        <v>25000</v>
      </c>
      <c r="J34" s="85">
        <v>508.2</v>
      </c>
      <c r="K34" s="85">
        <v>508.2</v>
      </c>
      <c r="L34" s="85">
        <v>508.2</v>
      </c>
      <c r="M34" s="110">
        <v>2.0327999999999999</v>
      </c>
      <c r="N34" s="85">
        <v>508.2</v>
      </c>
    </row>
    <row r="35" spans="1:14" ht="13.8" x14ac:dyDescent="0.2">
      <c r="A35" s="37" t="s">
        <v>68</v>
      </c>
      <c r="B35" s="16" t="s">
        <v>68</v>
      </c>
      <c r="C35" s="16" t="s">
        <v>1160</v>
      </c>
      <c r="D35" s="16" t="s">
        <v>1161</v>
      </c>
      <c r="E35" s="16" t="s">
        <v>1107</v>
      </c>
      <c r="F35" s="16" t="str">
        <f t="shared" si="1"/>
        <v>INVERSIONES EN ARCHIVOS Y MUSEOS#</v>
      </c>
      <c r="G35" s="85">
        <v>60000</v>
      </c>
      <c r="H35" s="85">
        <v>-60000</v>
      </c>
      <c r="I35" s="85">
        <v>0</v>
      </c>
      <c r="J35" s="85">
        <v>0</v>
      </c>
      <c r="K35" s="85">
        <v>0</v>
      </c>
      <c r="L35" s="85">
        <v>0</v>
      </c>
      <c r="M35" s="110">
        <v>0</v>
      </c>
      <c r="N35" s="85">
        <v>0</v>
      </c>
    </row>
    <row r="36" spans="1:14" ht="13.8" x14ac:dyDescent="0.2">
      <c r="A36" s="37" t="s">
        <v>68</v>
      </c>
      <c r="B36" s="16" t="s">
        <v>68</v>
      </c>
      <c r="C36" s="16" t="s">
        <v>1162</v>
      </c>
      <c r="D36" s="16" t="s">
        <v>1163</v>
      </c>
      <c r="E36" s="16" t="s">
        <v>1107</v>
      </c>
      <c r="F36" s="16" t="str">
        <f t="shared" si="1"/>
        <v>ADQUISICION DE VEHICULO#</v>
      </c>
      <c r="G36" s="85">
        <v>0</v>
      </c>
      <c r="H36" s="85">
        <v>0</v>
      </c>
      <c r="I36" s="85">
        <v>0</v>
      </c>
      <c r="J36" s="85">
        <v>110838.97</v>
      </c>
      <c r="K36" s="85">
        <v>110838.97</v>
      </c>
      <c r="L36" s="85">
        <v>80191.179999999993</v>
      </c>
      <c r="M36" s="110">
        <v>0</v>
      </c>
      <c r="N36" s="85">
        <v>0</v>
      </c>
    </row>
    <row r="37" spans="1:14" ht="13.8" x14ac:dyDescent="0.2">
      <c r="A37" s="37" t="s">
        <v>68</v>
      </c>
      <c r="B37" s="16" t="s">
        <v>68</v>
      </c>
      <c r="C37" s="16" t="s">
        <v>1164</v>
      </c>
      <c r="D37" s="16" t="s">
        <v>1165</v>
      </c>
      <c r="E37" s="16" t="s">
        <v>1107</v>
      </c>
      <c r="F37" s="16" t="str">
        <f t="shared" si="1"/>
        <v>PORTADA DE SANTA MARIA DE UNCASTILLO#</v>
      </c>
      <c r="G37" s="85">
        <v>0</v>
      </c>
      <c r="H37" s="85">
        <v>0</v>
      </c>
      <c r="I37" s="85">
        <v>0</v>
      </c>
      <c r="J37" s="85">
        <v>291444.8</v>
      </c>
      <c r="K37" s="85">
        <v>196020</v>
      </c>
      <c r="L37" s="85">
        <v>0</v>
      </c>
      <c r="M37" s="110">
        <v>0</v>
      </c>
      <c r="N37" s="85">
        <v>0</v>
      </c>
    </row>
    <row r="38" spans="1:14" ht="13.8" x14ac:dyDescent="0.2">
      <c r="A38" s="37" t="s">
        <v>68</v>
      </c>
      <c r="B38" s="16" t="s">
        <v>68</v>
      </c>
      <c r="C38" s="16" t="s">
        <v>1166</v>
      </c>
      <c r="D38" s="16" t="s">
        <v>1167</v>
      </c>
      <c r="E38" s="16" t="s">
        <v>1107</v>
      </c>
      <c r="F38" s="16" t="str">
        <f t="shared" si="1"/>
        <v>ACTUACIONES INVERSIONES EN MATERIA PROTECCION CIVIL#</v>
      </c>
      <c r="G38" s="85">
        <v>75000</v>
      </c>
      <c r="H38" s="85">
        <v>0</v>
      </c>
      <c r="I38" s="85">
        <v>75000</v>
      </c>
      <c r="J38" s="85">
        <v>0</v>
      </c>
      <c r="K38" s="85">
        <v>0</v>
      </c>
      <c r="L38" s="85">
        <v>0</v>
      </c>
      <c r="M38" s="110">
        <v>0</v>
      </c>
      <c r="N38" s="85">
        <v>0</v>
      </c>
    </row>
    <row r="39" spans="1:14" ht="13.8" x14ac:dyDescent="0.2">
      <c r="A39" s="37" t="s">
        <v>68</v>
      </c>
      <c r="B39" s="16" t="s">
        <v>68</v>
      </c>
      <c r="C39" s="16" t="s">
        <v>1168</v>
      </c>
      <c r="D39" s="16" t="s">
        <v>1169</v>
      </c>
      <c r="E39" s="16" t="s">
        <v>1107</v>
      </c>
      <c r="F39" s="16" t="str">
        <f t="shared" si="1"/>
        <v>CASA FEDERACIONES#</v>
      </c>
      <c r="G39" s="85">
        <v>0</v>
      </c>
      <c r="H39" s="85">
        <v>0</v>
      </c>
      <c r="I39" s="85">
        <v>0</v>
      </c>
      <c r="J39" s="85">
        <v>1399</v>
      </c>
      <c r="K39" s="85">
        <v>1399</v>
      </c>
      <c r="L39" s="85">
        <v>1399</v>
      </c>
      <c r="M39" s="110">
        <v>0</v>
      </c>
      <c r="N39" s="85">
        <v>1399</v>
      </c>
    </row>
    <row r="40" spans="1:14" ht="13.8" x14ac:dyDescent="0.2">
      <c r="A40" s="37" t="s">
        <v>68</v>
      </c>
      <c r="B40" s="16" t="s">
        <v>68</v>
      </c>
      <c r="C40" s="16" t="s">
        <v>1170</v>
      </c>
      <c r="D40" s="16" t="s">
        <v>1171</v>
      </c>
      <c r="E40" s="16" t="s">
        <v>1107</v>
      </c>
      <c r="F40" s="16" t="str">
        <f t="shared" si="1"/>
        <v>DOTACION FONDOS BIBLIOGRAFICOS#</v>
      </c>
      <c r="G40" s="85">
        <v>120000</v>
      </c>
      <c r="H40" s="85">
        <v>128584.75</v>
      </c>
      <c r="I40" s="85">
        <v>248584.75</v>
      </c>
      <c r="J40" s="85">
        <v>42903.64</v>
      </c>
      <c r="K40" s="85">
        <v>42903.64</v>
      </c>
      <c r="L40" s="85">
        <v>42903.64</v>
      </c>
      <c r="M40" s="110">
        <v>17.259160105356401</v>
      </c>
      <c r="N40" s="85">
        <v>32678.97</v>
      </c>
    </row>
    <row r="41" spans="1:14" ht="13.8" x14ac:dyDescent="0.2">
      <c r="A41" s="37" t="s">
        <v>68</v>
      </c>
      <c r="B41" s="16" t="s">
        <v>68</v>
      </c>
      <c r="C41" s="16" t="s">
        <v>1172</v>
      </c>
      <c r="D41" s="16" t="s">
        <v>1173</v>
      </c>
      <c r="E41" s="16" t="s">
        <v>1107</v>
      </c>
      <c r="F41" s="16" t="str">
        <f t="shared" si="1"/>
        <v>OBRAS Y ACONDICIONAMIENTO DE LA  COMISARÍA DE ZARAGOZA EXPO#</v>
      </c>
      <c r="G41" s="85">
        <v>20000</v>
      </c>
      <c r="H41" s="85">
        <v>0</v>
      </c>
      <c r="I41" s="85">
        <v>20000</v>
      </c>
      <c r="J41" s="85">
        <v>0</v>
      </c>
      <c r="K41" s="85">
        <v>0</v>
      </c>
      <c r="L41" s="85">
        <v>0</v>
      </c>
      <c r="M41" s="110">
        <v>0</v>
      </c>
      <c r="N41" s="85">
        <v>0</v>
      </c>
    </row>
    <row r="42" spans="1:14" ht="13.8" x14ac:dyDescent="0.2">
      <c r="A42" s="37" t="s">
        <v>68</v>
      </c>
      <c r="B42" s="16" t="s">
        <v>68</v>
      </c>
      <c r="C42" s="16" t="s">
        <v>1174</v>
      </c>
      <c r="D42" s="16" t="s">
        <v>1175</v>
      </c>
      <c r="E42" s="16" t="s">
        <v>1176</v>
      </c>
      <c r="F42" s="16" t="str">
        <f t="shared" si="1"/>
        <v>CARTOGRAFÍA COMARCAL Y APLICACIÓN TURISMO PARA ACCESO TELEFÓNICO</v>
      </c>
      <c r="G42" s="85">
        <v>142800</v>
      </c>
      <c r="H42" s="85">
        <v>0</v>
      </c>
      <c r="I42" s="85">
        <v>142800</v>
      </c>
      <c r="J42" s="85">
        <v>0</v>
      </c>
      <c r="K42" s="85">
        <v>0</v>
      </c>
      <c r="L42" s="85">
        <v>0</v>
      </c>
      <c r="M42" s="110">
        <v>0</v>
      </c>
      <c r="N42" s="85">
        <v>0</v>
      </c>
    </row>
    <row r="43" spans="1:14" ht="13.8" x14ac:dyDescent="0.2">
      <c r="A43" s="37" t="s">
        <v>68</v>
      </c>
      <c r="B43" s="16" t="s">
        <v>68</v>
      </c>
      <c r="C43" s="16" t="s">
        <v>1177</v>
      </c>
      <c r="D43" s="16" t="s">
        <v>1178</v>
      </c>
      <c r="E43" s="16" t="s">
        <v>1107</v>
      </c>
      <c r="F43" s="16" t="str">
        <f t="shared" si="1"/>
        <v>ARCHIVOS Y MUSEOS#</v>
      </c>
      <c r="G43" s="85">
        <v>0</v>
      </c>
      <c r="H43" s="85">
        <v>0</v>
      </c>
      <c r="I43" s="85">
        <v>0</v>
      </c>
      <c r="J43" s="85">
        <v>22031.84</v>
      </c>
      <c r="K43" s="85">
        <v>22031.84</v>
      </c>
      <c r="L43" s="85">
        <v>22031.84</v>
      </c>
      <c r="M43" s="110">
        <v>0</v>
      </c>
      <c r="N43" s="85">
        <v>21193.7</v>
      </c>
    </row>
    <row r="44" spans="1:14" ht="13.8" x14ac:dyDescent="0.2">
      <c r="A44" s="37" t="s">
        <v>68</v>
      </c>
      <c r="B44" s="16" t="s">
        <v>68</v>
      </c>
      <c r="C44" s="16" t="s">
        <v>1179</v>
      </c>
      <c r="D44" s="16" t="s">
        <v>1180</v>
      </c>
      <c r="E44" s="16" t="s">
        <v>1107</v>
      </c>
      <c r="F44" s="16" t="str">
        <f t="shared" si="1"/>
        <v>PROMOCION Y ACCION CULTURAL#</v>
      </c>
      <c r="G44" s="85">
        <v>30000</v>
      </c>
      <c r="H44" s="85">
        <v>0</v>
      </c>
      <c r="I44" s="85">
        <v>30000</v>
      </c>
      <c r="J44" s="85">
        <v>0</v>
      </c>
      <c r="K44" s="85">
        <v>0</v>
      </c>
      <c r="L44" s="85">
        <v>0</v>
      </c>
      <c r="M44" s="110">
        <v>0</v>
      </c>
      <c r="N44" s="85">
        <v>0</v>
      </c>
    </row>
    <row r="45" spans="1:14" ht="13.8" x14ac:dyDescent="0.2">
      <c r="A45" s="37" t="s">
        <v>68</v>
      </c>
      <c r="B45" s="16" t="s">
        <v>68</v>
      </c>
      <c r="C45" s="16" t="s">
        <v>1181</v>
      </c>
      <c r="D45" s="16" t="s">
        <v>1182</v>
      </c>
      <c r="E45" s="16" t="s">
        <v>1107</v>
      </c>
      <c r="F45" s="16" t="str">
        <f t="shared" si="1"/>
        <v>RENOVACION EQUIP INFORMAT  BIBLIOTECAS#</v>
      </c>
      <c r="G45" s="85">
        <v>25000</v>
      </c>
      <c r="H45" s="85">
        <v>0</v>
      </c>
      <c r="I45" s="85">
        <v>25000</v>
      </c>
      <c r="J45" s="85">
        <v>1608.73</v>
      </c>
      <c r="K45" s="85">
        <v>1608.73</v>
      </c>
      <c r="L45" s="85">
        <v>1608.73</v>
      </c>
      <c r="M45" s="110">
        <v>6.43492</v>
      </c>
      <c r="N45" s="85">
        <v>1608.73</v>
      </c>
    </row>
    <row r="46" spans="1:14" ht="13.8" x14ac:dyDescent="0.2">
      <c r="A46" s="37" t="s">
        <v>68</v>
      </c>
      <c r="B46" s="16" t="s">
        <v>68</v>
      </c>
      <c r="C46" s="16" t="s">
        <v>1183</v>
      </c>
      <c r="D46" s="16" t="s">
        <v>1184</v>
      </c>
      <c r="E46" s="16" t="s">
        <v>1107</v>
      </c>
      <c r="F46" s="16" t="str">
        <f t="shared" si="1"/>
        <v>OTRAS INSTALACIONES DE LA DG DEPORTE#</v>
      </c>
      <c r="G46" s="85">
        <v>1739483.96</v>
      </c>
      <c r="H46" s="85">
        <v>0</v>
      </c>
      <c r="I46" s="85">
        <v>1739483.96</v>
      </c>
      <c r="J46" s="85">
        <v>57369.84</v>
      </c>
      <c r="K46" s="85">
        <v>8868.09</v>
      </c>
      <c r="L46" s="85">
        <v>8868.09</v>
      </c>
      <c r="M46" s="110">
        <v>0.50981154203917001</v>
      </c>
      <c r="N46" s="85">
        <v>8868.09</v>
      </c>
    </row>
    <row r="47" spans="1:14" ht="13.8" x14ac:dyDescent="0.2">
      <c r="A47" s="37" t="s">
        <v>68</v>
      </c>
      <c r="B47" s="16" t="s">
        <v>68</v>
      </c>
      <c r="C47" s="16" t="s">
        <v>1185</v>
      </c>
      <c r="D47" s="16" t="s">
        <v>1186</v>
      </c>
      <c r="E47" s="16" t="s">
        <v>1107</v>
      </c>
      <c r="F47" s="16" t="str">
        <f t="shared" si="1"/>
        <v>ADQUISICION OBRAS PABLO SERRANO#</v>
      </c>
      <c r="G47" s="85">
        <v>0</v>
      </c>
      <c r="H47" s="85">
        <v>150000</v>
      </c>
      <c r="I47" s="85">
        <v>150000</v>
      </c>
      <c r="J47" s="85">
        <v>25570</v>
      </c>
      <c r="K47" s="85">
        <v>25570</v>
      </c>
      <c r="L47" s="85">
        <v>25570</v>
      </c>
      <c r="M47" s="110">
        <v>17.046666666666699</v>
      </c>
      <c r="N47" s="85">
        <v>25570</v>
      </c>
    </row>
    <row r="48" spans="1:14" ht="13.8" x14ac:dyDescent="0.2">
      <c r="A48" s="37" t="s">
        <v>68</v>
      </c>
      <c r="B48" s="16" t="s">
        <v>68</v>
      </c>
      <c r="C48" s="16" t="s">
        <v>1187</v>
      </c>
      <c r="D48" s="16" t="s">
        <v>1188</v>
      </c>
      <c r="E48" s="16" t="s">
        <v>1107</v>
      </c>
      <c r="F48" s="16" t="str">
        <f t="shared" si="1"/>
        <v>MOBILIARIO Y ENSERES BIBLIOTECA DE HUESCA#</v>
      </c>
      <c r="G48" s="85">
        <v>40000</v>
      </c>
      <c r="H48" s="85">
        <v>0</v>
      </c>
      <c r="I48" s="85">
        <v>40000</v>
      </c>
      <c r="J48" s="85">
        <v>1571.79</v>
      </c>
      <c r="K48" s="85">
        <v>1571.79</v>
      </c>
      <c r="L48" s="85">
        <v>1571.79</v>
      </c>
      <c r="M48" s="110">
        <v>3.9294750000000001</v>
      </c>
      <c r="N48" s="85">
        <v>1571.79</v>
      </c>
    </row>
    <row r="49" spans="1:14" ht="13.8" x14ac:dyDescent="0.2">
      <c r="A49" s="37" t="s">
        <v>68</v>
      </c>
      <c r="B49" s="16" t="s">
        <v>68</v>
      </c>
      <c r="C49" s="16" t="s">
        <v>1189</v>
      </c>
      <c r="D49" s="16" t="s">
        <v>1190</v>
      </c>
      <c r="E49" s="16" t="s">
        <v>1107</v>
      </c>
      <c r="F49" s="16" t="str">
        <f t="shared" si="1"/>
        <v>FONOTECA#</v>
      </c>
      <c r="G49" s="85">
        <v>15000</v>
      </c>
      <c r="H49" s="85">
        <v>0</v>
      </c>
      <c r="I49" s="85">
        <v>15000</v>
      </c>
      <c r="J49" s="85">
        <v>0</v>
      </c>
      <c r="K49" s="85">
        <v>0</v>
      </c>
      <c r="L49" s="85">
        <v>0</v>
      </c>
      <c r="M49" s="110">
        <v>0</v>
      </c>
      <c r="N49" s="85">
        <v>0</v>
      </c>
    </row>
    <row r="50" spans="1:14" ht="13.8" x14ac:dyDescent="0.2">
      <c r="A50" s="37" t="s">
        <v>68</v>
      </c>
      <c r="B50" s="16" t="s">
        <v>68</v>
      </c>
      <c r="C50" s="16" t="s">
        <v>1191</v>
      </c>
      <c r="D50" s="16" t="s">
        <v>1192</v>
      </c>
      <c r="E50" s="16" t="s">
        <v>1107</v>
      </c>
      <c r="F50" s="16" t="str">
        <f t="shared" si="1"/>
        <v>ACTUACIONES EN PATRIMONIO#</v>
      </c>
      <c r="G50" s="85">
        <v>40000</v>
      </c>
      <c r="H50" s="85">
        <v>40000</v>
      </c>
      <c r="I50" s="85">
        <v>80000</v>
      </c>
      <c r="J50" s="85">
        <v>6655</v>
      </c>
      <c r="K50" s="85">
        <v>6655</v>
      </c>
      <c r="L50" s="85">
        <v>6655</v>
      </c>
      <c r="M50" s="110">
        <v>8.3187499999999996</v>
      </c>
      <c r="N50" s="85">
        <v>6655</v>
      </c>
    </row>
    <row r="51" spans="1:14" ht="13.8" x14ac:dyDescent="0.2">
      <c r="A51" s="37" t="s">
        <v>68</v>
      </c>
      <c r="B51" s="16" t="s">
        <v>68</v>
      </c>
      <c r="C51" s="16" t="s">
        <v>1193</v>
      </c>
      <c r="D51" s="16" t="s">
        <v>1194</v>
      </c>
      <c r="E51" s="16" t="s">
        <v>1107</v>
      </c>
      <c r="F51" s="16" t="str">
        <f t="shared" si="1"/>
        <v>MUSEO DE LA GUERRA CIVIL. BATALLA DE TERUEL#</v>
      </c>
      <c r="G51" s="85">
        <v>155647.46</v>
      </c>
      <c r="H51" s="85">
        <v>440600.23</v>
      </c>
      <c r="I51" s="85">
        <v>596247.68999999994</v>
      </c>
      <c r="J51" s="85">
        <v>597820.68999999994</v>
      </c>
      <c r="K51" s="85">
        <v>460340.49</v>
      </c>
      <c r="L51" s="85">
        <v>242166.01</v>
      </c>
      <c r="M51" s="110">
        <v>40.6150017956464</v>
      </c>
      <c r="N51" s="85">
        <v>242166.01</v>
      </c>
    </row>
    <row r="52" spans="1:14" ht="13.8" x14ac:dyDescent="0.2">
      <c r="A52" s="37" t="s">
        <v>68</v>
      </c>
      <c r="B52" s="16" t="s">
        <v>68</v>
      </c>
      <c r="C52" s="16" t="s">
        <v>1195</v>
      </c>
      <c r="D52" s="16" t="s">
        <v>1196</v>
      </c>
      <c r="E52" s="16" t="s">
        <v>1107</v>
      </c>
      <c r="F52" s="16" t="str">
        <f t="shared" si="1"/>
        <v>INVERSION SGT#</v>
      </c>
      <c r="G52" s="85">
        <v>1000</v>
      </c>
      <c r="H52" s="85">
        <v>0</v>
      </c>
      <c r="I52" s="85">
        <v>1000</v>
      </c>
      <c r="J52" s="85">
        <v>323.08</v>
      </c>
      <c r="K52" s="85">
        <v>323.08</v>
      </c>
      <c r="L52" s="85">
        <v>323.08</v>
      </c>
      <c r="M52" s="110">
        <v>32.308</v>
      </c>
      <c r="N52" s="85">
        <v>323.08</v>
      </c>
    </row>
    <row r="53" spans="1:14" ht="13.8" x14ac:dyDescent="0.2">
      <c r="A53" s="37" t="s">
        <v>68</v>
      </c>
      <c r="B53" s="16" t="s">
        <v>68</v>
      </c>
      <c r="C53" s="16" t="s">
        <v>1197</v>
      </c>
      <c r="D53" s="16" t="s">
        <v>1198</v>
      </c>
      <c r="E53" s="16" t="s">
        <v>1107</v>
      </c>
      <c r="F53" s="16" t="str">
        <f t="shared" si="1"/>
        <v>INVERSIONES EN MATERIA DE PROTECCIÓN CIVIL Y EMERGENCIAS#</v>
      </c>
      <c r="G53" s="85">
        <v>55000</v>
      </c>
      <c r="H53" s="85">
        <v>0</v>
      </c>
      <c r="I53" s="85">
        <v>55000</v>
      </c>
      <c r="J53" s="85">
        <v>10042.74</v>
      </c>
      <c r="K53" s="85">
        <v>10042.74</v>
      </c>
      <c r="L53" s="85">
        <v>1342.42</v>
      </c>
      <c r="M53" s="110">
        <v>2.44076363636364</v>
      </c>
      <c r="N53" s="85">
        <v>773.5</v>
      </c>
    </row>
    <row r="54" spans="1:14" ht="13.8" x14ac:dyDescent="0.2">
      <c r="A54" s="37" t="s">
        <v>68</v>
      </c>
      <c r="B54" s="16" t="s">
        <v>68</v>
      </c>
      <c r="C54" s="16" t="s">
        <v>1199</v>
      </c>
      <c r="D54" s="16" t="s">
        <v>1200</v>
      </c>
      <c r="E54" s="16" t="s">
        <v>1107</v>
      </c>
      <c r="F54" s="16" t="str">
        <f t="shared" si="1"/>
        <v>COLEGIATA DE SANTA MARIA EN DAROCA (ZARAGOZA)#</v>
      </c>
      <c r="G54" s="85">
        <v>131435.39000000001</v>
      </c>
      <c r="H54" s="85">
        <v>0</v>
      </c>
      <c r="I54" s="85">
        <v>131435.39000000001</v>
      </c>
      <c r="J54" s="85">
        <v>139189.26</v>
      </c>
      <c r="K54" s="85">
        <v>137577</v>
      </c>
      <c r="L54" s="85">
        <v>0</v>
      </c>
      <c r="M54" s="110">
        <v>0</v>
      </c>
      <c r="N54" s="85">
        <v>0</v>
      </c>
    </row>
    <row r="55" spans="1:14" ht="13.8" x14ac:dyDescent="0.2">
      <c r="A55" s="37" t="s">
        <v>68</v>
      </c>
      <c r="B55" s="16" t="s">
        <v>68</v>
      </c>
      <c r="C55" s="16" t="s">
        <v>1201</v>
      </c>
      <c r="D55" s="16" t="s">
        <v>1202</v>
      </c>
      <c r="E55" s="16" t="s">
        <v>1203</v>
      </c>
      <c r="F55" s="16" t="str">
        <f t="shared" si="1"/>
        <v>MOBILIARIO Y ENSERES PARA SERVICIO DE RELACIONES INSTITUCIONALES</v>
      </c>
      <c r="G55" s="85">
        <v>3000</v>
      </c>
      <c r="H55" s="85">
        <v>0</v>
      </c>
      <c r="I55" s="85">
        <v>3000</v>
      </c>
      <c r="J55" s="85">
        <v>0</v>
      </c>
      <c r="K55" s="85">
        <v>0</v>
      </c>
      <c r="L55" s="85">
        <v>0</v>
      </c>
      <c r="M55" s="110">
        <v>0</v>
      </c>
      <c r="N55" s="85">
        <v>0</v>
      </c>
    </row>
    <row r="56" spans="1:14" ht="13.8" x14ac:dyDescent="0.2">
      <c r="A56" s="37" t="s">
        <v>68</v>
      </c>
      <c r="B56" s="16" t="s">
        <v>68</v>
      </c>
      <c r="C56" s="16" t="s">
        <v>1204</v>
      </c>
      <c r="D56" s="16" t="s">
        <v>1205</v>
      </c>
      <c r="E56" s="16" t="s">
        <v>1107</v>
      </c>
      <c r="F56" s="16" t="str">
        <f t="shared" si="1"/>
        <v>APLICACIONES INFORMÁTICAS RELACIONES INSTITUCIONALES#</v>
      </c>
      <c r="G56" s="85">
        <v>7300</v>
      </c>
      <c r="H56" s="85">
        <v>0</v>
      </c>
      <c r="I56" s="85">
        <v>7300</v>
      </c>
      <c r="J56" s="85">
        <v>0</v>
      </c>
      <c r="K56" s="85">
        <v>0</v>
      </c>
      <c r="L56" s="85">
        <v>0</v>
      </c>
      <c r="M56" s="110">
        <v>0</v>
      </c>
      <c r="N56" s="85">
        <v>0</v>
      </c>
    </row>
    <row r="57" spans="1:14" ht="13.8" x14ac:dyDescent="0.2">
      <c r="A57" s="37" t="s">
        <v>68</v>
      </c>
      <c r="B57" s="16" t="s">
        <v>68</v>
      </c>
      <c r="C57" s="16" t="s">
        <v>1206</v>
      </c>
      <c r="D57" s="16" t="s">
        <v>1207</v>
      </c>
      <c r="E57" s="16" t="s">
        <v>1107</v>
      </c>
      <c r="F57" s="16" t="str">
        <f t="shared" si="1"/>
        <v>OBRAS Y EQUIPAMIENTO#</v>
      </c>
      <c r="G57" s="85">
        <v>15000</v>
      </c>
      <c r="H57" s="85">
        <v>0</v>
      </c>
      <c r="I57" s="85">
        <v>15000</v>
      </c>
      <c r="J57" s="85">
        <v>7393.02</v>
      </c>
      <c r="K57" s="85">
        <v>7393.02</v>
      </c>
      <c r="L57" s="85">
        <v>4900.5</v>
      </c>
      <c r="M57" s="110">
        <v>32.67</v>
      </c>
      <c r="N57" s="85">
        <v>4900.5</v>
      </c>
    </row>
    <row r="58" spans="1:14" ht="13.8" x14ac:dyDescent="0.2">
      <c r="A58" s="37" t="s">
        <v>68</v>
      </c>
      <c r="B58" s="16" t="s">
        <v>68</v>
      </c>
      <c r="C58" s="16" t="s">
        <v>1208</v>
      </c>
      <c r="D58" s="16" t="s">
        <v>1209</v>
      </c>
      <c r="E58" s="16" t="s">
        <v>1210</v>
      </c>
      <c r="F58" s="16" t="str">
        <f t="shared" si="1"/>
        <v>OBRAS DE REFORMA DE LA COMISARÍA UNIDAD POLICÍA NACIONAL ADSCRITA EN TERUEL</v>
      </c>
      <c r="G58" s="85">
        <v>0</v>
      </c>
      <c r="H58" s="85">
        <v>0</v>
      </c>
      <c r="I58" s="85">
        <v>0</v>
      </c>
      <c r="J58" s="85">
        <v>4120.1499999999996</v>
      </c>
      <c r="K58" s="85">
        <v>4120.1499999999996</v>
      </c>
      <c r="L58" s="85">
        <v>4120.1499999999996</v>
      </c>
      <c r="M58" s="110">
        <v>0</v>
      </c>
      <c r="N58" s="85">
        <v>4120.1499999999996</v>
      </c>
    </row>
    <row r="59" spans="1:14" ht="13.8" x14ac:dyDescent="0.2">
      <c r="A59" s="37" t="s">
        <v>68</v>
      </c>
      <c r="B59" s="16" t="s">
        <v>68</v>
      </c>
      <c r="C59" s="16" t="s">
        <v>1211</v>
      </c>
      <c r="D59" s="16" t="s">
        <v>1212</v>
      </c>
      <c r="E59" s="16" t="s">
        <v>1213</v>
      </c>
      <c r="F59" s="16" t="str">
        <f t="shared" si="1"/>
        <v>BASE AERÓDROMO DE VILLANUEVA DE GÁLLEGO PARA ATENCIÓN EMERGENCIAS SANITARIAS</v>
      </c>
      <c r="G59" s="85">
        <v>0</v>
      </c>
      <c r="H59" s="85">
        <v>0</v>
      </c>
      <c r="I59" s="85">
        <v>0</v>
      </c>
      <c r="J59" s="85">
        <v>211375.04</v>
      </c>
      <c r="K59" s="85">
        <v>211375.04</v>
      </c>
      <c r="L59" s="85">
        <v>164249.60000000001</v>
      </c>
      <c r="M59" s="110">
        <v>0</v>
      </c>
      <c r="N59" s="85">
        <v>164249.60000000001</v>
      </c>
    </row>
    <row r="60" spans="1:14" ht="13.8" x14ac:dyDescent="0.2">
      <c r="A60" s="37" t="s">
        <v>68</v>
      </c>
      <c r="B60" s="16" t="s">
        <v>68</v>
      </c>
      <c r="C60" s="16" t="s">
        <v>1214</v>
      </c>
      <c r="D60" s="16" t="s">
        <v>1215</v>
      </c>
      <c r="E60" s="16" t="s">
        <v>1107</v>
      </c>
      <c r="F60" s="16" t="str">
        <f t="shared" si="1"/>
        <v>VEHÍCULOS#</v>
      </c>
      <c r="G60" s="85">
        <v>75000</v>
      </c>
      <c r="H60" s="85">
        <v>0</v>
      </c>
      <c r="I60" s="85">
        <v>75000</v>
      </c>
      <c r="J60" s="85">
        <v>69199.87</v>
      </c>
      <c r="K60" s="85">
        <v>69199.87</v>
      </c>
      <c r="L60" s="85">
        <v>69199.87</v>
      </c>
      <c r="M60" s="110">
        <v>92.266493333333301</v>
      </c>
      <c r="N60" s="85">
        <v>69199.87</v>
      </c>
    </row>
    <row r="61" spans="1:14" ht="13.8" x14ac:dyDescent="0.2">
      <c r="A61" s="37" t="s">
        <v>68</v>
      </c>
      <c r="B61" s="16" t="s">
        <v>68</v>
      </c>
      <c r="C61" s="16" t="s">
        <v>1216</v>
      </c>
      <c r="D61" s="16" t="s">
        <v>1217</v>
      </c>
      <c r="E61" s="16" t="s">
        <v>1107</v>
      </c>
      <c r="F61" s="16" t="str">
        <f t="shared" si="1"/>
        <v>COMUNIDADES ARAGONESAS EN EL EXTERIOR#</v>
      </c>
      <c r="G61" s="85">
        <v>1000</v>
      </c>
      <c r="H61" s="85">
        <v>0</v>
      </c>
      <c r="I61" s="85">
        <v>1000</v>
      </c>
      <c r="J61" s="85">
        <v>0</v>
      </c>
      <c r="K61" s="85">
        <v>0</v>
      </c>
      <c r="L61" s="85">
        <v>0</v>
      </c>
      <c r="M61" s="110">
        <v>0</v>
      </c>
      <c r="N61" s="85">
        <v>0</v>
      </c>
    </row>
    <row r="62" spans="1:14" ht="13.8" x14ac:dyDescent="0.2">
      <c r="A62" s="37" t="s">
        <v>68</v>
      </c>
      <c r="B62" s="16" t="s">
        <v>68</v>
      </c>
      <c r="C62" s="16" t="s">
        <v>1218</v>
      </c>
      <c r="D62" s="16" t="s">
        <v>1219</v>
      </c>
      <c r="E62" s="16" t="s">
        <v>1220</v>
      </c>
      <c r="F62" s="16" t="str">
        <f t="shared" si="1"/>
        <v>OBRAS DE MANTENIMIENTO DE EDIFICIOS DEL DEPARTAMENTO DE PRESIDENCIA Y RR.II.</v>
      </c>
      <c r="G62" s="85">
        <v>149091.35999999999</v>
      </c>
      <c r="H62" s="85">
        <v>-149091.35999999999</v>
      </c>
      <c r="I62" s="85">
        <v>0</v>
      </c>
      <c r="J62" s="85">
        <v>0</v>
      </c>
      <c r="K62" s="85">
        <v>0</v>
      </c>
      <c r="L62" s="85">
        <v>0</v>
      </c>
      <c r="M62" s="110">
        <v>0</v>
      </c>
      <c r="N62" s="85">
        <v>0</v>
      </c>
    </row>
    <row r="63" spans="1:14" ht="13.8" x14ac:dyDescent="0.2">
      <c r="A63" s="37" t="s">
        <v>68</v>
      </c>
      <c r="B63" s="16" t="s">
        <v>68</v>
      </c>
      <c r="C63" s="16" t="s">
        <v>1221</v>
      </c>
      <c r="D63" s="16" t="s">
        <v>1222</v>
      </c>
      <c r="E63" s="16" t="s">
        <v>1223</v>
      </c>
      <c r="F63" s="16" t="str">
        <f t="shared" si="1"/>
        <v>APLICACIÓN INFORMÁTICA PARA JUEGOS DEPORTIVOS EN EDAD ESCOLAR</v>
      </c>
      <c r="G63" s="85">
        <v>60000</v>
      </c>
      <c r="H63" s="85">
        <v>0</v>
      </c>
      <c r="I63" s="85">
        <v>60000</v>
      </c>
      <c r="J63" s="85">
        <v>0</v>
      </c>
      <c r="K63" s="85">
        <v>0</v>
      </c>
      <c r="L63" s="85">
        <v>0</v>
      </c>
      <c r="M63" s="110">
        <v>0</v>
      </c>
      <c r="N63" s="85">
        <v>0</v>
      </c>
    </row>
    <row r="64" spans="1:14" ht="13.8" x14ac:dyDescent="0.2">
      <c r="A64" s="37" t="s">
        <v>68</v>
      </c>
      <c r="B64" s="16" t="s">
        <v>68</v>
      </c>
      <c r="C64" s="16" t="s">
        <v>1224</v>
      </c>
      <c r="D64" s="16" t="s">
        <v>1225</v>
      </c>
      <c r="E64" s="16" t="s">
        <v>1107</v>
      </c>
      <c r="F64" s="16" t="str">
        <f t="shared" si="1"/>
        <v>APLICACIONES INFORMÁTICAS EN MATERIA DE JUEGO#</v>
      </c>
      <c r="G64" s="85">
        <v>200000</v>
      </c>
      <c r="H64" s="85">
        <v>0</v>
      </c>
      <c r="I64" s="85">
        <v>200000</v>
      </c>
      <c r="J64" s="85">
        <v>50523.62</v>
      </c>
      <c r="K64" s="85">
        <v>50523.62</v>
      </c>
      <c r="L64" s="85">
        <v>0</v>
      </c>
      <c r="M64" s="110">
        <v>0</v>
      </c>
      <c r="N64" s="85">
        <v>0</v>
      </c>
    </row>
    <row r="65" spans="1:14" ht="13.8" x14ac:dyDescent="0.2">
      <c r="A65" s="37" t="s">
        <v>68</v>
      </c>
      <c r="B65" s="16" t="s">
        <v>68</v>
      </c>
      <c r="C65" s="16" t="s">
        <v>1226</v>
      </c>
      <c r="D65" s="16" t="s">
        <v>1227</v>
      </c>
      <c r="E65" s="16" t="s">
        <v>1107</v>
      </c>
      <c r="F65" s="16" t="str">
        <f t="shared" si="1"/>
        <v>IGLESIA YEBRA DE BASA#</v>
      </c>
      <c r="G65" s="85">
        <v>145487.6</v>
      </c>
      <c r="H65" s="85">
        <v>0</v>
      </c>
      <c r="I65" s="85">
        <v>145487.6</v>
      </c>
      <c r="J65" s="85">
        <v>72743.8</v>
      </c>
      <c r="K65" s="85">
        <v>72743.8</v>
      </c>
      <c r="L65" s="85">
        <v>67294.98</v>
      </c>
      <c r="M65" s="110">
        <v>46.254787349574798</v>
      </c>
      <c r="N65" s="85">
        <v>67294.98</v>
      </c>
    </row>
    <row r="66" spans="1:14" ht="13.8" x14ac:dyDescent="0.2">
      <c r="A66" s="37" t="s">
        <v>68</v>
      </c>
      <c r="B66" s="16" t="s">
        <v>68</v>
      </c>
      <c r="C66" s="16" t="s">
        <v>1228</v>
      </c>
      <c r="D66" s="16" t="s">
        <v>1229</v>
      </c>
      <c r="E66" s="16" t="s">
        <v>1107</v>
      </c>
      <c r="F66" s="16" t="str">
        <f t="shared" si="1"/>
        <v>INVESTIGACIÓN DEL PATRIMONIO CULTURAL#</v>
      </c>
      <c r="G66" s="85">
        <v>0</v>
      </c>
      <c r="H66" s="85">
        <v>0</v>
      </c>
      <c r="I66" s="85">
        <v>0</v>
      </c>
      <c r="J66" s="85">
        <v>653.4</v>
      </c>
      <c r="K66" s="85">
        <v>653.4</v>
      </c>
      <c r="L66" s="85">
        <v>653.4</v>
      </c>
      <c r="M66" s="110">
        <v>0</v>
      </c>
      <c r="N66" s="85">
        <v>653.4</v>
      </c>
    </row>
    <row r="67" spans="1:14" ht="13.8" x14ac:dyDescent="0.2">
      <c r="A67" s="37" t="s">
        <v>68</v>
      </c>
      <c r="B67" s="16" t="s">
        <v>68</v>
      </c>
      <c r="C67" s="16" t="s">
        <v>1230</v>
      </c>
      <c r="D67" s="16" t="s">
        <v>1231</v>
      </c>
      <c r="E67" s="16" t="s">
        <v>1232</v>
      </c>
      <c r="F67" s="16" t="str">
        <f t="shared" si="1"/>
        <v>CENTRO INTEGRADO DE COORDINACIÓN DE EMERGENCIAS DE ARAGÓN (CICEA)</v>
      </c>
      <c r="G67" s="85">
        <v>2092818</v>
      </c>
      <c r="H67" s="85">
        <v>0</v>
      </c>
      <c r="I67" s="85">
        <v>2092818</v>
      </c>
      <c r="J67" s="85">
        <v>0</v>
      </c>
      <c r="K67" s="85">
        <v>0</v>
      </c>
      <c r="L67" s="85">
        <v>0</v>
      </c>
      <c r="M67" s="110">
        <v>0</v>
      </c>
      <c r="N67" s="85">
        <v>0</v>
      </c>
    </row>
    <row r="68" spans="1:14" ht="13.8" x14ac:dyDescent="0.2">
      <c r="A68" s="37" t="s">
        <v>68</v>
      </c>
      <c r="B68" s="16" t="s">
        <v>68</v>
      </c>
      <c r="C68" s="16" t="s">
        <v>1233</v>
      </c>
      <c r="D68" s="16" t="s">
        <v>1234</v>
      </c>
      <c r="E68" s="16" t="s">
        <v>1107</v>
      </c>
      <c r="F68" s="16" t="str">
        <f t="shared" si="1"/>
        <v>ADQUISICIÓN DE APLICACIONES INFORMÁTICOS#</v>
      </c>
      <c r="G68" s="85">
        <v>134044.71</v>
      </c>
      <c r="H68" s="85">
        <v>0</v>
      </c>
      <c r="I68" s="85">
        <v>134044.71</v>
      </c>
      <c r="J68" s="85">
        <v>134044.71</v>
      </c>
      <c r="K68" s="85">
        <v>134044.71</v>
      </c>
      <c r="L68" s="85">
        <v>0</v>
      </c>
      <c r="M68" s="110">
        <v>0</v>
      </c>
      <c r="N68" s="85">
        <v>0</v>
      </c>
    </row>
    <row r="69" spans="1:14" ht="13.8" x14ac:dyDescent="0.2">
      <c r="A69" s="37" t="s">
        <v>68</v>
      </c>
      <c r="B69" s="16" t="s">
        <v>68</v>
      </c>
      <c r="C69" s="16" t="s">
        <v>1235</v>
      </c>
      <c r="D69" s="16" t="s">
        <v>1236</v>
      </c>
      <c r="E69" s="16" t="s">
        <v>1107</v>
      </c>
      <c r="F69" s="16" t="str">
        <f t="shared" si="1"/>
        <v>CONSERVACIÓN Y RESTAURACIÓN DEL PATRIMONIO CULTURAL#</v>
      </c>
      <c r="G69" s="85">
        <v>1280000</v>
      </c>
      <c r="H69" s="85">
        <v>0</v>
      </c>
      <c r="I69" s="85">
        <v>1280000</v>
      </c>
      <c r="J69" s="85">
        <v>1936</v>
      </c>
      <c r="K69" s="85">
        <v>1936</v>
      </c>
      <c r="L69" s="85">
        <v>0</v>
      </c>
      <c r="M69" s="110">
        <v>0</v>
      </c>
      <c r="N69" s="85">
        <v>0</v>
      </c>
    </row>
    <row r="70" spans="1:14" ht="13.8" x14ac:dyDescent="0.2">
      <c r="A70" s="37" t="s">
        <v>68</v>
      </c>
      <c r="B70" s="16" t="s">
        <v>68</v>
      </c>
      <c r="C70" s="16" t="s">
        <v>1237</v>
      </c>
      <c r="D70" s="16" t="s">
        <v>1238</v>
      </c>
      <c r="E70" s="16" t="s">
        <v>1239</v>
      </c>
      <c r="F70" s="16" t="str">
        <f t="shared" si="1"/>
        <v>ADQUISICIÓN DE MOBILIARIO,EQUIPOS INFORMATICOS, ETC. PARA LOS SERVICIOS DE INTERIOR</v>
      </c>
      <c r="G70" s="85">
        <v>0</v>
      </c>
      <c r="H70" s="85">
        <v>0</v>
      </c>
      <c r="I70" s="85">
        <v>0</v>
      </c>
      <c r="J70" s="85">
        <v>1147.08</v>
      </c>
      <c r="K70" s="85">
        <v>1147.08</v>
      </c>
      <c r="L70" s="85">
        <v>1147.08</v>
      </c>
      <c r="M70" s="110">
        <v>0</v>
      </c>
      <c r="N70" s="85">
        <v>1147.08</v>
      </c>
    </row>
    <row r="71" spans="1:14" ht="13.8" x14ac:dyDescent="0.2">
      <c r="A71" s="37" t="s">
        <v>68</v>
      </c>
      <c r="B71" s="16" t="s">
        <v>68</v>
      </c>
      <c r="C71" s="16" t="s">
        <v>1240</v>
      </c>
      <c r="D71" s="16" t="s">
        <v>1241</v>
      </c>
      <c r="E71" s="16" t="s">
        <v>1107</v>
      </c>
      <c r="F71" s="16" t="str">
        <f t="shared" si="1"/>
        <v>ENCARGO DE EJECUCION AST#</v>
      </c>
      <c r="G71" s="85">
        <v>0</v>
      </c>
      <c r="H71" s="85">
        <v>0</v>
      </c>
      <c r="I71" s="85">
        <v>0</v>
      </c>
      <c r="J71" s="85">
        <v>41863.67</v>
      </c>
      <c r="K71" s="85">
        <v>41863.67</v>
      </c>
      <c r="L71" s="85">
        <v>0</v>
      </c>
      <c r="M71" s="110">
        <v>0</v>
      </c>
      <c r="N71" s="85">
        <v>0</v>
      </c>
    </row>
    <row r="72" spans="1:14" ht="13.8" x14ac:dyDescent="0.2">
      <c r="A72" s="37" t="s">
        <v>68</v>
      </c>
      <c r="B72" s="16" t="s">
        <v>68</v>
      </c>
      <c r="C72" s="16" t="s">
        <v>1242</v>
      </c>
      <c r="D72" s="16" t="s">
        <v>1243</v>
      </c>
      <c r="E72" s="16" t="s">
        <v>1244</v>
      </c>
      <c r="F72" s="16" t="str">
        <f t="shared" si="1"/>
        <v>INFRAESTRUCTURAS Y DESARROLLOS INFORMÁTICOS PARA RELACIONESCON LAS ENTIDADES LOCALES</v>
      </c>
      <c r="G72" s="85">
        <v>0</v>
      </c>
      <c r="H72" s="85">
        <v>0</v>
      </c>
      <c r="I72" s="85">
        <v>0</v>
      </c>
      <c r="J72" s="85">
        <v>5635.75</v>
      </c>
      <c r="K72" s="85">
        <v>5635.75</v>
      </c>
      <c r="L72" s="85">
        <v>0</v>
      </c>
      <c r="M72" s="110">
        <v>0</v>
      </c>
      <c r="N72" s="85">
        <v>0</v>
      </c>
    </row>
    <row r="73" spans="1:14" ht="13.8" x14ac:dyDescent="0.2">
      <c r="A73" s="37" t="s">
        <v>68</v>
      </c>
      <c r="B73" s="16" t="s">
        <v>68</v>
      </c>
      <c r="C73" s="16" t="s">
        <v>1245</v>
      </c>
      <c r="D73" s="16" t="s">
        <v>1246</v>
      </c>
      <c r="E73" s="16" t="s">
        <v>1107</v>
      </c>
      <c r="F73" s="16" t="str">
        <f t="shared" si="1"/>
        <v>G.3 MUSEO DE LA GUERRA DE TERUEL FITE 2021#</v>
      </c>
      <c r="G73" s="85">
        <v>0</v>
      </c>
      <c r="H73" s="85">
        <v>814382.86</v>
      </c>
      <c r="I73" s="85">
        <v>814382.86</v>
      </c>
      <c r="J73" s="85">
        <v>814382.85</v>
      </c>
      <c r="K73" s="85">
        <v>814382.85</v>
      </c>
      <c r="L73" s="85">
        <v>2851.07</v>
      </c>
      <c r="M73" s="110">
        <v>0.35008963720086</v>
      </c>
      <c r="N73" s="85">
        <v>2851.07</v>
      </c>
    </row>
    <row r="74" spans="1:14" ht="13.8" x14ac:dyDescent="0.2">
      <c r="A74" s="37" t="s">
        <v>68</v>
      </c>
      <c r="B74" s="16" t="s">
        <v>68</v>
      </c>
      <c r="C74" s="16" t="s">
        <v>1247</v>
      </c>
      <c r="D74" s="16" t="s">
        <v>1248</v>
      </c>
      <c r="E74" s="16" t="s">
        <v>1107</v>
      </c>
      <c r="F74" s="16" t="str">
        <f t="shared" si="1"/>
        <v>PALACIO CONDES DE ARGILLO DE MORATA DE JALÓN (ZARAGOZA)#</v>
      </c>
      <c r="G74" s="85">
        <v>0</v>
      </c>
      <c r="H74" s="85">
        <v>0</v>
      </c>
      <c r="I74" s="85">
        <v>0</v>
      </c>
      <c r="J74" s="85">
        <v>34609.300000000003</v>
      </c>
      <c r="K74" s="85">
        <v>31169.599999999999</v>
      </c>
      <c r="L74" s="85">
        <v>0</v>
      </c>
      <c r="M74" s="110">
        <v>0</v>
      </c>
      <c r="N74" s="85">
        <v>0</v>
      </c>
    </row>
    <row r="75" spans="1:14" ht="13.8" x14ac:dyDescent="0.2">
      <c r="A75" s="37" t="s">
        <v>68</v>
      </c>
      <c r="B75" s="16" t="s">
        <v>68</v>
      </c>
      <c r="C75" s="16" t="s">
        <v>1249</v>
      </c>
      <c r="D75" s="16" t="s">
        <v>1250</v>
      </c>
      <c r="E75" s="16" t="s">
        <v>1107</v>
      </c>
      <c r="F75" s="16" t="str">
        <f t="shared" si="1"/>
        <v>OBRAS MANTENIMIENTO EDIFICIOS PIC#</v>
      </c>
      <c r="G75" s="85">
        <v>0</v>
      </c>
      <c r="H75" s="85">
        <v>0</v>
      </c>
      <c r="I75" s="85">
        <v>0</v>
      </c>
      <c r="J75" s="85">
        <v>32896.269999999997</v>
      </c>
      <c r="K75" s="85">
        <v>32896.269999999997</v>
      </c>
      <c r="L75" s="85">
        <v>32896.269999999997</v>
      </c>
      <c r="M75" s="110">
        <v>0</v>
      </c>
      <c r="N75" s="85">
        <v>32896.269999999997</v>
      </c>
    </row>
    <row r="76" spans="1:14" ht="13.8" x14ac:dyDescent="0.2">
      <c r="A76" s="37" t="s">
        <v>68</v>
      </c>
      <c r="B76" s="16" t="s">
        <v>68</v>
      </c>
      <c r="C76" s="16" t="s">
        <v>1251</v>
      </c>
      <c r="D76" s="16" t="s">
        <v>1252</v>
      </c>
      <c r="E76" s="16" t="s">
        <v>1107</v>
      </c>
      <c r="F76" s="16" t="str">
        <f t="shared" si="1"/>
        <v>REACONDICIONAMIENTO PARCELA DEPORTIVA#</v>
      </c>
      <c r="G76" s="85">
        <v>0</v>
      </c>
      <c r="H76" s="85">
        <v>0</v>
      </c>
      <c r="I76" s="85">
        <v>0</v>
      </c>
      <c r="J76" s="85">
        <v>15427.5</v>
      </c>
      <c r="K76" s="85">
        <v>15427.5</v>
      </c>
      <c r="L76" s="85">
        <v>0</v>
      </c>
      <c r="M76" s="110">
        <v>0</v>
      </c>
      <c r="N76" s="85">
        <v>0</v>
      </c>
    </row>
    <row r="77" spans="1:14" ht="13.8" x14ac:dyDescent="0.2">
      <c r="A77" s="37" t="s">
        <v>68</v>
      </c>
      <c r="B77" s="16" t="s">
        <v>68</v>
      </c>
      <c r="C77" s="16" t="s">
        <v>1253</v>
      </c>
      <c r="D77" s="16" t="s">
        <v>1254</v>
      </c>
      <c r="E77" s="16" t="s">
        <v>1107</v>
      </c>
      <c r="F77" s="16" t="str">
        <f t="shared" si="1"/>
        <v>FONDOS MRR C26 PLAN DE FOMENTO DEL SECTOR DEL DEPORTE#</v>
      </c>
      <c r="G77" s="85">
        <v>0</v>
      </c>
      <c r="H77" s="85">
        <v>1023615.05</v>
      </c>
      <c r="I77" s="85">
        <v>1023615.05</v>
      </c>
      <c r="J77" s="85">
        <v>3388</v>
      </c>
      <c r="K77" s="85">
        <v>3388</v>
      </c>
      <c r="L77" s="85">
        <v>3388</v>
      </c>
      <c r="M77" s="110">
        <v>0.33098380099042002</v>
      </c>
      <c r="N77" s="85">
        <v>3388</v>
      </c>
    </row>
    <row r="78" spans="1:14" ht="13.8" x14ac:dyDescent="0.2">
      <c r="A78" s="37" t="s">
        <v>68</v>
      </c>
      <c r="B78" s="16" t="s">
        <v>68</v>
      </c>
      <c r="C78" s="16" t="s">
        <v>1255</v>
      </c>
      <c r="D78" s="16" t="s">
        <v>1256</v>
      </c>
      <c r="E78" s="16" t="s">
        <v>1107</v>
      </c>
      <c r="F78" s="16" t="str">
        <f t="shared" si="1"/>
        <v>FILMANDO A GOYA#</v>
      </c>
      <c r="G78" s="85">
        <v>0</v>
      </c>
      <c r="H78" s="85">
        <v>0</v>
      </c>
      <c r="I78" s="85">
        <v>0</v>
      </c>
      <c r="J78" s="85">
        <v>0</v>
      </c>
      <c r="K78" s="85">
        <v>0</v>
      </c>
      <c r="L78" s="85">
        <v>0</v>
      </c>
      <c r="M78" s="110">
        <v>0</v>
      </c>
      <c r="N78" s="85">
        <v>0</v>
      </c>
    </row>
    <row r="79" spans="1:14" ht="13.8" x14ac:dyDescent="0.2">
      <c r="A79" s="37" t="s">
        <v>68</v>
      </c>
      <c r="B79" s="16" t="s">
        <v>68</v>
      </c>
      <c r="C79" s="16" t="s">
        <v>1257</v>
      </c>
      <c r="D79" s="16" t="s">
        <v>1258</v>
      </c>
      <c r="E79" s="16" t="s">
        <v>1107</v>
      </c>
      <c r="F79" s="16" t="str">
        <f t="shared" si="1"/>
        <v>CENTRO GOYA#</v>
      </c>
      <c r="G79" s="85">
        <v>0</v>
      </c>
      <c r="H79" s="85">
        <v>195000</v>
      </c>
      <c r="I79" s="85">
        <v>195000</v>
      </c>
      <c r="J79" s="85">
        <v>4375.3599999999997</v>
      </c>
      <c r="K79" s="85">
        <v>4375.3599999999997</v>
      </c>
      <c r="L79" s="85">
        <v>4375.3599999999997</v>
      </c>
      <c r="M79" s="110">
        <v>2.2437743589743602</v>
      </c>
      <c r="N79" s="85">
        <v>4375.3599999999997</v>
      </c>
    </row>
    <row r="80" spans="1:14" ht="13.8" x14ac:dyDescent="0.2">
      <c r="A80" s="37" t="s">
        <v>68</v>
      </c>
      <c r="B80" s="16" t="s">
        <v>68</v>
      </c>
      <c r="C80" s="16" t="s">
        <v>1259</v>
      </c>
      <c r="D80" s="16" t="s">
        <v>1260</v>
      </c>
      <c r="E80" s="16" t="s">
        <v>1107</v>
      </c>
      <c r="F80" s="16" t="str">
        <f t="shared" si="1"/>
        <v>IGLESIA DE LA MANTERÍA (ZARAGOZA)#</v>
      </c>
      <c r="G80" s="85">
        <v>0</v>
      </c>
      <c r="H80" s="85">
        <v>0</v>
      </c>
      <c r="I80" s="85">
        <v>0</v>
      </c>
      <c r="J80" s="85">
        <v>7786</v>
      </c>
      <c r="K80" s="85">
        <v>7786</v>
      </c>
      <c r="L80" s="85">
        <v>2117.5</v>
      </c>
      <c r="M80" s="110">
        <v>0</v>
      </c>
      <c r="N80" s="85">
        <v>2117.5</v>
      </c>
    </row>
    <row r="81" spans="1:14" ht="13.8" x14ac:dyDescent="0.2">
      <c r="A81" s="37" t="s">
        <v>68</v>
      </c>
      <c r="B81" s="16" t="s">
        <v>68</v>
      </c>
      <c r="C81" s="16" t="s">
        <v>1261</v>
      </c>
      <c r="D81" s="16" t="s">
        <v>1262</v>
      </c>
      <c r="E81" s="16" t="s">
        <v>1107</v>
      </c>
      <c r="F81" s="16" t="str">
        <f t="shared" ref="F81:F144" si="2">CONCATENATE(D81,E81)</f>
        <v>YACMIENTO ARQUEOLOGICO CIRCULO CATOLICO#</v>
      </c>
      <c r="G81" s="85">
        <v>0</v>
      </c>
      <c r="H81" s="85">
        <v>0</v>
      </c>
      <c r="I81" s="85">
        <v>0</v>
      </c>
      <c r="J81" s="85">
        <v>31797.93</v>
      </c>
      <c r="K81" s="85">
        <v>0</v>
      </c>
      <c r="L81" s="85">
        <v>0</v>
      </c>
      <c r="M81" s="110">
        <v>0</v>
      </c>
      <c r="N81" s="85">
        <v>0</v>
      </c>
    </row>
    <row r="82" spans="1:14" ht="13.8" x14ac:dyDescent="0.2">
      <c r="A82" s="37" t="s">
        <v>68</v>
      </c>
      <c r="B82" s="16" t="s">
        <v>68</v>
      </c>
      <c r="C82" s="16" t="s">
        <v>1263</v>
      </c>
      <c r="D82" s="16" t="s">
        <v>1264</v>
      </c>
      <c r="E82" s="16" t="s">
        <v>1107</v>
      </c>
      <c r="F82" s="16" t="str">
        <f t="shared" si="2"/>
        <v>PALACIO BARONES DE VALDEOLIVOS. FONZ (HUESCA)#</v>
      </c>
      <c r="G82" s="85">
        <v>0</v>
      </c>
      <c r="H82" s="85">
        <v>0</v>
      </c>
      <c r="I82" s="85">
        <v>0</v>
      </c>
      <c r="J82" s="85">
        <v>51008.02</v>
      </c>
      <c r="K82" s="85">
        <v>0</v>
      </c>
      <c r="L82" s="85">
        <v>0</v>
      </c>
      <c r="M82" s="110">
        <v>0</v>
      </c>
      <c r="N82" s="85">
        <v>0</v>
      </c>
    </row>
    <row r="83" spans="1:14" ht="13.8" x14ac:dyDescent="0.2">
      <c r="A83" s="37" t="s">
        <v>68</v>
      </c>
      <c r="B83" s="16" t="s">
        <v>68</v>
      </c>
      <c r="C83" s="16" t="s">
        <v>1265</v>
      </c>
      <c r="D83" s="16" t="s">
        <v>1266</v>
      </c>
      <c r="E83" s="16" t="s">
        <v>1107</v>
      </c>
      <c r="F83" s="16" t="str">
        <f t="shared" si="2"/>
        <v>ACONDICIONAMIENTO Y OBRAS RR.II#</v>
      </c>
      <c r="G83" s="85">
        <v>0</v>
      </c>
      <c r="H83" s="85">
        <v>0</v>
      </c>
      <c r="I83" s="85">
        <v>0</v>
      </c>
      <c r="J83" s="85">
        <v>2899.58</v>
      </c>
      <c r="K83" s="85">
        <v>2899.58</v>
      </c>
      <c r="L83" s="85">
        <v>2899.58</v>
      </c>
      <c r="M83" s="110">
        <v>0</v>
      </c>
      <c r="N83" s="85">
        <v>0</v>
      </c>
    </row>
    <row r="84" spans="1:14" ht="13.8" x14ac:dyDescent="0.2">
      <c r="A84" s="37" t="s">
        <v>68</v>
      </c>
      <c r="B84" s="16" t="s">
        <v>68</v>
      </c>
      <c r="C84" s="27" t="s">
        <v>125</v>
      </c>
      <c r="D84" s="27" t="s">
        <v>68</v>
      </c>
      <c r="E84" s="27" t="s">
        <v>68</v>
      </c>
      <c r="F84" s="27" t="str">
        <f t="shared" si="2"/>
        <v/>
      </c>
      <c r="G84" s="90">
        <v>8674862.6699999999</v>
      </c>
      <c r="H84" s="90">
        <v>3314214.37</v>
      </c>
      <c r="I84" s="90">
        <v>11989077.039999999</v>
      </c>
      <c r="J84" s="90">
        <v>4724105.99</v>
      </c>
      <c r="K84" s="90">
        <v>3875817.44</v>
      </c>
      <c r="L84" s="90">
        <v>1145654.9099999999</v>
      </c>
      <c r="M84" s="111">
        <v>9.5558224054918597</v>
      </c>
      <c r="N84" s="90">
        <v>1049548.3999999999</v>
      </c>
    </row>
    <row r="85" spans="1:14" ht="13.8" x14ac:dyDescent="0.2">
      <c r="A85" s="37" t="s">
        <v>432</v>
      </c>
      <c r="B85" s="16" t="s">
        <v>433</v>
      </c>
      <c r="C85" s="16" t="s">
        <v>1267</v>
      </c>
      <c r="D85" s="16" t="s">
        <v>1268</v>
      </c>
      <c r="E85" s="16" t="s">
        <v>1269</v>
      </c>
      <c r="F85" s="16" t="str">
        <f t="shared" si="2"/>
        <v>OBRAS DE MANTENIMIENTO DE INMUEBLES ADSCRITOS AL DEPARTAMENTO DE HACIENDA Y ADMINISTRACIÓN PÚBLICA</v>
      </c>
      <c r="G85" s="85">
        <v>10000</v>
      </c>
      <c r="H85" s="85">
        <v>0</v>
      </c>
      <c r="I85" s="85">
        <v>10000</v>
      </c>
      <c r="J85" s="85">
        <v>0</v>
      </c>
      <c r="K85" s="85">
        <v>0</v>
      </c>
      <c r="L85" s="85">
        <v>0</v>
      </c>
      <c r="M85" s="110">
        <v>0</v>
      </c>
      <c r="N85" s="85">
        <v>0</v>
      </c>
    </row>
    <row r="86" spans="1:14" ht="13.8" x14ac:dyDescent="0.2">
      <c r="A86" s="37" t="s">
        <v>68</v>
      </c>
      <c r="B86" s="16" t="s">
        <v>68</v>
      </c>
      <c r="C86" s="16" t="s">
        <v>1270</v>
      </c>
      <c r="D86" s="16" t="s">
        <v>1271</v>
      </c>
      <c r="E86" s="16" t="s">
        <v>1107</v>
      </c>
      <c r="F86" s="16" t="str">
        <f t="shared" si="2"/>
        <v>RENOVACION DEL MOBILIARIO Y EQUIPAMIENTO#</v>
      </c>
      <c r="G86" s="85">
        <v>15000</v>
      </c>
      <c r="H86" s="85">
        <v>0</v>
      </c>
      <c r="I86" s="85">
        <v>15000</v>
      </c>
      <c r="J86" s="85">
        <v>8090.61</v>
      </c>
      <c r="K86" s="85">
        <v>8090.61</v>
      </c>
      <c r="L86" s="85">
        <v>8090.61</v>
      </c>
      <c r="M86" s="110">
        <v>53.937399999999997</v>
      </c>
      <c r="N86" s="85">
        <v>7429.65</v>
      </c>
    </row>
    <row r="87" spans="1:14" ht="13.8" x14ac:dyDescent="0.2">
      <c r="A87" s="37" t="s">
        <v>68</v>
      </c>
      <c r="B87" s="16" t="s">
        <v>68</v>
      </c>
      <c r="C87" s="16" t="s">
        <v>1272</v>
      </c>
      <c r="D87" s="16" t="s">
        <v>1273</v>
      </c>
      <c r="E87" s="16" t="s">
        <v>1107</v>
      </c>
      <c r="F87" s="16" t="str">
        <f t="shared" si="2"/>
        <v>MOBILIARIO EDIFICIOS INTERADMINISTRATIVOS#</v>
      </c>
      <c r="G87" s="85">
        <v>30000</v>
      </c>
      <c r="H87" s="85">
        <v>1816113.18</v>
      </c>
      <c r="I87" s="85">
        <v>1846113.18</v>
      </c>
      <c r="J87" s="85">
        <v>146547.07</v>
      </c>
      <c r="K87" s="85">
        <v>146547.07</v>
      </c>
      <c r="L87" s="85">
        <v>107267.3</v>
      </c>
      <c r="M87" s="110">
        <v>5.8104400728020398</v>
      </c>
      <c r="N87" s="85">
        <v>98926.19</v>
      </c>
    </row>
    <row r="88" spans="1:14" ht="13.8" x14ac:dyDescent="0.2">
      <c r="A88" s="37" t="s">
        <v>68</v>
      </c>
      <c r="B88" s="16" t="s">
        <v>68</v>
      </c>
      <c r="C88" s="16" t="s">
        <v>1274</v>
      </c>
      <c r="D88" s="16" t="s">
        <v>1275</v>
      </c>
      <c r="E88" s="16" t="s">
        <v>1107</v>
      </c>
      <c r="F88" s="16" t="str">
        <f t="shared" si="2"/>
        <v>APLICACIONES INFORMATICAS, LICENCIAS EN  MATERIA TRIBUTARIA#</v>
      </c>
      <c r="G88" s="85">
        <v>764092.03</v>
      </c>
      <c r="H88" s="85">
        <v>0</v>
      </c>
      <c r="I88" s="85">
        <v>764092.03</v>
      </c>
      <c r="J88" s="85">
        <v>670507.44999999995</v>
      </c>
      <c r="K88" s="85">
        <v>670507.44999999995</v>
      </c>
      <c r="L88" s="85">
        <v>68620.62</v>
      </c>
      <c r="M88" s="110">
        <v>8.9806747493492391</v>
      </c>
      <c r="N88" s="85">
        <v>68620.62</v>
      </c>
    </row>
    <row r="89" spans="1:14" ht="13.8" x14ac:dyDescent="0.2">
      <c r="A89" s="37" t="s">
        <v>68</v>
      </c>
      <c r="B89" s="16" t="s">
        <v>68</v>
      </c>
      <c r="C89" s="16" t="s">
        <v>1276</v>
      </c>
      <c r="D89" s="16" t="s">
        <v>1277</v>
      </c>
      <c r="E89" s="16" t="s">
        <v>1278</v>
      </c>
      <c r="F89" s="16" t="str">
        <f t="shared" si="2"/>
        <v>CONVENIO DGA-FÁBRICA DE MONEDA Y TIMBRE PARA IMPLANTACIÓN CERTIF. FIRMA DIGITAL</v>
      </c>
      <c r="G89" s="85">
        <v>335000</v>
      </c>
      <c r="H89" s="85">
        <v>0</v>
      </c>
      <c r="I89" s="85">
        <v>335000</v>
      </c>
      <c r="J89" s="85">
        <v>150040</v>
      </c>
      <c r="K89" s="85">
        <v>150040</v>
      </c>
      <c r="L89" s="85">
        <v>75020</v>
      </c>
      <c r="M89" s="110">
        <v>22.3940298507463</v>
      </c>
      <c r="N89" s="85">
        <v>37510</v>
      </c>
    </row>
    <row r="90" spans="1:14" ht="13.8" x14ac:dyDescent="0.2">
      <c r="A90" s="37" t="s">
        <v>68</v>
      </c>
      <c r="B90" s="16" t="s">
        <v>68</v>
      </c>
      <c r="C90" s="16" t="s">
        <v>1279</v>
      </c>
      <c r="D90" s="16" t="s">
        <v>1280</v>
      </c>
      <c r="E90" s="16" t="s">
        <v>1281</v>
      </c>
      <c r="F90" s="16" t="str">
        <f t="shared" si="2"/>
        <v>PLAN DE FORMACION CONTINUA EN LA ADMINISTRACIÓN  DE LA C.AUTONOMA  ARAGON</v>
      </c>
      <c r="G90" s="85">
        <v>0</v>
      </c>
      <c r="H90" s="85">
        <v>6000</v>
      </c>
      <c r="I90" s="85">
        <v>6000</v>
      </c>
      <c r="J90" s="85">
        <v>0</v>
      </c>
      <c r="K90" s="85">
        <v>0</v>
      </c>
      <c r="L90" s="85">
        <v>0</v>
      </c>
      <c r="M90" s="110">
        <v>0</v>
      </c>
      <c r="N90" s="85">
        <v>0</v>
      </c>
    </row>
    <row r="91" spans="1:14" ht="13.8" x14ac:dyDescent="0.2">
      <c r="A91" s="37" t="s">
        <v>68</v>
      </c>
      <c r="B91" s="16" t="s">
        <v>68</v>
      </c>
      <c r="C91" s="16" t="s">
        <v>1282</v>
      </c>
      <c r="D91" s="16" t="s">
        <v>1283</v>
      </c>
      <c r="E91" s="16" t="s">
        <v>1107</v>
      </c>
      <c r="F91" s="16" t="str">
        <f t="shared" si="2"/>
        <v>ACTUACIONES EN EDIFICIOS EN ZARAGOZA#</v>
      </c>
      <c r="G91" s="85">
        <v>222826.65</v>
      </c>
      <c r="H91" s="85">
        <v>-220826.65</v>
      </c>
      <c r="I91" s="85">
        <v>2000</v>
      </c>
      <c r="J91" s="85">
        <v>116725.66</v>
      </c>
      <c r="K91" s="85">
        <v>116725.66</v>
      </c>
      <c r="L91" s="85">
        <v>36709.47</v>
      </c>
      <c r="M91" s="110">
        <v>1835.4735000000001</v>
      </c>
      <c r="N91" s="85">
        <v>31448.45</v>
      </c>
    </row>
    <row r="92" spans="1:14" ht="13.8" x14ac:dyDescent="0.2">
      <c r="A92" s="37" t="s">
        <v>68</v>
      </c>
      <c r="B92" s="16" t="s">
        <v>68</v>
      </c>
      <c r="C92" s="16" t="s">
        <v>1284</v>
      </c>
      <c r="D92" s="16" t="s">
        <v>1285</v>
      </c>
      <c r="E92" s="16" t="s">
        <v>1286</v>
      </c>
      <c r="F92" s="16" t="str">
        <f t="shared" si="2"/>
        <v>NUEVOS EQUIPAMIENTOS DE MOBILIARIO Y EQUIPOS PARA PROCESOS DE INFORMACIÓN</v>
      </c>
      <c r="G92" s="85">
        <v>0</v>
      </c>
      <c r="H92" s="85">
        <v>0</v>
      </c>
      <c r="I92" s="85">
        <v>0</v>
      </c>
      <c r="J92" s="85">
        <v>13423.74</v>
      </c>
      <c r="K92" s="85">
        <v>13423.74</v>
      </c>
      <c r="L92" s="85">
        <v>0</v>
      </c>
      <c r="M92" s="110">
        <v>0</v>
      </c>
      <c r="N92" s="85">
        <v>0</v>
      </c>
    </row>
    <row r="93" spans="1:14" ht="13.8" x14ac:dyDescent="0.2">
      <c r="A93" s="37" t="s">
        <v>68</v>
      </c>
      <c r="B93" s="16" t="s">
        <v>68</v>
      </c>
      <c r="C93" s="16" t="s">
        <v>1287</v>
      </c>
      <c r="D93" s="16" t="s">
        <v>1288</v>
      </c>
      <c r="E93" s="16" t="s">
        <v>1107</v>
      </c>
      <c r="F93" s="16" t="str">
        <f t="shared" si="2"/>
        <v>EXTENCION DE LA TELEVISION DIGITAL TERRESTRE (TDT) ESTATAL#</v>
      </c>
      <c r="G93" s="85">
        <v>1000000</v>
      </c>
      <c r="H93" s="85">
        <v>0</v>
      </c>
      <c r="I93" s="85">
        <v>1000000</v>
      </c>
      <c r="J93" s="85">
        <v>0</v>
      </c>
      <c r="K93" s="85">
        <v>0</v>
      </c>
      <c r="L93" s="85">
        <v>0</v>
      </c>
      <c r="M93" s="110">
        <v>0</v>
      </c>
      <c r="N93" s="85">
        <v>0</v>
      </c>
    </row>
    <row r="94" spans="1:14" ht="13.8" x14ac:dyDescent="0.2">
      <c r="A94" s="37" t="s">
        <v>68</v>
      </c>
      <c r="B94" s="16" t="s">
        <v>68</v>
      </c>
      <c r="C94" s="16" t="s">
        <v>1289</v>
      </c>
      <c r="D94" s="16" t="s">
        <v>1290</v>
      </c>
      <c r="E94" s="16" t="s">
        <v>1107</v>
      </c>
      <c r="F94" s="16" t="str">
        <f t="shared" si="2"/>
        <v>EQUIPOS INFORMÁTICOS#</v>
      </c>
      <c r="G94" s="85">
        <v>2000</v>
      </c>
      <c r="H94" s="85">
        <v>0</v>
      </c>
      <c r="I94" s="85">
        <v>2000</v>
      </c>
      <c r="J94" s="85">
        <v>0</v>
      </c>
      <c r="K94" s="85">
        <v>0</v>
      </c>
      <c r="L94" s="85">
        <v>0</v>
      </c>
      <c r="M94" s="110">
        <v>0</v>
      </c>
      <c r="N94" s="85">
        <v>0</v>
      </c>
    </row>
    <row r="95" spans="1:14" ht="13.8" x14ac:dyDescent="0.2">
      <c r="A95" s="37" t="s">
        <v>68</v>
      </c>
      <c r="B95" s="16" t="s">
        <v>68</v>
      </c>
      <c r="C95" s="16" t="s">
        <v>1291</v>
      </c>
      <c r="D95" s="16" t="s">
        <v>1292</v>
      </c>
      <c r="E95" s="16" t="s">
        <v>1293</v>
      </c>
      <c r="F95" s="16" t="str">
        <f t="shared" si="2"/>
        <v>SISTEMA DE GESTIÓN DE RECURSOS HUMANOS DEL GOBIERNO DE ARAGÓN.</v>
      </c>
      <c r="G95" s="85">
        <v>175580</v>
      </c>
      <c r="H95" s="85">
        <v>0</v>
      </c>
      <c r="I95" s="85">
        <v>175580</v>
      </c>
      <c r="J95" s="85">
        <v>175572.88</v>
      </c>
      <c r="K95" s="85">
        <v>175572.88</v>
      </c>
      <c r="L95" s="85">
        <v>0</v>
      </c>
      <c r="M95" s="110">
        <v>0</v>
      </c>
      <c r="N95" s="85">
        <v>0</v>
      </c>
    </row>
    <row r="96" spans="1:14" ht="13.8" x14ac:dyDescent="0.2">
      <c r="A96" s="37" t="s">
        <v>68</v>
      </c>
      <c r="B96" s="16" t="s">
        <v>68</v>
      </c>
      <c r="C96" s="16" t="s">
        <v>1294</v>
      </c>
      <c r="D96" s="16" t="s">
        <v>1295</v>
      </c>
      <c r="E96" s="16" t="s">
        <v>1296</v>
      </c>
      <c r="F96" s="16" t="str">
        <f t="shared" si="2"/>
        <v>ADQUISICIÓN VEHÍCULOS PARA EL POOL DE LA ADMINISTRACIÓN DE LA CAA</v>
      </c>
      <c r="G96" s="85">
        <v>24145.52</v>
      </c>
      <c r="H96" s="85">
        <v>-24145.52</v>
      </c>
      <c r="I96" s="85">
        <v>0</v>
      </c>
      <c r="J96" s="85">
        <v>0</v>
      </c>
      <c r="K96" s="85">
        <v>0</v>
      </c>
      <c r="L96" s="85">
        <v>0</v>
      </c>
      <c r="M96" s="110">
        <v>0</v>
      </c>
      <c r="N96" s="85">
        <v>0</v>
      </c>
    </row>
    <row r="97" spans="1:14" ht="13.8" x14ac:dyDescent="0.2">
      <c r="A97" s="37" t="s">
        <v>68</v>
      </c>
      <c r="B97" s="16" t="s">
        <v>68</v>
      </c>
      <c r="C97" s="16" t="s">
        <v>1297</v>
      </c>
      <c r="D97" s="16" t="s">
        <v>1298</v>
      </c>
      <c r="E97" s="16" t="s">
        <v>1107</v>
      </c>
      <c r="F97" s="16" t="str">
        <f t="shared" si="2"/>
        <v>PROYECTO EXTENSION BANDA ANCHA ULTRARRAPIDA EN ARAGON#</v>
      </c>
      <c r="G97" s="85">
        <v>25000</v>
      </c>
      <c r="H97" s="85">
        <v>0</v>
      </c>
      <c r="I97" s="85">
        <v>25000</v>
      </c>
      <c r="J97" s="85">
        <v>0</v>
      </c>
      <c r="K97" s="85">
        <v>0</v>
      </c>
      <c r="L97" s="85">
        <v>0</v>
      </c>
      <c r="M97" s="110">
        <v>0</v>
      </c>
      <c r="N97" s="85">
        <v>0</v>
      </c>
    </row>
    <row r="98" spans="1:14" ht="13.8" x14ac:dyDescent="0.2">
      <c r="A98" s="37" t="s">
        <v>68</v>
      </c>
      <c r="B98" s="16" t="s">
        <v>68</v>
      </c>
      <c r="C98" s="16" t="s">
        <v>1299</v>
      </c>
      <c r="D98" s="16" t="s">
        <v>1300</v>
      </c>
      <c r="E98" s="16" t="s">
        <v>1107</v>
      </c>
      <c r="F98" s="16" t="str">
        <f t="shared" si="2"/>
        <v>APLICACIONES INFORMATICAS#</v>
      </c>
      <c r="G98" s="85">
        <v>1403853.04</v>
      </c>
      <c r="H98" s="85">
        <v>84637</v>
      </c>
      <c r="I98" s="85">
        <v>1488490.04</v>
      </c>
      <c r="J98" s="85">
        <v>1482867.61</v>
      </c>
      <c r="K98" s="85">
        <v>1482867.61</v>
      </c>
      <c r="L98" s="85">
        <v>602171.11</v>
      </c>
      <c r="M98" s="110">
        <v>40.455165558245902</v>
      </c>
      <c r="N98" s="85">
        <v>344687.62</v>
      </c>
    </row>
    <row r="99" spans="1:14" ht="13.8" x14ac:dyDescent="0.2">
      <c r="A99" s="37" t="s">
        <v>68</v>
      </c>
      <c r="B99" s="16" t="s">
        <v>68</v>
      </c>
      <c r="C99" s="16" t="s">
        <v>1301</v>
      </c>
      <c r="D99" s="16" t="s">
        <v>1300</v>
      </c>
      <c r="E99" s="16" t="s">
        <v>1107</v>
      </c>
      <c r="F99" s="16" t="str">
        <f t="shared" si="2"/>
        <v>APLICACIONES INFORMATICAS#</v>
      </c>
      <c r="G99" s="85">
        <v>0</v>
      </c>
      <c r="H99" s="85">
        <v>0</v>
      </c>
      <c r="I99" s="85">
        <v>0</v>
      </c>
      <c r="J99" s="85">
        <v>12233.1</v>
      </c>
      <c r="K99" s="85">
        <v>12233.1</v>
      </c>
      <c r="L99" s="85">
        <v>12233.1</v>
      </c>
      <c r="M99" s="110">
        <v>0</v>
      </c>
      <c r="N99" s="85">
        <v>0</v>
      </c>
    </row>
    <row r="100" spans="1:14" ht="13.8" x14ac:dyDescent="0.2">
      <c r="A100" s="37" t="s">
        <v>68</v>
      </c>
      <c r="B100" s="16" t="s">
        <v>68</v>
      </c>
      <c r="C100" s="16" t="s">
        <v>1302</v>
      </c>
      <c r="D100" s="16" t="s">
        <v>1303</v>
      </c>
      <c r="E100" s="16" t="s">
        <v>1107</v>
      </c>
      <c r="F100" s="16" t="str">
        <f t="shared" si="2"/>
        <v>ADQUISUCIÓN VEHÍCULOS PARQUE MÓVIL CENTRALIZADO#</v>
      </c>
      <c r="G100" s="85">
        <v>0</v>
      </c>
      <c r="H100" s="85">
        <v>0</v>
      </c>
      <c r="I100" s="85">
        <v>0</v>
      </c>
      <c r="J100" s="85">
        <v>0</v>
      </c>
      <c r="K100" s="85">
        <v>0</v>
      </c>
      <c r="L100" s="85">
        <v>0</v>
      </c>
      <c r="M100" s="110">
        <v>0</v>
      </c>
      <c r="N100" s="85">
        <v>0</v>
      </c>
    </row>
    <row r="101" spans="1:14" ht="13.8" x14ac:dyDescent="0.2">
      <c r="A101" s="37" t="s">
        <v>68</v>
      </c>
      <c r="B101" s="16" t="s">
        <v>68</v>
      </c>
      <c r="C101" s="16" t="s">
        <v>1304</v>
      </c>
      <c r="D101" s="16" t="s">
        <v>1305</v>
      </c>
      <c r="E101" s="16" t="s">
        <v>1107</v>
      </c>
      <c r="F101" s="16" t="str">
        <f t="shared" si="2"/>
        <v>PORTAL GOBIERNO DE ARAGÓN#</v>
      </c>
      <c r="G101" s="85">
        <v>90000</v>
      </c>
      <c r="H101" s="85">
        <v>0</v>
      </c>
      <c r="I101" s="85">
        <v>90000</v>
      </c>
      <c r="J101" s="85">
        <v>78045</v>
      </c>
      <c r="K101" s="85">
        <v>78045</v>
      </c>
      <c r="L101" s="85">
        <v>0</v>
      </c>
      <c r="M101" s="110">
        <v>0</v>
      </c>
      <c r="N101" s="85">
        <v>0</v>
      </c>
    </row>
    <row r="102" spans="1:14" ht="13.8" x14ac:dyDescent="0.2">
      <c r="A102" s="37" t="s">
        <v>68</v>
      </c>
      <c r="B102" s="16" t="s">
        <v>68</v>
      </c>
      <c r="C102" s="16" t="s">
        <v>1306</v>
      </c>
      <c r="D102" s="16" t="s">
        <v>1307</v>
      </c>
      <c r="E102" s="16" t="s">
        <v>1107</v>
      </c>
      <c r="F102" s="16" t="str">
        <f t="shared" si="2"/>
        <v>ADAPTACIÓN APLICACIONES INFORMÁTICAS#</v>
      </c>
      <c r="G102" s="85">
        <v>18000</v>
      </c>
      <c r="H102" s="85">
        <v>0</v>
      </c>
      <c r="I102" s="85">
        <v>18000</v>
      </c>
      <c r="J102" s="85">
        <v>9527.4</v>
      </c>
      <c r="K102" s="85">
        <v>9527.4</v>
      </c>
      <c r="L102" s="85">
        <v>9527.4</v>
      </c>
      <c r="M102" s="110">
        <v>52.93</v>
      </c>
      <c r="N102" s="85">
        <v>9527.4</v>
      </c>
    </row>
    <row r="103" spans="1:14" ht="13.8" x14ac:dyDescent="0.2">
      <c r="A103" s="37" t="s">
        <v>68</v>
      </c>
      <c r="B103" s="16" t="s">
        <v>68</v>
      </c>
      <c r="C103" s="16" t="s">
        <v>1308</v>
      </c>
      <c r="D103" s="16" t="s">
        <v>1309</v>
      </c>
      <c r="E103" s="16" t="s">
        <v>1310</v>
      </c>
      <c r="F103" s="16" t="str">
        <f t="shared" si="2"/>
        <v>DERRIBO DEL ANTIGÜO CENTRO "BUEN PASTOR"DE MENORES DEL BUENPASTOR EN ZARAGOZA</v>
      </c>
      <c r="G103" s="85">
        <v>220000</v>
      </c>
      <c r="H103" s="85">
        <v>0</v>
      </c>
      <c r="I103" s="85">
        <v>220000</v>
      </c>
      <c r="J103" s="85">
        <v>142471.82999999999</v>
      </c>
      <c r="K103" s="85">
        <v>142471.82999999999</v>
      </c>
      <c r="L103" s="85">
        <v>0</v>
      </c>
      <c r="M103" s="110">
        <v>0</v>
      </c>
      <c r="N103" s="85">
        <v>0</v>
      </c>
    </row>
    <row r="104" spans="1:14" ht="13.8" x14ac:dyDescent="0.2">
      <c r="A104" s="37" t="s">
        <v>68</v>
      </c>
      <c r="B104" s="16" t="s">
        <v>68</v>
      </c>
      <c r="C104" s="16" t="s">
        <v>1311</v>
      </c>
      <c r="D104" s="16" t="s">
        <v>1312</v>
      </c>
      <c r="E104" s="16" t="s">
        <v>1107</v>
      </c>
      <c r="F104" s="16" t="str">
        <f t="shared" si="2"/>
        <v>NUEVO EQUIPAMIENTO#</v>
      </c>
      <c r="G104" s="85">
        <v>25000</v>
      </c>
      <c r="H104" s="85">
        <v>0</v>
      </c>
      <c r="I104" s="85">
        <v>25000</v>
      </c>
      <c r="J104" s="85">
        <v>0</v>
      </c>
      <c r="K104" s="85">
        <v>0</v>
      </c>
      <c r="L104" s="85">
        <v>0</v>
      </c>
      <c r="M104" s="110">
        <v>0</v>
      </c>
      <c r="N104" s="85">
        <v>0</v>
      </c>
    </row>
    <row r="105" spans="1:14" ht="13.8" x14ac:dyDescent="0.2">
      <c r="A105" s="37" t="s">
        <v>68</v>
      </c>
      <c r="B105" s="16" t="s">
        <v>68</v>
      </c>
      <c r="C105" s="16" t="s">
        <v>1313</v>
      </c>
      <c r="D105" s="16" t="s">
        <v>1314</v>
      </c>
      <c r="E105" s="16" t="s">
        <v>1107</v>
      </c>
      <c r="F105" s="16" t="str">
        <f t="shared" si="2"/>
        <v>PLAN PIREP EDIFICIOS INTERDEPARTAMENTALES#</v>
      </c>
      <c r="G105" s="85">
        <v>3630000</v>
      </c>
      <c r="H105" s="85">
        <v>140227.69</v>
      </c>
      <c r="I105" s="85">
        <v>3770227.69</v>
      </c>
      <c r="J105" s="85">
        <v>4519025.41</v>
      </c>
      <c r="K105" s="85">
        <v>4204015.59</v>
      </c>
      <c r="L105" s="85">
        <v>2536543.21</v>
      </c>
      <c r="M105" s="110">
        <v>67.278249977523203</v>
      </c>
      <c r="N105" s="85">
        <v>2522752.0099999998</v>
      </c>
    </row>
    <row r="106" spans="1:14" ht="13.8" x14ac:dyDescent="0.2">
      <c r="A106" s="37" t="s">
        <v>68</v>
      </c>
      <c r="B106" s="16" t="s">
        <v>68</v>
      </c>
      <c r="C106" s="16" t="s">
        <v>1315</v>
      </c>
      <c r="D106" s="16" t="s">
        <v>1316</v>
      </c>
      <c r="E106" s="16" t="s">
        <v>1107</v>
      </c>
      <c r="F106" s="16" t="str">
        <f t="shared" si="2"/>
        <v>SERVICIOS DIGITALES DE ARAGÓN#</v>
      </c>
      <c r="G106" s="85">
        <v>6839822.3499999996</v>
      </c>
      <c r="H106" s="85">
        <v>0</v>
      </c>
      <c r="I106" s="85">
        <v>6839822.3499999996</v>
      </c>
      <c r="J106" s="85">
        <v>4836522.67</v>
      </c>
      <c r="K106" s="85">
        <v>4836374.62</v>
      </c>
      <c r="L106" s="85">
        <v>407645.68</v>
      </c>
      <c r="M106" s="110">
        <v>5.9598869552511102</v>
      </c>
      <c r="N106" s="85">
        <v>407645.68</v>
      </c>
    </row>
    <row r="107" spans="1:14" ht="13.8" x14ac:dyDescent="0.2">
      <c r="A107" s="37" t="s">
        <v>68</v>
      </c>
      <c r="B107" s="16" t="s">
        <v>68</v>
      </c>
      <c r="C107" s="16" t="s">
        <v>1317</v>
      </c>
      <c r="D107" s="16" t="s">
        <v>1318</v>
      </c>
      <c r="E107" s="16" t="s">
        <v>1107</v>
      </c>
      <c r="F107" s="16" t="str">
        <f t="shared" si="2"/>
        <v>DATOS ABIERTOS#</v>
      </c>
      <c r="G107" s="85">
        <v>580052.06000000006</v>
      </c>
      <c r="H107" s="85">
        <v>0</v>
      </c>
      <c r="I107" s="85">
        <v>580052.06000000006</v>
      </c>
      <c r="J107" s="85">
        <v>579052.07999999996</v>
      </c>
      <c r="K107" s="85">
        <v>579052.07999999996</v>
      </c>
      <c r="L107" s="85">
        <v>0</v>
      </c>
      <c r="M107" s="110">
        <v>0</v>
      </c>
      <c r="N107" s="85">
        <v>0</v>
      </c>
    </row>
    <row r="108" spans="1:14" ht="13.8" x14ac:dyDescent="0.2">
      <c r="A108" s="37" t="s">
        <v>68</v>
      </c>
      <c r="B108" s="16" t="s">
        <v>68</v>
      </c>
      <c r="C108" s="16" t="s">
        <v>1319</v>
      </c>
      <c r="D108" s="16" t="s">
        <v>1320</v>
      </c>
      <c r="E108" s="16" t="s">
        <v>1107</v>
      </c>
      <c r="F108" s="16" t="str">
        <f t="shared" si="2"/>
        <v>CONVENIO DE COLABORACIÓN ENTRE EL GOBIERNO DE ARAGÓN Y SEPES#</v>
      </c>
      <c r="G108" s="85">
        <v>674947</v>
      </c>
      <c r="H108" s="85">
        <v>0</v>
      </c>
      <c r="I108" s="85">
        <v>674947</v>
      </c>
      <c r="J108" s="85">
        <v>0</v>
      </c>
      <c r="K108" s="85">
        <v>0</v>
      </c>
      <c r="L108" s="85">
        <v>0</v>
      </c>
      <c r="M108" s="110">
        <v>0</v>
      </c>
      <c r="N108" s="85">
        <v>0</v>
      </c>
    </row>
    <row r="109" spans="1:14" ht="13.8" x14ac:dyDescent="0.2">
      <c r="A109" s="37" t="s">
        <v>68</v>
      </c>
      <c r="B109" s="16" t="s">
        <v>68</v>
      </c>
      <c r="C109" s="16" t="s">
        <v>1321</v>
      </c>
      <c r="D109" s="16" t="s">
        <v>1322</v>
      </c>
      <c r="E109" s="16" t="s">
        <v>1107</v>
      </c>
      <c r="F109" s="16" t="str">
        <f t="shared" si="2"/>
        <v>EVOLUCIÓN PORTAL GOBIERNO DE ARAGÓN#</v>
      </c>
      <c r="G109" s="85">
        <v>373217.6</v>
      </c>
      <c r="H109" s="85">
        <v>0</v>
      </c>
      <c r="I109" s="85">
        <v>373217.6</v>
      </c>
      <c r="J109" s="85">
        <v>146813.44</v>
      </c>
      <c r="K109" s="85">
        <v>146813.44</v>
      </c>
      <c r="L109" s="85">
        <v>0</v>
      </c>
      <c r="M109" s="110">
        <v>0</v>
      </c>
      <c r="N109" s="85">
        <v>0</v>
      </c>
    </row>
    <row r="110" spans="1:14" ht="13.8" x14ac:dyDescent="0.2">
      <c r="A110" s="37" t="s">
        <v>68</v>
      </c>
      <c r="B110" s="16" t="s">
        <v>68</v>
      </c>
      <c r="C110" s="16" t="s">
        <v>1323</v>
      </c>
      <c r="D110" s="16" t="s">
        <v>1107</v>
      </c>
      <c r="E110" s="16" t="s">
        <v>1107</v>
      </c>
      <c r="F110" s="16" t="str">
        <f t="shared" si="2"/>
        <v>##</v>
      </c>
      <c r="G110" s="85">
        <v>72600</v>
      </c>
      <c r="H110" s="85">
        <v>0</v>
      </c>
      <c r="I110" s="85">
        <v>72600</v>
      </c>
      <c r="J110" s="85">
        <v>72600</v>
      </c>
      <c r="K110" s="85">
        <v>72600</v>
      </c>
      <c r="L110" s="85">
        <v>0</v>
      </c>
      <c r="M110" s="110">
        <v>0</v>
      </c>
      <c r="N110" s="85">
        <v>0</v>
      </c>
    </row>
    <row r="111" spans="1:14" ht="13.8" x14ac:dyDescent="0.2">
      <c r="A111" s="37" t="s">
        <v>68</v>
      </c>
      <c r="B111" s="16" t="s">
        <v>68</v>
      </c>
      <c r="C111" s="16" t="s">
        <v>1324</v>
      </c>
      <c r="D111" s="16" t="s">
        <v>1325</v>
      </c>
      <c r="E111" s="16" t="s">
        <v>1107</v>
      </c>
      <c r="F111" s="16" t="str">
        <f t="shared" si="2"/>
        <v>IMPLANTACIÓN DE LA ADMINISTRACIÓN ELECTRÓNICA#</v>
      </c>
      <c r="G111" s="85">
        <v>2093444.9</v>
      </c>
      <c r="H111" s="85">
        <v>0</v>
      </c>
      <c r="I111" s="85">
        <v>2093444.9</v>
      </c>
      <c r="J111" s="85">
        <v>953172.05</v>
      </c>
      <c r="K111" s="85">
        <v>953172.05</v>
      </c>
      <c r="L111" s="85">
        <v>0</v>
      </c>
      <c r="M111" s="110">
        <v>0</v>
      </c>
      <c r="N111" s="85">
        <v>0</v>
      </c>
    </row>
    <row r="112" spans="1:14" ht="13.8" x14ac:dyDescent="0.2">
      <c r="A112" s="37" t="s">
        <v>68</v>
      </c>
      <c r="B112" s="16" t="s">
        <v>68</v>
      </c>
      <c r="C112" s="16" t="s">
        <v>1326</v>
      </c>
      <c r="D112" s="16" t="s">
        <v>1327</v>
      </c>
      <c r="E112" s="16" t="s">
        <v>1328</v>
      </c>
      <c r="F112" s="16" t="str">
        <f t="shared" si="2"/>
        <v>OBRAS DE REHABILITACIÓN DEL EDIFICIO "CENTRO ARAGONÉS" EN BARCELONA</v>
      </c>
      <c r="G112" s="85">
        <v>770000</v>
      </c>
      <c r="H112" s="85">
        <v>0</v>
      </c>
      <c r="I112" s="85">
        <v>770000</v>
      </c>
      <c r="J112" s="85">
        <v>0</v>
      </c>
      <c r="K112" s="85">
        <v>0</v>
      </c>
      <c r="L112" s="85">
        <v>0</v>
      </c>
      <c r="M112" s="110">
        <v>0</v>
      </c>
      <c r="N112" s="85">
        <v>0</v>
      </c>
    </row>
    <row r="113" spans="1:14" ht="13.8" x14ac:dyDescent="0.2">
      <c r="A113" s="37" t="s">
        <v>68</v>
      </c>
      <c r="B113" s="16" t="s">
        <v>68</v>
      </c>
      <c r="C113" s="16" t="s">
        <v>1329</v>
      </c>
      <c r="D113" s="16" t="s">
        <v>1330</v>
      </c>
      <c r="E113" s="16" t="s">
        <v>1107</v>
      </c>
      <c r="F113" s="16" t="str">
        <f t="shared" si="2"/>
        <v>DESARROLLO APLICACIONES INFORMÁTICAS#</v>
      </c>
      <c r="G113" s="85">
        <v>0</v>
      </c>
      <c r="H113" s="85">
        <v>0</v>
      </c>
      <c r="I113" s="85">
        <v>0</v>
      </c>
      <c r="J113" s="85">
        <v>12100</v>
      </c>
      <c r="K113" s="85">
        <v>12100</v>
      </c>
      <c r="L113" s="85">
        <v>9348.99</v>
      </c>
      <c r="M113" s="110">
        <v>0</v>
      </c>
      <c r="N113" s="85">
        <v>4015.3</v>
      </c>
    </row>
    <row r="114" spans="1:14" ht="13.8" x14ac:dyDescent="0.2">
      <c r="A114" s="37" t="s">
        <v>68</v>
      </c>
      <c r="B114" s="16" t="s">
        <v>68</v>
      </c>
      <c r="C114" s="16" t="s">
        <v>1331</v>
      </c>
      <c r="D114" s="16" t="s">
        <v>1332</v>
      </c>
      <c r="E114" s="16" t="s">
        <v>1333</v>
      </c>
      <c r="F114" s="16" t="str">
        <f t="shared" si="2"/>
        <v>NAVE A CONSTRUIR POR MONTEPINO EN EL PARQUE TECNOLÓGICO DELRECICLADO</v>
      </c>
      <c r="G114" s="85">
        <v>0</v>
      </c>
      <c r="H114" s="85">
        <v>1050000</v>
      </c>
      <c r="I114" s="85">
        <v>1050000</v>
      </c>
      <c r="J114" s="85">
        <v>1050000</v>
      </c>
      <c r="K114" s="85">
        <v>1050000</v>
      </c>
      <c r="L114" s="85">
        <v>1050000</v>
      </c>
      <c r="M114" s="110">
        <v>100</v>
      </c>
      <c r="N114" s="85">
        <v>1050000</v>
      </c>
    </row>
    <row r="115" spans="1:14" ht="13.8" x14ac:dyDescent="0.2">
      <c r="A115" s="37" t="s">
        <v>68</v>
      </c>
      <c r="B115" s="16" t="s">
        <v>68</v>
      </c>
      <c r="C115" s="16" t="s">
        <v>1334</v>
      </c>
      <c r="D115" s="16" t="s">
        <v>1335</v>
      </c>
      <c r="E115" s="16" t="s">
        <v>1107</v>
      </c>
      <c r="F115" s="16" t="str">
        <f t="shared" si="2"/>
        <v>CONSERVACION PABELLON ARAGON EXPO#</v>
      </c>
      <c r="G115" s="85">
        <v>0</v>
      </c>
      <c r="H115" s="85">
        <v>0</v>
      </c>
      <c r="I115" s="85">
        <v>0</v>
      </c>
      <c r="J115" s="85">
        <v>9028.2800000000007</v>
      </c>
      <c r="K115" s="85">
        <v>9028.2800000000007</v>
      </c>
      <c r="L115" s="85">
        <v>0</v>
      </c>
      <c r="M115" s="110">
        <v>0</v>
      </c>
      <c r="N115" s="85">
        <v>0</v>
      </c>
    </row>
    <row r="116" spans="1:14" ht="13.8" x14ac:dyDescent="0.2">
      <c r="A116" s="37" t="s">
        <v>68</v>
      </c>
      <c r="B116" s="16" t="s">
        <v>68</v>
      </c>
      <c r="C116" s="16" t="s">
        <v>1336</v>
      </c>
      <c r="D116" s="16" t="s">
        <v>1337</v>
      </c>
      <c r="E116" s="16" t="s">
        <v>1107</v>
      </c>
      <c r="F116" s="16" t="str">
        <f t="shared" si="2"/>
        <v>MAQUINARIA, INSTALACIONES Y UTILLAJE#</v>
      </c>
      <c r="G116" s="85">
        <v>0</v>
      </c>
      <c r="H116" s="85">
        <v>0</v>
      </c>
      <c r="I116" s="85">
        <v>0</v>
      </c>
      <c r="J116" s="85">
        <v>4679.92</v>
      </c>
      <c r="K116" s="85">
        <v>4679.92</v>
      </c>
      <c r="L116" s="85">
        <v>4679.92</v>
      </c>
      <c r="M116" s="110">
        <v>0</v>
      </c>
      <c r="N116" s="85">
        <v>0</v>
      </c>
    </row>
    <row r="117" spans="1:14" ht="13.8" x14ac:dyDescent="0.2">
      <c r="A117" s="37" t="s">
        <v>68</v>
      </c>
      <c r="B117" s="16" t="s">
        <v>68</v>
      </c>
      <c r="C117" s="27" t="s">
        <v>125</v>
      </c>
      <c r="D117" s="27" t="s">
        <v>68</v>
      </c>
      <c r="E117" s="27" t="s">
        <v>68</v>
      </c>
      <c r="F117" s="27" t="str">
        <f t="shared" si="2"/>
        <v/>
      </c>
      <c r="G117" s="90">
        <v>19394581.149999999</v>
      </c>
      <c r="H117" s="90">
        <v>2852005.7</v>
      </c>
      <c r="I117" s="90">
        <v>22246586.850000001</v>
      </c>
      <c r="J117" s="90">
        <v>15189046.199999999</v>
      </c>
      <c r="K117" s="90">
        <v>14873888.33</v>
      </c>
      <c r="L117" s="90">
        <v>4927857.41</v>
      </c>
      <c r="M117" s="111">
        <v>22.1510717272119</v>
      </c>
      <c r="N117" s="90">
        <v>4582562.92</v>
      </c>
    </row>
    <row r="118" spans="1:14" ht="13.8" x14ac:dyDescent="0.2">
      <c r="A118" s="37" t="s">
        <v>434</v>
      </c>
      <c r="B118" s="16" t="s">
        <v>435</v>
      </c>
      <c r="C118" s="16" t="s">
        <v>1338</v>
      </c>
      <c r="D118" s="16" t="s">
        <v>1339</v>
      </c>
      <c r="E118" s="16" t="s">
        <v>1107</v>
      </c>
      <c r="F118" s="16" t="str">
        <f t="shared" si="2"/>
        <v>MARQUESINAS#</v>
      </c>
      <c r="G118" s="85">
        <v>300000</v>
      </c>
      <c r="H118" s="85">
        <v>0</v>
      </c>
      <c r="I118" s="85">
        <v>300000</v>
      </c>
      <c r="J118" s="85">
        <v>0</v>
      </c>
      <c r="K118" s="85">
        <v>0</v>
      </c>
      <c r="L118" s="85">
        <v>0</v>
      </c>
      <c r="M118" s="110">
        <v>0</v>
      </c>
      <c r="N118" s="85">
        <v>0</v>
      </c>
    </row>
    <row r="119" spans="1:14" ht="13.8" x14ac:dyDescent="0.2">
      <c r="A119" s="37" t="s">
        <v>68</v>
      </c>
      <c r="B119" s="16" t="s">
        <v>68</v>
      </c>
      <c r="C119" s="16" t="s">
        <v>1340</v>
      </c>
      <c r="D119" s="16" t="s">
        <v>1341</v>
      </c>
      <c r="E119" s="16" t="s">
        <v>1342</v>
      </c>
      <c r="F119" s="16" t="str">
        <f t="shared" si="2"/>
        <v>CONCESION DE OBRA PUBLICA AUTOPISTA VILLAFRANCA-EL BURGO DEEBRO</v>
      </c>
      <c r="G119" s="85">
        <v>0</v>
      </c>
      <c r="H119" s="85">
        <v>0</v>
      </c>
      <c r="I119" s="85">
        <v>0</v>
      </c>
      <c r="J119" s="85">
        <v>92815.97</v>
      </c>
      <c r="K119" s="85">
        <v>92815.97</v>
      </c>
      <c r="L119" s="85">
        <v>44746.05</v>
      </c>
      <c r="M119" s="110">
        <v>0</v>
      </c>
      <c r="N119" s="85">
        <v>0</v>
      </c>
    </row>
    <row r="120" spans="1:14" ht="13.8" x14ac:dyDescent="0.2">
      <c r="A120" s="37" t="s">
        <v>68</v>
      </c>
      <c r="B120" s="16" t="s">
        <v>68</v>
      </c>
      <c r="C120" s="16" t="s">
        <v>1343</v>
      </c>
      <c r="D120" s="16" t="s">
        <v>1344</v>
      </c>
      <c r="E120" s="16" t="s">
        <v>1107</v>
      </c>
      <c r="F120" s="16" t="str">
        <f t="shared" si="2"/>
        <v>EQUIPOS PARA PROCESOS DE INFORMACIÓN#</v>
      </c>
      <c r="G120" s="85">
        <v>15000</v>
      </c>
      <c r="H120" s="85">
        <v>0</v>
      </c>
      <c r="I120" s="85">
        <v>15000</v>
      </c>
      <c r="J120" s="85">
        <v>365.99</v>
      </c>
      <c r="K120" s="85">
        <v>365.99</v>
      </c>
      <c r="L120" s="85">
        <v>365.99</v>
      </c>
      <c r="M120" s="110">
        <v>2.4399333333333302</v>
      </c>
      <c r="N120" s="85">
        <v>365.99</v>
      </c>
    </row>
    <row r="121" spans="1:14" ht="13.8" x14ac:dyDescent="0.2">
      <c r="A121" s="37" t="s">
        <v>68</v>
      </c>
      <c r="B121" s="16" t="s">
        <v>68</v>
      </c>
      <c r="C121" s="16" t="s">
        <v>1345</v>
      </c>
      <c r="D121" s="16" t="s">
        <v>1346</v>
      </c>
      <c r="E121" s="16" t="s">
        <v>1107</v>
      </c>
      <c r="F121" s="16" t="str">
        <f t="shared" si="2"/>
        <v>ADQUISICION BIENES INFORMATICOS, MOBILIARIO Y OTROS#</v>
      </c>
      <c r="G121" s="85">
        <v>0</v>
      </c>
      <c r="H121" s="85">
        <v>0</v>
      </c>
      <c r="I121" s="85">
        <v>0</v>
      </c>
      <c r="J121" s="85">
        <v>573.54</v>
      </c>
      <c r="K121" s="85">
        <v>573.54</v>
      </c>
      <c r="L121" s="85">
        <v>573.54</v>
      </c>
      <c r="M121" s="110">
        <v>0</v>
      </c>
      <c r="N121" s="85">
        <v>573.54</v>
      </c>
    </row>
    <row r="122" spans="1:14" ht="13.8" x14ac:dyDescent="0.2">
      <c r="A122" s="37" t="s">
        <v>68</v>
      </c>
      <c r="B122" s="16" t="s">
        <v>68</v>
      </c>
      <c r="C122" s="16" t="s">
        <v>1347</v>
      </c>
      <c r="D122" s="16" t="s">
        <v>1348</v>
      </c>
      <c r="E122" s="16" t="s">
        <v>1107</v>
      </c>
      <c r="F122" s="16" t="str">
        <f t="shared" si="2"/>
        <v>CONSERVACIÓN Y MANTENIMIENTO MARQUESINAS TIPO URBANAS#</v>
      </c>
      <c r="G122" s="85">
        <v>0</v>
      </c>
      <c r="H122" s="85">
        <v>0</v>
      </c>
      <c r="I122" s="85">
        <v>0</v>
      </c>
      <c r="J122" s="85">
        <v>23875.759999999998</v>
      </c>
      <c r="K122" s="85">
        <v>23875.759999999998</v>
      </c>
      <c r="L122" s="85">
        <v>23820.77</v>
      </c>
      <c r="M122" s="110">
        <v>0</v>
      </c>
      <c r="N122" s="85">
        <v>6053.76</v>
      </c>
    </row>
    <row r="123" spans="1:14" ht="13.8" x14ac:dyDescent="0.2">
      <c r="A123" s="37" t="s">
        <v>68</v>
      </c>
      <c r="B123" s="16" t="s">
        <v>68</v>
      </c>
      <c r="C123" s="16" t="s">
        <v>1349</v>
      </c>
      <c r="D123" s="16" t="s">
        <v>1350</v>
      </c>
      <c r="E123" s="16" t="s">
        <v>1107</v>
      </c>
      <c r="F123" s="16" t="str">
        <f t="shared" si="2"/>
        <v>DESARROLLO DEL SISTEMA DE INFORMACION URBANISTICA#</v>
      </c>
      <c r="G123" s="85">
        <v>90000</v>
      </c>
      <c r="H123" s="85">
        <v>0</v>
      </c>
      <c r="I123" s="85">
        <v>90000</v>
      </c>
      <c r="J123" s="85">
        <v>13552</v>
      </c>
      <c r="K123" s="85">
        <v>13552</v>
      </c>
      <c r="L123" s="85">
        <v>0</v>
      </c>
      <c r="M123" s="110">
        <v>0</v>
      </c>
      <c r="N123" s="85">
        <v>0</v>
      </c>
    </row>
    <row r="124" spans="1:14" ht="13.8" x14ac:dyDescent="0.2">
      <c r="A124" s="37" t="s">
        <v>68</v>
      </c>
      <c r="B124" s="16" t="s">
        <v>68</v>
      </c>
      <c r="C124" s="16" t="s">
        <v>1351</v>
      </c>
      <c r="D124" s="16" t="s">
        <v>1352</v>
      </c>
      <c r="E124" s="16" t="s">
        <v>1107</v>
      </c>
      <c r="F124" s="16" t="str">
        <f t="shared" si="2"/>
        <v>CONTRATOS MENORES. PROVINCIA DE ZARAGOZA#</v>
      </c>
      <c r="G124" s="85">
        <v>0</v>
      </c>
      <c r="H124" s="85">
        <v>0</v>
      </c>
      <c r="I124" s="85">
        <v>0</v>
      </c>
      <c r="J124" s="85">
        <v>18627.95</v>
      </c>
      <c r="K124" s="85">
        <v>18627.95</v>
      </c>
      <c r="L124" s="85">
        <v>0</v>
      </c>
      <c r="M124" s="110">
        <v>0</v>
      </c>
      <c r="N124" s="85">
        <v>0</v>
      </c>
    </row>
    <row r="125" spans="1:14" ht="13.8" x14ac:dyDescent="0.2">
      <c r="A125" s="37" t="s">
        <v>68</v>
      </c>
      <c r="B125" s="16" t="s">
        <v>68</v>
      </c>
      <c r="C125" s="16" t="s">
        <v>1353</v>
      </c>
      <c r="D125" s="16" t="s">
        <v>1354</v>
      </c>
      <c r="E125" s="16" t="s">
        <v>1355</v>
      </c>
      <c r="F125" s="16" t="str">
        <f t="shared" si="2"/>
        <v>SUMINISTRO MATERIAL FUNDENTE CON DESCARGA EN SILOS Y TRANSPORTE EN CISTERNA</v>
      </c>
      <c r="G125" s="85">
        <v>450000</v>
      </c>
      <c r="H125" s="85">
        <v>0</v>
      </c>
      <c r="I125" s="85">
        <v>450000</v>
      </c>
      <c r="J125" s="85">
        <v>277236.09000000003</v>
      </c>
      <c r="K125" s="85">
        <v>277236.09000000003</v>
      </c>
      <c r="L125" s="85">
        <v>0</v>
      </c>
      <c r="M125" s="110">
        <v>0</v>
      </c>
      <c r="N125" s="85">
        <v>0</v>
      </c>
    </row>
    <row r="126" spans="1:14" ht="13.8" x14ac:dyDescent="0.2">
      <c r="A126" s="37" t="s">
        <v>68</v>
      </c>
      <c r="B126" s="16" t="s">
        <v>68</v>
      </c>
      <c r="C126" s="16" t="s">
        <v>1356</v>
      </c>
      <c r="D126" s="16" t="s">
        <v>1357</v>
      </c>
      <c r="E126" s="16" t="s">
        <v>1358</v>
      </c>
      <c r="F126" s="16" t="str">
        <f t="shared" si="2"/>
        <v>FORMULACION,ELABORACION Y FINANCIACION DE DELIMITACIONES DESUELO URBANO</v>
      </c>
      <c r="G126" s="85">
        <v>101250</v>
      </c>
      <c r="H126" s="85">
        <v>0</v>
      </c>
      <c r="I126" s="85">
        <v>101250</v>
      </c>
      <c r="J126" s="85">
        <v>7590.33</v>
      </c>
      <c r="K126" s="85">
        <v>7590.33</v>
      </c>
      <c r="L126" s="85">
        <v>4991.25</v>
      </c>
      <c r="M126" s="110">
        <v>4.9296296296296296</v>
      </c>
      <c r="N126" s="85">
        <v>3466.65</v>
      </c>
    </row>
    <row r="127" spans="1:14" ht="13.8" x14ac:dyDescent="0.2">
      <c r="A127" s="37" t="s">
        <v>68</v>
      </c>
      <c r="B127" s="16" t="s">
        <v>68</v>
      </c>
      <c r="C127" s="16" t="s">
        <v>1359</v>
      </c>
      <c r="D127" s="16" t="s">
        <v>1360</v>
      </c>
      <c r="E127" s="16" t="s">
        <v>1107</v>
      </c>
      <c r="F127" s="16" t="str">
        <f t="shared" si="2"/>
        <v>ACONDICIONAMIENTO BÁSCULAS#</v>
      </c>
      <c r="G127" s="85">
        <v>200000</v>
      </c>
      <c r="H127" s="85">
        <v>0</v>
      </c>
      <c r="I127" s="85">
        <v>200000</v>
      </c>
      <c r="J127" s="85">
        <v>1821.96</v>
      </c>
      <c r="K127" s="85">
        <v>1821.96</v>
      </c>
      <c r="L127" s="85">
        <v>1821.96</v>
      </c>
      <c r="M127" s="110">
        <v>0.91098000000000001</v>
      </c>
      <c r="N127" s="85">
        <v>1821.96</v>
      </c>
    </row>
    <row r="128" spans="1:14" ht="13.8" x14ac:dyDescent="0.2">
      <c r="A128" s="37" t="s">
        <v>68</v>
      </c>
      <c r="B128" s="16" t="s">
        <v>68</v>
      </c>
      <c r="C128" s="16" t="s">
        <v>1361</v>
      </c>
      <c r="D128" s="16" t="s">
        <v>1362</v>
      </c>
      <c r="E128" s="16" t="s">
        <v>1107</v>
      </c>
      <c r="F128" s="16" t="str">
        <f t="shared" si="2"/>
        <v>SUMINISTRO COMBUSTIBLE MAQUINARA#</v>
      </c>
      <c r="G128" s="85">
        <v>1200000</v>
      </c>
      <c r="H128" s="85">
        <v>0</v>
      </c>
      <c r="I128" s="85">
        <v>1200000</v>
      </c>
      <c r="J128" s="85">
        <v>572778.74</v>
      </c>
      <c r="K128" s="85">
        <v>572778.74</v>
      </c>
      <c r="L128" s="85">
        <v>531057.5</v>
      </c>
      <c r="M128" s="110">
        <v>44.254791666666698</v>
      </c>
      <c r="N128" s="85">
        <v>395433</v>
      </c>
    </row>
    <row r="129" spans="1:14" ht="13.8" x14ac:dyDescent="0.2">
      <c r="A129" s="37" t="s">
        <v>68</v>
      </c>
      <c r="B129" s="16" t="s">
        <v>68</v>
      </c>
      <c r="C129" s="16" t="s">
        <v>1363</v>
      </c>
      <c r="D129" s="16" t="s">
        <v>1364</v>
      </c>
      <c r="E129" s="16" t="s">
        <v>1365</v>
      </c>
      <c r="F129" s="16" t="str">
        <f t="shared" si="2"/>
        <v>SUMINISTRO DE EMULSIONES BITUMINOSAS EN LAS CTRAS. AUTONOMICAS DE Z, HU Y TE</v>
      </c>
      <c r="G129" s="85">
        <v>1000000</v>
      </c>
      <c r="H129" s="85">
        <v>0</v>
      </c>
      <c r="I129" s="85">
        <v>1000000</v>
      </c>
      <c r="J129" s="85">
        <v>967802.87</v>
      </c>
      <c r="K129" s="85">
        <v>967802.87</v>
      </c>
      <c r="L129" s="85">
        <v>232260.4</v>
      </c>
      <c r="M129" s="110">
        <v>23.226040000000001</v>
      </c>
      <c r="N129" s="85">
        <v>232260.4</v>
      </c>
    </row>
    <row r="130" spans="1:14" ht="13.8" x14ac:dyDescent="0.2">
      <c r="A130" s="37" t="s">
        <v>68</v>
      </c>
      <c r="B130" s="16" t="s">
        <v>68</v>
      </c>
      <c r="C130" s="16" t="s">
        <v>1366</v>
      </c>
      <c r="D130" s="16" t="s">
        <v>1367</v>
      </c>
      <c r="E130" s="16" t="s">
        <v>1107</v>
      </c>
      <c r="F130" s="16" t="str">
        <f t="shared" si="2"/>
        <v>LIQUIDACIONES Y REVISIONES DE PRECIOS#</v>
      </c>
      <c r="G130" s="85">
        <v>50000</v>
      </c>
      <c r="H130" s="85">
        <v>0</v>
      </c>
      <c r="I130" s="85">
        <v>50000</v>
      </c>
      <c r="J130" s="85">
        <v>0</v>
      </c>
      <c r="K130" s="85">
        <v>0</v>
      </c>
      <c r="L130" s="85">
        <v>0</v>
      </c>
      <c r="M130" s="110">
        <v>0</v>
      </c>
      <c r="N130" s="85">
        <v>0</v>
      </c>
    </row>
    <row r="131" spans="1:14" ht="13.8" x14ac:dyDescent="0.2">
      <c r="A131" s="37" t="s">
        <v>68</v>
      </c>
      <c r="B131" s="16" t="s">
        <v>68</v>
      </c>
      <c r="C131" s="16" t="s">
        <v>1368</v>
      </c>
      <c r="D131" s="16" t="s">
        <v>1369</v>
      </c>
      <c r="E131" s="16" t="s">
        <v>1370</v>
      </c>
      <c r="F131" s="16" t="str">
        <f t="shared" si="2"/>
        <v>CONTROL DEL EJERCICIO DE LAS FACULTADES RELATIVAS AL USO Y EDIFICACION DEL SUELO</v>
      </c>
      <c r="G131" s="85">
        <v>50000</v>
      </c>
      <c r="H131" s="85">
        <v>0</v>
      </c>
      <c r="I131" s="85">
        <v>50000</v>
      </c>
      <c r="J131" s="85">
        <v>0</v>
      </c>
      <c r="K131" s="85">
        <v>0</v>
      </c>
      <c r="L131" s="85">
        <v>0</v>
      </c>
      <c r="M131" s="110">
        <v>0</v>
      </c>
      <c r="N131" s="85">
        <v>0</v>
      </c>
    </row>
    <row r="132" spans="1:14" ht="13.8" x14ac:dyDescent="0.2">
      <c r="A132" s="37" t="s">
        <v>68</v>
      </c>
      <c r="B132" s="16" t="s">
        <v>68</v>
      </c>
      <c r="C132" s="16" t="s">
        <v>1371</v>
      </c>
      <c r="D132" s="16" t="s">
        <v>1372</v>
      </c>
      <c r="E132" s="16" t="s">
        <v>1107</v>
      </c>
      <c r="F132" s="16" t="str">
        <f t="shared" si="2"/>
        <v>PROGRAMA DE VIVIENDA SOCIAL#</v>
      </c>
      <c r="G132" s="85">
        <v>375000</v>
      </c>
      <c r="H132" s="85">
        <v>0</v>
      </c>
      <c r="I132" s="85">
        <v>375000</v>
      </c>
      <c r="J132" s="85">
        <v>337615.51</v>
      </c>
      <c r="K132" s="85">
        <v>337615.51</v>
      </c>
      <c r="L132" s="85">
        <v>2591.0100000000002</v>
      </c>
      <c r="M132" s="110">
        <v>0.69093599999999999</v>
      </c>
      <c r="N132" s="85">
        <v>742.13</v>
      </c>
    </row>
    <row r="133" spans="1:14" ht="13.8" x14ac:dyDescent="0.2">
      <c r="A133" s="37" t="s">
        <v>68</v>
      </c>
      <c r="B133" s="16" t="s">
        <v>68</v>
      </c>
      <c r="C133" s="16" t="s">
        <v>1373</v>
      </c>
      <c r="D133" s="16" t="s">
        <v>1374</v>
      </c>
      <c r="E133" s="16" t="s">
        <v>1107</v>
      </c>
      <c r="F133" s="16" t="str">
        <f t="shared" si="2"/>
        <v>NUEVOS CONTRATOS DE CONSERVACION#</v>
      </c>
      <c r="G133" s="85">
        <v>13114264.66</v>
      </c>
      <c r="H133" s="85">
        <v>0</v>
      </c>
      <c r="I133" s="85">
        <v>13114264.66</v>
      </c>
      <c r="J133" s="85">
        <v>14786860.119999999</v>
      </c>
      <c r="K133" s="85">
        <v>14786860.119999999</v>
      </c>
      <c r="L133" s="85">
        <v>6702468.4699999997</v>
      </c>
      <c r="M133" s="110">
        <v>51.108229426262</v>
      </c>
      <c r="N133" s="85">
        <v>6702468.4699999997</v>
      </c>
    </row>
    <row r="134" spans="1:14" ht="13.8" x14ac:dyDescent="0.2">
      <c r="A134" s="37" t="s">
        <v>68</v>
      </c>
      <c r="B134" s="16" t="s">
        <v>68</v>
      </c>
      <c r="C134" s="16" t="s">
        <v>1375</v>
      </c>
      <c r="D134" s="16" t="s">
        <v>1376</v>
      </c>
      <c r="E134" s="16" t="s">
        <v>1107</v>
      </c>
      <c r="F134" s="16" t="str">
        <f t="shared" si="2"/>
        <v>PLAN DE AFOROS#</v>
      </c>
      <c r="G134" s="85">
        <v>165585.43</v>
      </c>
      <c r="H134" s="85">
        <v>0</v>
      </c>
      <c r="I134" s="85">
        <v>165585.43</v>
      </c>
      <c r="J134" s="85">
        <v>65585.42</v>
      </c>
      <c r="K134" s="85">
        <v>65585.42</v>
      </c>
      <c r="L134" s="85">
        <v>0</v>
      </c>
      <c r="M134" s="110">
        <v>0</v>
      </c>
      <c r="N134" s="85">
        <v>0</v>
      </c>
    </row>
    <row r="135" spans="1:14" ht="13.8" x14ac:dyDescent="0.2">
      <c r="A135" s="37" t="s">
        <v>68</v>
      </c>
      <c r="B135" s="16" t="s">
        <v>68</v>
      </c>
      <c r="C135" s="16" t="s">
        <v>1377</v>
      </c>
      <c r="D135" s="16" t="s">
        <v>1378</v>
      </c>
      <c r="E135" s="16" t="s">
        <v>1379</v>
      </c>
      <c r="F135" s="16" t="str">
        <f t="shared" si="2"/>
        <v>ELABORACIÓN Y FINANCIACIÓN DE PLANES GENERALES DE ORDENCIÓNURBANA SIMPLIFICADOS</v>
      </c>
      <c r="G135" s="85">
        <v>274000</v>
      </c>
      <c r="H135" s="85">
        <v>0</v>
      </c>
      <c r="I135" s="85">
        <v>274000</v>
      </c>
      <c r="J135" s="85">
        <v>170795.56</v>
      </c>
      <c r="K135" s="85">
        <v>170795.56</v>
      </c>
      <c r="L135" s="85">
        <v>0</v>
      </c>
      <c r="M135" s="110">
        <v>0</v>
      </c>
      <c r="N135" s="85">
        <v>0</v>
      </c>
    </row>
    <row r="136" spans="1:14" ht="13.8" x14ac:dyDescent="0.2">
      <c r="A136" s="37" t="s">
        <v>68</v>
      </c>
      <c r="B136" s="16" t="s">
        <v>68</v>
      </c>
      <c r="C136" s="16" t="s">
        <v>1380</v>
      </c>
      <c r="D136" s="16" t="s">
        <v>1381</v>
      </c>
      <c r="E136" s="16" t="s">
        <v>1107</v>
      </c>
      <c r="F136" s="16" t="str">
        <f t="shared" si="2"/>
        <v>BOLSA HORAS AST MANENIMIENTO APLICACIONES#</v>
      </c>
      <c r="G136" s="85">
        <v>265000</v>
      </c>
      <c r="H136" s="85">
        <v>0</v>
      </c>
      <c r="I136" s="85">
        <v>265000</v>
      </c>
      <c r="J136" s="85">
        <v>73578.539999999994</v>
      </c>
      <c r="K136" s="85">
        <v>73578.539999999994</v>
      </c>
      <c r="L136" s="85">
        <v>0</v>
      </c>
      <c r="M136" s="110">
        <v>0</v>
      </c>
      <c r="N136" s="85">
        <v>0</v>
      </c>
    </row>
    <row r="137" spans="1:14" ht="13.8" x14ac:dyDescent="0.2">
      <c r="A137" s="37" t="s">
        <v>68</v>
      </c>
      <c r="B137" s="16" t="s">
        <v>68</v>
      </c>
      <c r="C137" s="16" t="s">
        <v>1382</v>
      </c>
      <c r="D137" s="16" t="s">
        <v>1383</v>
      </c>
      <c r="E137" s="16" t="s">
        <v>1107</v>
      </c>
      <c r="F137" s="16" t="str">
        <f t="shared" si="2"/>
        <v>EQUIPAMIENTO, MAQUINARIA Y UTILLAJE#</v>
      </c>
      <c r="G137" s="85">
        <v>500000</v>
      </c>
      <c r="H137" s="85">
        <v>0</v>
      </c>
      <c r="I137" s="85">
        <v>500000</v>
      </c>
      <c r="J137" s="85">
        <v>123755.29</v>
      </c>
      <c r="K137" s="85">
        <v>123755.29</v>
      </c>
      <c r="L137" s="85">
        <v>22635.29</v>
      </c>
      <c r="M137" s="110">
        <v>4.5270580000000002</v>
      </c>
      <c r="N137" s="85">
        <v>22635.29</v>
      </c>
    </row>
    <row r="138" spans="1:14" ht="13.8" x14ac:dyDescent="0.2">
      <c r="A138" s="37" t="s">
        <v>68</v>
      </c>
      <c r="B138" s="16" t="s">
        <v>68</v>
      </c>
      <c r="C138" s="16" t="s">
        <v>1384</v>
      </c>
      <c r="D138" s="16" t="s">
        <v>1385</v>
      </c>
      <c r="E138" s="16" t="s">
        <v>1107</v>
      </c>
      <c r="F138" s="16" t="str">
        <f t="shared" si="2"/>
        <v>MANTENIMIENTO INMUEBLES DGA#</v>
      </c>
      <c r="G138" s="85">
        <v>0</v>
      </c>
      <c r="H138" s="85">
        <v>0</v>
      </c>
      <c r="I138" s="85">
        <v>0</v>
      </c>
      <c r="J138" s="85">
        <v>968</v>
      </c>
      <c r="K138" s="85">
        <v>968</v>
      </c>
      <c r="L138" s="85">
        <v>968</v>
      </c>
      <c r="M138" s="110">
        <v>0</v>
      </c>
      <c r="N138" s="85">
        <v>968</v>
      </c>
    </row>
    <row r="139" spans="1:14" ht="13.8" x14ac:dyDescent="0.2">
      <c r="A139" s="37" t="s">
        <v>68</v>
      </c>
      <c r="B139" s="16" t="s">
        <v>68</v>
      </c>
      <c r="C139" s="16" t="s">
        <v>1386</v>
      </c>
      <c r="D139" s="16" t="s">
        <v>1387</v>
      </c>
      <c r="E139" s="16" t="s">
        <v>1107</v>
      </c>
      <c r="F139" s="16" t="str">
        <f t="shared" si="2"/>
        <v>ADQUISICIÓN EQUIPOS Y MATERIAL INFORMÁTICO#</v>
      </c>
      <c r="G139" s="85">
        <v>11000</v>
      </c>
      <c r="H139" s="85">
        <v>0</v>
      </c>
      <c r="I139" s="85">
        <v>11000</v>
      </c>
      <c r="J139" s="85">
        <v>2263.09</v>
      </c>
      <c r="K139" s="85">
        <v>2263.09</v>
      </c>
      <c r="L139" s="85">
        <v>0</v>
      </c>
      <c r="M139" s="110">
        <v>0</v>
      </c>
      <c r="N139" s="85">
        <v>0</v>
      </c>
    </row>
    <row r="140" spans="1:14" ht="13.8" x14ac:dyDescent="0.2">
      <c r="A140" s="37" t="s">
        <v>68</v>
      </c>
      <c r="B140" s="16" t="s">
        <v>68</v>
      </c>
      <c r="C140" s="16" t="s">
        <v>1388</v>
      </c>
      <c r="D140" s="16" t="s">
        <v>1389</v>
      </c>
      <c r="E140" s="16" t="s">
        <v>1390</v>
      </c>
      <c r="F140" s="16" t="str">
        <f t="shared" si="2"/>
        <v>MEJORA DE LA CRTRA. A-1205 DE JACA A LA PEÑA.TRAMO:FIN TRAVESÍA LA PEÑA-INT.A-132</v>
      </c>
      <c r="G140" s="85">
        <v>2693984.35</v>
      </c>
      <c r="H140" s="85">
        <v>0</v>
      </c>
      <c r="I140" s="85">
        <v>2693984.35</v>
      </c>
      <c r="J140" s="85">
        <v>2693984.35</v>
      </c>
      <c r="K140" s="85">
        <v>2658854.56</v>
      </c>
      <c r="L140" s="85">
        <v>0</v>
      </c>
      <c r="M140" s="110">
        <v>0</v>
      </c>
      <c r="N140" s="85">
        <v>0</v>
      </c>
    </row>
    <row r="141" spans="1:14" ht="13.8" x14ac:dyDescent="0.2">
      <c r="A141" s="37" t="s">
        <v>68</v>
      </c>
      <c r="B141" s="16" t="s">
        <v>68</v>
      </c>
      <c r="C141" s="16" t="s">
        <v>1391</v>
      </c>
      <c r="D141" s="16" t="s">
        <v>1392</v>
      </c>
      <c r="E141" s="16" t="s">
        <v>1107</v>
      </c>
      <c r="F141" s="16" t="str">
        <f t="shared" si="2"/>
        <v>MOBILIARIO Y ENSERES#</v>
      </c>
      <c r="G141" s="85">
        <v>6000</v>
      </c>
      <c r="H141" s="85">
        <v>0</v>
      </c>
      <c r="I141" s="85">
        <v>6000</v>
      </c>
      <c r="J141" s="85">
        <v>1928.38</v>
      </c>
      <c r="K141" s="85">
        <v>1928.38</v>
      </c>
      <c r="L141" s="85">
        <v>1928.38</v>
      </c>
      <c r="M141" s="110">
        <v>32.139666666666699</v>
      </c>
      <c r="N141" s="85">
        <v>1928.38</v>
      </c>
    </row>
    <row r="142" spans="1:14" ht="13.8" x14ac:dyDescent="0.2">
      <c r="A142" s="37" t="s">
        <v>68</v>
      </c>
      <c r="B142" s="16" t="s">
        <v>68</v>
      </c>
      <c r="C142" s="16" t="s">
        <v>1393</v>
      </c>
      <c r="D142" s="16" t="s">
        <v>1394</v>
      </c>
      <c r="E142" s="16" t="s">
        <v>1107</v>
      </c>
      <c r="F142" s="16" t="str">
        <f t="shared" si="2"/>
        <v>MAQUINARIA, LABORATORIO#</v>
      </c>
      <c r="G142" s="85">
        <v>35000</v>
      </c>
      <c r="H142" s="85">
        <v>0</v>
      </c>
      <c r="I142" s="85">
        <v>35000</v>
      </c>
      <c r="J142" s="85">
        <v>20619.87</v>
      </c>
      <c r="K142" s="85">
        <v>20619.87</v>
      </c>
      <c r="L142" s="85">
        <v>20619.87</v>
      </c>
      <c r="M142" s="110">
        <v>58.913914285714299</v>
      </c>
      <c r="N142" s="85">
        <v>4537.28</v>
      </c>
    </row>
    <row r="143" spans="1:14" ht="13.8" x14ac:dyDescent="0.2">
      <c r="A143" s="37" t="s">
        <v>68</v>
      </c>
      <c r="B143" s="16" t="s">
        <v>68</v>
      </c>
      <c r="C143" s="16" t="s">
        <v>1395</v>
      </c>
      <c r="D143" s="16" t="s">
        <v>1396</v>
      </c>
      <c r="E143" s="16" t="s">
        <v>1107</v>
      </c>
      <c r="F143" s="16" t="str">
        <f t="shared" si="2"/>
        <v>PATRIMONIO ARAGONÉS (NO BIEN DE INTERES CULTURAL)#</v>
      </c>
      <c r="G143" s="85">
        <v>350000</v>
      </c>
      <c r="H143" s="85">
        <v>-86321.62</v>
      </c>
      <c r="I143" s="85">
        <v>263678.38</v>
      </c>
      <c r="J143" s="85">
        <v>17341.91</v>
      </c>
      <c r="K143" s="85">
        <v>17341.91</v>
      </c>
      <c r="L143" s="85">
        <v>6149.41</v>
      </c>
      <c r="M143" s="110">
        <v>2.33216314511641</v>
      </c>
      <c r="N143" s="85">
        <v>2035.41</v>
      </c>
    </row>
    <row r="144" spans="1:14" ht="13.8" x14ac:dyDescent="0.2">
      <c r="A144" s="37" t="s">
        <v>68</v>
      </c>
      <c r="B144" s="16" t="s">
        <v>68</v>
      </c>
      <c r="C144" s="16" t="s">
        <v>1397</v>
      </c>
      <c r="D144" s="16" t="s">
        <v>1398</v>
      </c>
      <c r="E144" s="16" t="s">
        <v>1107</v>
      </c>
      <c r="F144" s="16" t="str">
        <f t="shared" si="2"/>
        <v>CONSERVACIÓN VIVIENDAS DGA EN ALQUILER#</v>
      </c>
      <c r="G144" s="85">
        <v>530000</v>
      </c>
      <c r="H144" s="85">
        <v>0</v>
      </c>
      <c r="I144" s="85">
        <v>530000</v>
      </c>
      <c r="J144" s="85">
        <v>430000</v>
      </c>
      <c r="K144" s="85">
        <v>430000</v>
      </c>
      <c r="L144" s="85">
        <v>77468.86</v>
      </c>
      <c r="M144" s="110">
        <v>14.6167660377359</v>
      </c>
      <c r="N144" s="85">
        <v>66788.13</v>
      </c>
    </row>
    <row r="145" spans="1:14" ht="13.8" customHeight="1" x14ac:dyDescent="0.2">
      <c r="A145" s="37" t="s">
        <v>68</v>
      </c>
      <c r="B145" s="16" t="s">
        <v>68</v>
      </c>
      <c r="C145" s="16" t="s">
        <v>1399</v>
      </c>
      <c r="D145" s="16" t="s">
        <v>1400</v>
      </c>
      <c r="E145" s="16" t="s">
        <v>1107</v>
      </c>
      <c r="F145" s="16" t="str">
        <f t="shared" ref="F145:F208" si="3">CONCATENATE(D145,E145)</f>
        <v>MATERIAL DE TRANSPORTE#</v>
      </c>
      <c r="G145" s="85">
        <v>0</v>
      </c>
      <c r="H145" s="85">
        <v>45000</v>
      </c>
      <c r="I145" s="85">
        <v>45000</v>
      </c>
      <c r="J145" s="85">
        <v>44518.45</v>
      </c>
      <c r="K145" s="85">
        <v>44518.45</v>
      </c>
      <c r="L145" s="85">
        <v>44518.45</v>
      </c>
      <c r="M145" s="110">
        <v>98.929888888888897</v>
      </c>
      <c r="N145" s="85">
        <v>44518.45</v>
      </c>
    </row>
    <row r="146" spans="1:14" ht="13.8" x14ac:dyDescent="0.2">
      <c r="A146" s="37" t="s">
        <v>68</v>
      </c>
      <c r="B146" s="16" t="s">
        <v>68</v>
      </c>
      <c r="C146" s="16" t="s">
        <v>1401</v>
      </c>
      <c r="D146" s="16" t="s">
        <v>1402</v>
      </c>
      <c r="E146" s="16" t="s">
        <v>1107</v>
      </c>
      <c r="F146" s="16" t="str">
        <f t="shared" si="3"/>
        <v>DESARROLLO E IMPLEMENTACION DE UNA APLICACION INFORMATICA#</v>
      </c>
      <c r="G146" s="85">
        <v>30000</v>
      </c>
      <c r="H146" s="85">
        <v>0</v>
      </c>
      <c r="I146" s="85">
        <v>30000</v>
      </c>
      <c r="J146" s="85">
        <v>0</v>
      </c>
      <c r="K146" s="85">
        <v>0</v>
      </c>
      <c r="L146" s="85">
        <v>0</v>
      </c>
      <c r="M146" s="110">
        <v>0</v>
      </c>
      <c r="N146" s="85">
        <v>0</v>
      </c>
    </row>
    <row r="147" spans="1:14" ht="13.8" x14ac:dyDescent="0.2">
      <c r="A147" s="37" t="s">
        <v>68</v>
      </c>
      <c r="B147" s="16" t="s">
        <v>68</v>
      </c>
      <c r="C147" s="16" t="s">
        <v>1403</v>
      </c>
      <c r="D147" s="16" t="s">
        <v>1404</v>
      </c>
      <c r="E147" s="16" t="s">
        <v>1107</v>
      </c>
      <c r="F147" s="16" t="str">
        <f t="shared" si="3"/>
        <v>EQUIPOS PARA PROCESOS DE INFORMACION#</v>
      </c>
      <c r="G147" s="85">
        <v>175342.04</v>
      </c>
      <c r="H147" s="85">
        <v>-170342.04</v>
      </c>
      <c r="I147" s="85">
        <v>5000</v>
      </c>
      <c r="J147" s="85">
        <v>528.75</v>
      </c>
      <c r="K147" s="85">
        <v>528.75</v>
      </c>
      <c r="L147" s="85">
        <v>528.6</v>
      </c>
      <c r="M147" s="110">
        <v>10.571999999999999</v>
      </c>
      <c r="N147" s="85">
        <v>440.5</v>
      </c>
    </row>
    <row r="148" spans="1:14" ht="13.8" x14ac:dyDescent="0.2">
      <c r="A148" s="37" t="s">
        <v>68</v>
      </c>
      <c r="B148" s="16" t="s">
        <v>68</v>
      </c>
      <c r="C148" s="16" t="s">
        <v>1405</v>
      </c>
      <c r="D148" s="16" t="s">
        <v>1406</v>
      </c>
      <c r="E148" s="16" t="s">
        <v>1407</v>
      </c>
      <c r="F148" s="16" t="str">
        <f t="shared" si="3"/>
        <v>EQUIPAMIENTO MOBILIARIO OFICINAS DG MOVILIDAD E INFRAESTRUCTURAS</v>
      </c>
      <c r="G148" s="85">
        <v>0</v>
      </c>
      <c r="H148" s="85">
        <v>0</v>
      </c>
      <c r="I148" s="85">
        <v>0</v>
      </c>
      <c r="J148" s="85">
        <v>1277.76</v>
      </c>
      <c r="K148" s="85">
        <v>1277.76</v>
      </c>
      <c r="L148" s="85">
        <v>1277.76</v>
      </c>
      <c r="M148" s="110">
        <v>0</v>
      </c>
      <c r="N148" s="85">
        <v>1277.76</v>
      </c>
    </row>
    <row r="149" spans="1:14" ht="13.8" x14ac:dyDescent="0.2">
      <c r="A149" s="37" t="s">
        <v>68</v>
      </c>
      <c r="B149" s="16" t="s">
        <v>68</v>
      </c>
      <c r="C149" s="16" t="s">
        <v>1408</v>
      </c>
      <c r="D149" s="16" t="s">
        <v>1409</v>
      </c>
      <c r="E149" s="16" t="s">
        <v>1410</v>
      </c>
      <c r="F149" s="16" t="str">
        <f t="shared" si="3"/>
        <v>EQUIPAMIENTO Y APLICACIONES INFORMÁTICAS D.G.MOVILIDAD E INFRAESTRUCTURAS</v>
      </c>
      <c r="G149" s="85">
        <v>89000</v>
      </c>
      <c r="H149" s="85">
        <v>-8621.7900000000009</v>
      </c>
      <c r="I149" s="85">
        <v>80378.210000000006</v>
      </c>
      <c r="J149" s="85">
        <v>3893.07</v>
      </c>
      <c r="K149" s="85">
        <v>3893.07</v>
      </c>
      <c r="L149" s="85">
        <v>3893.07</v>
      </c>
      <c r="M149" s="110">
        <v>4.8434395341722603</v>
      </c>
      <c r="N149" s="85">
        <v>3893.07</v>
      </c>
    </row>
    <row r="150" spans="1:14" ht="13.8" x14ac:dyDescent="0.2">
      <c r="A150" s="37" t="s">
        <v>68</v>
      </c>
      <c r="B150" s="16" t="s">
        <v>68</v>
      </c>
      <c r="C150" s="16" t="s">
        <v>1411</v>
      </c>
      <c r="D150" s="16" t="s">
        <v>1412</v>
      </c>
      <c r="E150" s="16" t="s">
        <v>1413</v>
      </c>
      <c r="F150" s="16" t="str">
        <f t="shared" si="3"/>
        <v>PLAN EXTRAORDINARIO DE INVERSIONES EN LA RED AUTONÓMICA DE CARRETERAS</v>
      </c>
      <c r="G150" s="85">
        <v>5735412.6900000004</v>
      </c>
      <c r="H150" s="85">
        <v>0</v>
      </c>
      <c r="I150" s="85">
        <v>5735412.6900000004</v>
      </c>
      <c r="J150" s="85">
        <v>1713348.29</v>
      </c>
      <c r="K150" s="85">
        <v>1713348.29</v>
      </c>
      <c r="L150" s="85">
        <v>164049.9</v>
      </c>
      <c r="M150" s="110">
        <v>2.86029809652634</v>
      </c>
      <c r="N150" s="85">
        <v>164049.9</v>
      </c>
    </row>
    <row r="151" spans="1:14" ht="13.8" x14ac:dyDescent="0.2">
      <c r="A151" s="37" t="s">
        <v>68</v>
      </c>
      <c r="B151" s="16" t="s">
        <v>68</v>
      </c>
      <c r="C151" s="16" t="s">
        <v>1414</v>
      </c>
      <c r="D151" s="16" t="s">
        <v>1415</v>
      </c>
      <c r="E151" s="16" t="s">
        <v>1107</v>
      </c>
      <c r="F151" s="16" t="str">
        <f t="shared" si="3"/>
        <v>ACONDICIONAMIENTO HIJAR LA PUEBLA DE HIJAR#</v>
      </c>
      <c r="G151" s="85">
        <v>225165.5</v>
      </c>
      <c r="H151" s="85">
        <v>0</v>
      </c>
      <c r="I151" s="85">
        <v>225165.5</v>
      </c>
      <c r="J151" s="85">
        <v>0</v>
      </c>
      <c r="K151" s="85">
        <v>0</v>
      </c>
      <c r="L151" s="85">
        <v>0</v>
      </c>
      <c r="M151" s="110">
        <v>0</v>
      </c>
      <c r="N151" s="85">
        <v>0</v>
      </c>
    </row>
    <row r="152" spans="1:14" ht="13.8" x14ac:dyDescent="0.2">
      <c r="A152" s="37" t="s">
        <v>68</v>
      </c>
      <c r="B152" s="16" t="s">
        <v>68</v>
      </c>
      <c r="C152" s="16" t="s">
        <v>1416</v>
      </c>
      <c r="D152" s="16" t="s">
        <v>1417</v>
      </c>
      <c r="E152" s="16" t="s">
        <v>1418</v>
      </c>
      <c r="F152" s="16" t="str">
        <f t="shared" si="3"/>
        <v>MEMORIA DE LA SEGURIDAD VIAL EN LA CRTRA. A-2506-TRAMO CUBEL-MONERDE</v>
      </c>
      <c r="G152" s="85">
        <v>4038292.4</v>
      </c>
      <c r="H152" s="85">
        <v>0</v>
      </c>
      <c r="I152" s="85">
        <v>4038292.4</v>
      </c>
      <c r="J152" s="85">
        <v>3188292.4</v>
      </c>
      <c r="K152" s="85">
        <v>3188292.4</v>
      </c>
      <c r="L152" s="85">
        <v>1592888.18</v>
      </c>
      <c r="M152" s="110">
        <v>39.444597424396498</v>
      </c>
      <c r="N152" s="85">
        <v>1592888.18</v>
      </c>
    </row>
    <row r="153" spans="1:14" ht="13.8" x14ac:dyDescent="0.2">
      <c r="A153" s="37" t="s">
        <v>68</v>
      </c>
      <c r="B153" s="16" t="s">
        <v>68</v>
      </c>
      <c r="C153" s="16" t="s">
        <v>1419</v>
      </c>
      <c r="D153" s="16" t="s">
        <v>1420</v>
      </c>
      <c r="E153" s="16" t="s">
        <v>1107</v>
      </c>
      <c r="F153" s="16" t="str">
        <f t="shared" si="3"/>
        <v>TRAVESÍAS EN LA PROVINCIA DE ZARAGOZA 2021-2023#</v>
      </c>
      <c r="G153" s="85">
        <v>3588775.7</v>
      </c>
      <c r="H153" s="85">
        <v>0</v>
      </c>
      <c r="I153" s="85">
        <v>3588775.7</v>
      </c>
      <c r="J153" s="85">
        <v>304133.13</v>
      </c>
      <c r="K153" s="85">
        <v>304133.13</v>
      </c>
      <c r="L153" s="85">
        <v>304133.13</v>
      </c>
      <c r="M153" s="110">
        <v>8.4745650166991506</v>
      </c>
      <c r="N153" s="85">
        <v>304133.13</v>
      </c>
    </row>
    <row r="154" spans="1:14" ht="13.8" x14ac:dyDescent="0.2">
      <c r="A154" s="37" t="s">
        <v>68</v>
      </c>
      <c r="B154" s="16" t="s">
        <v>68</v>
      </c>
      <c r="C154" s="16" t="s">
        <v>1421</v>
      </c>
      <c r="D154" s="16" t="s">
        <v>1422</v>
      </c>
      <c r="E154" s="16" t="s">
        <v>1107</v>
      </c>
      <c r="F154" s="16" t="str">
        <f t="shared" si="3"/>
        <v>TRAVESÍAS EN LA PROVINCIA DE HUESCA 2021-2023#</v>
      </c>
      <c r="G154" s="85">
        <v>2610674.8199999998</v>
      </c>
      <c r="H154" s="85">
        <v>0</v>
      </c>
      <c r="I154" s="85">
        <v>2610674.8199999998</v>
      </c>
      <c r="J154" s="85">
        <v>593318.06000000006</v>
      </c>
      <c r="K154" s="85">
        <v>580273.24</v>
      </c>
      <c r="L154" s="85">
        <v>20399.27</v>
      </c>
      <c r="M154" s="110">
        <v>0.78137919911450004</v>
      </c>
      <c r="N154" s="85">
        <v>20399.27</v>
      </c>
    </row>
    <row r="155" spans="1:14" ht="13.8" x14ac:dyDescent="0.2">
      <c r="A155" s="37" t="s">
        <v>68</v>
      </c>
      <c r="B155" s="16" t="s">
        <v>68</v>
      </c>
      <c r="C155" s="16" t="s">
        <v>1423</v>
      </c>
      <c r="D155" s="16" t="s">
        <v>1424</v>
      </c>
      <c r="E155" s="16" t="s">
        <v>1107</v>
      </c>
      <c r="F155" s="16" t="str">
        <f t="shared" si="3"/>
        <v>TRAVESÍAS EN LA PROVINCIA DE TERUEL 2021-2023#</v>
      </c>
      <c r="G155" s="85">
        <v>961005</v>
      </c>
      <c r="H155" s="85">
        <v>0</v>
      </c>
      <c r="I155" s="85">
        <v>961005</v>
      </c>
      <c r="J155" s="85">
        <v>1187336.94</v>
      </c>
      <c r="K155" s="85">
        <v>1187336.94</v>
      </c>
      <c r="L155" s="85">
        <v>633006.87</v>
      </c>
      <c r="M155" s="110">
        <v>65.869258744751605</v>
      </c>
      <c r="N155" s="85">
        <v>632220.37</v>
      </c>
    </row>
    <row r="156" spans="1:14" ht="13.8" x14ac:dyDescent="0.2">
      <c r="A156" s="37" t="s">
        <v>68</v>
      </c>
      <c r="B156" s="16" t="s">
        <v>68</v>
      </c>
      <c r="C156" s="16" t="s">
        <v>1425</v>
      </c>
      <c r="D156" s="16" t="s">
        <v>1426</v>
      </c>
      <c r="E156" s="16" t="s">
        <v>1427</v>
      </c>
      <c r="F156" s="16" t="str">
        <f t="shared" si="3"/>
        <v>REFUERZO Y ENSANCHE DE LA A-1604 DE LANAVE A BOLTAÑA POR LAGUARGUERA PK 1+300 AL 13020</v>
      </c>
      <c r="G156" s="85">
        <v>0</v>
      </c>
      <c r="H156" s="85">
        <v>0</v>
      </c>
      <c r="I156" s="85">
        <v>0</v>
      </c>
      <c r="J156" s="85">
        <v>2056605.01</v>
      </c>
      <c r="K156" s="85">
        <v>2021821.76</v>
      </c>
      <c r="L156" s="85">
        <v>124202.16</v>
      </c>
      <c r="M156" s="110">
        <v>0</v>
      </c>
      <c r="N156" s="85">
        <v>124202.16</v>
      </c>
    </row>
    <row r="157" spans="1:14" ht="13.8" x14ac:dyDescent="0.2">
      <c r="A157" s="37" t="s">
        <v>68</v>
      </c>
      <c r="B157" s="16" t="s">
        <v>68</v>
      </c>
      <c r="C157" s="16" t="s">
        <v>1428</v>
      </c>
      <c r="D157" s="16" t="s">
        <v>1429</v>
      </c>
      <c r="E157" s="16" t="s">
        <v>1430</v>
      </c>
      <c r="F157" s="16" t="str">
        <f t="shared" si="3"/>
        <v>ACONDICIONAMIENTO DE LA A-1604 DE TÁRREGA A POMAR DE CINCA POR BINÉFAR INT. A-22-VALCARCA</v>
      </c>
      <c r="G157" s="85">
        <v>0</v>
      </c>
      <c r="H157" s="85">
        <v>0</v>
      </c>
      <c r="I157" s="85">
        <v>0</v>
      </c>
      <c r="J157" s="85">
        <v>706797.53</v>
      </c>
      <c r="K157" s="85">
        <v>706797.53</v>
      </c>
      <c r="L157" s="85">
        <v>706797.53</v>
      </c>
      <c r="M157" s="110">
        <v>0</v>
      </c>
      <c r="N157" s="85">
        <v>706797.53</v>
      </c>
    </row>
    <row r="158" spans="1:14" ht="13.8" x14ac:dyDescent="0.2">
      <c r="A158" s="37" t="s">
        <v>68</v>
      </c>
      <c r="B158" s="16" t="s">
        <v>68</v>
      </c>
      <c r="C158" s="16" t="s">
        <v>1431</v>
      </c>
      <c r="D158" s="16" t="s">
        <v>1432</v>
      </c>
      <c r="E158" s="16" t="s">
        <v>1433</v>
      </c>
      <c r="F158" s="16" t="str">
        <f t="shared" si="3"/>
        <v>ARRENDAMIENTO FINANCIERO VEHÍCULOS Y MAQUINARIA DE LA D.GRAL. DE CARRETERAS 2022-2026</v>
      </c>
      <c r="G158" s="85">
        <v>824613.98</v>
      </c>
      <c r="H158" s="85">
        <v>0</v>
      </c>
      <c r="I158" s="85">
        <v>824613.98</v>
      </c>
      <c r="J158" s="85">
        <v>824614.99</v>
      </c>
      <c r="K158" s="85">
        <v>824614.27</v>
      </c>
      <c r="L158" s="85">
        <v>421802.69</v>
      </c>
      <c r="M158" s="110">
        <v>51.151532745054801</v>
      </c>
      <c r="N158" s="85">
        <v>357819.18</v>
      </c>
    </row>
    <row r="159" spans="1:14" ht="13.8" x14ac:dyDescent="0.2">
      <c r="A159" s="37" t="s">
        <v>68</v>
      </c>
      <c r="B159" s="16" t="s">
        <v>68</v>
      </c>
      <c r="C159" s="16" t="s">
        <v>1434</v>
      </c>
      <c r="D159" s="16" t="s">
        <v>1435</v>
      </c>
      <c r="E159" s="16" t="s">
        <v>1436</v>
      </c>
      <c r="F159" s="16" t="str">
        <f t="shared" si="3"/>
        <v>SERVICIOS DE ASISTENCIA A LA VIALIDAD INVERNAL PARA EL PERIODO 2021-2026</v>
      </c>
      <c r="G159" s="85">
        <v>559370.73</v>
      </c>
      <c r="H159" s="85">
        <v>0</v>
      </c>
      <c r="I159" s="85">
        <v>559370.73</v>
      </c>
      <c r="J159" s="85">
        <v>559370.73</v>
      </c>
      <c r="K159" s="85">
        <v>559370.73</v>
      </c>
      <c r="L159" s="85">
        <v>537326.31000000006</v>
      </c>
      <c r="M159" s="110">
        <v>96.059068017377299</v>
      </c>
      <c r="N159" s="85">
        <v>537326.31000000006</v>
      </c>
    </row>
    <row r="160" spans="1:14" ht="13.8" x14ac:dyDescent="0.2">
      <c r="A160" s="37" t="s">
        <v>68</v>
      </c>
      <c r="B160" s="16" t="s">
        <v>68</v>
      </c>
      <c r="C160" s="16" t="s">
        <v>1437</v>
      </c>
      <c r="D160" s="16" t="s">
        <v>1392</v>
      </c>
      <c r="E160" s="16" t="s">
        <v>1107</v>
      </c>
      <c r="F160" s="16" t="str">
        <f t="shared" si="3"/>
        <v>MOBILIARIO Y ENSERES#</v>
      </c>
      <c r="G160" s="85">
        <v>0</v>
      </c>
      <c r="H160" s="85">
        <v>0</v>
      </c>
      <c r="I160" s="85">
        <v>0</v>
      </c>
      <c r="J160" s="85">
        <v>2395.9</v>
      </c>
      <c r="K160" s="85">
        <v>2395.9</v>
      </c>
      <c r="L160" s="85">
        <v>2395.9</v>
      </c>
      <c r="M160" s="110">
        <v>0</v>
      </c>
      <c r="N160" s="85">
        <v>2180.52</v>
      </c>
    </row>
    <row r="161" spans="1:14" ht="13.8" x14ac:dyDescent="0.2">
      <c r="A161" s="37" t="s">
        <v>68</v>
      </c>
      <c r="B161" s="16" t="s">
        <v>68</v>
      </c>
      <c r="C161" s="16" t="s">
        <v>1438</v>
      </c>
      <c r="D161" s="16" t="s">
        <v>1439</v>
      </c>
      <c r="E161" s="16" t="s">
        <v>1440</v>
      </c>
      <c r="F161" s="16" t="str">
        <f t="shared" si="3"/>
        <v>MEJORA DE LA A-2520 DE A-23 LA PUEBLA DE VALVERDE-JAVALAMBRE.TRAMO:LA PUEBLA-ESTACIÓN JAVALAMBRE</v>
      </c>
      <c r="G161" s="85">
        <v>3067723.11</v>
      </c>
      <c r="H161" s="85">
        <v>0</v>
      </c>
      <c r="I161" s="85">
        <v>3067723.11</v>
      </c>
      <c r="J161" s="85">
        <v>3243803.42</v>
      </c>
      <c r="K161" s="85">
        <v>3224689.15</v>
      </c>
      <c r="L161" s="85">
        <v>417054.57</v>
      </c>
      <c r="M161" s="110">
        <v>13.594922196221299</v>
      </c>
      <c r="N161" s="85">
        <v>417054.57</v>
      </c>
    </row>
    <row r="162" spans="1:14" ht="13.8" x14ac:dyDescent="0.2">
      <c r="A162" s="37" t="s">
        <v>68</v>
      </c>
      <c r="B162" s="16" t="s">
        <v>68</v>
      </c>
      <c r="C162" s="16" t="s">
        <v>1441</v>
      </c>
      <c r="D162" s="16" t="s">
        <v>1442</v>
      </c>
      <c r="E162" s="16" t="s">
        <v>1107</v>
      </c>
      <c r="F162" s="16" t="str">
        <f t="shared" si="3"/>
        <v>TERRENOS EXPROPIACIONES 2022-2026#</v>
      </c>
      <c r="G162" s="85">
        <v>500000</v>
      </c>
      <c r="H162" s="85">
        <v>0</v>
      </c>
      <c r="I162" s="85">
        <v>500000</v>
      </c>
      <c r="J162" s="85">
        <v>0</v>
      </c>
      <c r="K162" s="85">
        <v>0</v>
      </c>
      <c r="L162" s="85">
        <v>0</v>
      </c>
      <c r="M162" s="110">
        <v>0</v>
      </c>
      <c r="N162" s="85">
        <v>0</v>
      </c>
    </row>
    <row r="163" spans="1:14" ht="13.8" x14ac:dyDescent="0.2">
      <c r="A163" s="37" t="s">
        <v>68</v>
      </c>
      <c r="B163" s="16" t="s">
        <v>68</v>
      </c>
      <c r="C163" s="16" t="s">
        <v>1443</v>
      </c>
      <c r="D163" s="16" t="s">
        <v>1344</v>
      </c>
      <c r="E163" s="16" t="s">
        <v>1107</v>
      </c>
      <c r="F163" s="16" t="str">
        <f t="shared" si="3"/>
        <v>EQUIPOS PARA PROCESOS DE INFORMACIÓN#</v>
      </c>
      <c r="G163" s="85">
        <v>10000</v>
      </c>
      <c r="H163" s="85">
        <v>0</v>
      </c>
      <c r="I163" s="85">
        <v>10000</v>
      </c>
      <c r="J163" s="85">
        <v>0</v>
      </c>
      <c r="K163" s="85">
        <v>0</v>
      </c>
      <c r="L163" s="85">
        <v>0</v>
      </c>
      <c r="M163" s="110">
        <v>0</v>
      </c>
      <c r="N163" s="85">
        <v>0</v>
      </c>
    </row>
    <row r="164" spans="1:14" ht="13.8" x14ac:dyDescent="0.2">
      <c r="A164" s="37" t="s">
        <v>68</v>
      </c>
      <c r="B164" s="16" t="s">
        <v>68</v>
      </c>
      <c r="C164" s="16" t="s">
        <v>1444</v>
      </c>
      <c r="D164" s="16" t="s">
        <v>1445</v>
      </c>
      <c r="E164" s="16" t="s">
        <v>1107</v>
      </c>
      <c r="F164" s="16" t="str">
        <f t="shared" si="3"/>
        <v>AUTOCONSUMO- PROGRAMA 5- COMPONENTE 8#</v>
      </c>
      <c r="G164" s="85">
        <v>0</v>
      </c>
      <c r="H164" s="85">
        <v>0</v>
      </c>
      <c r="I164" s="85">
        <v>0</v>
      </c>
      <c r="J164" s="85">
        <v>2178</v>
      </c>
      <c r="K164" s="85">
        <v>2178</v>
      </c>
      <c r="L164" s="85">
        <v>2178</v>
      </c>
      <c r="M164" s="110">
        <v>0</v>
      </c>
      <c r="N164" s="85">
        <v>2178</v>
      </c>
    </row>
    <row r="165" spans="1:14" ht="13.8" x14ac:dyDescent="0.2">
      <c r="A165" s="37" t="s">
        <v>68</v>
      </c>
      <c r="B165" s="16" t="s">
        <v>68</v>
      </c>
      <c r="C165" s="16" t="s">
        <v>1446</v>
      </c>
      <c r="D165" s="16" t="s">
        <v>1447</v>
      </c>
      <c r="E165" s="16" t="s">
        <v>1107</v>
      </c>
      <c r="F165" s="16" t="str">
        <f t="shared" si="3"/>
        <v>AYUDAS MRR DIGITALIZACIÓN#</v>
      </c>
      <c r="G165" s="85">
        <v>0</v>
      </c>
      <c r="H165" s="85">
        <v>0</v>
      </c>
      <c r="I165" s="85">
        <v>0</v>
      </c>
      <c r="J165" s="85">
        <v>1408731.61</v>
      </c>
      <c r="K165" s="85">
        <v>1235749.06</v>
      </c>
      <c r="L165" s="85">
        <v>0</v>
      </c>
      <c r="M165" s="110">
        <v>0</v>
      </c>
      <c r="N165" s="85">
        <v>0</v>
      </c>
    </row>
    <row r="166" spans="1:14" ht="13.8" x14ac:dyDescent="0.2">
      <c r="A166" s="37" t="s">
        <v>68</v>
      </c>
      <c r="B166" s="16" t="s">
        <v>68</v>
      </c>
      <c r="C166" s="16" t="s">
        <v>1448</v>
      </c>
      <c r="D166" s="16" t="s">
        <v>1449</v>
      </c>
      <c r="E166" s="16" t="s">
        <v>1107</v>
      </c>
      <c r="F166" s="16" t="str">
        <f t="shared" si="3"/>
        <v>VÍAS CICLABLES#</v>
      </c>
      <c r="G166" s="85">
        <v>200000</v>
      </c>
      <c r="H166" s="85">
        <v>0</v>
      </c>
      <c r="I166" s="85">
        <v>200000</v>
      </c>
      <c r="J166" s="85">
        <v>1028.5</v>
      </c>
      <c r="K166" s="85">
        <v>1028.5</v>
      </c>
      <c r="L166" s="85">
        <v>1028.5</v>
      </c>
      <c r="M166" s="110">
        <v>0.51424999999999998</v>
      </c>
      <c r="N166" s="85">
        <v>0</v>
      </c>
    </row>
    <row r="167" spans="1:14" ht="13.8" x14ac:dyDescent="0.2">
      <c r="A167" s="37" t="s">
        <v>68</v>
      </c>
      <c r="B167" s="16" t="s">
        <v>68</v>
      </c>
      <c r="C167" s="16" t="s">
        <v>1450</v>
      </c>
      <c r="D167" s="16" t="s">
        <v>1451</v>
      </c>
      <c r="E167" s="16" t="s">
        <v>1107</v>
      </c>
      <c r="F167" s="16" t="str">
        <f t="shared" si="3"/>
        <v>MRR PROYECTOS INVERSIÓN COMPONENTE 1#</v>
      </c>
      <c r="G167" s="85">
        <v>3702061.55</v>
      </c>
      <c r="H167" s="85">
        <v>0</v>
      </c>
      <c r="I167" s="85">
        <v>3702061.55</v>
      </c>
      <c r="J167" s="85">
        <v>4688.75</v>
      </c>
      <c r="K167" s="85">
        <v>4688.75</v>
      </c>
      <c r="L167" s="85">
        <v>4688.75</v>
      </c>
      <c r="M167" s="110">
        <v>0.12665240533346001</v>
      </c>
      <c r="N167" s="85">
        <v>4688.75</v>
      </c>
    </row>
    <row r="168" spans="1:14" ht="13.8" x14ac:dyDescent="0.2">
      <c r="A168" s="37" t="s">
        <v>68</v>
      </c>
      <c r="B168" s="16" t="s">
        <v>68</v>
      </c>
      <c r="C168" s="16" t="s">
        <v>1452</v>
      </c>
      <c r="D168" s="16" t="s">
        <v>1453</v>
      </c>
      <c r="E168" s="16" t="s">
        <v>1107</v>
      </c>
      <c r="F168" s="16" t="str">
        <f t="shared" si="3"/>
        <v>FONDOS MECANISMO RECUPERACION RESILIENCIA#</v>
      </c>
      <c r="G168" s="85">
        <v>0</v>
      </c>
      <c r="H168" s="85">
        <v>-325298.84000000003</v>
      </c>
      <c r="I168" s="85">
        <v>-325298.84000000003</v>
      </c>
      <c r="J168" s="85">
        <v>0</v>
      </c>
      <c r="K168" s="85">
        <v>0</v>
      </c>
      <c r="L168" s="85">
        <v>0</v>
      </c>
      <c r="M168" s="110">
        <v>0</v>
      </c>
      <c r="N168" s="85">
        <v>0</v>
      </c>
    </row>
    <row r="169" spans="1:14" ht="13.8" x14ac:dyDescent="0.2">
      <c r="A169" s="37" t="s">
        <v>68</v>
      </c>
      <c r="B169" s="16" t="s">
        <v>68</v>
      </c>
      <c r="C169" s="16" t="s">
        <v>1454</v>
      </c>
      <c r="D169" s="16" t="s">
        <v>1455</v>
      </c>
      <c r="E169" s="16" t="s">
        <v>1456</v>
      </c>
      <c r="F169" s="16" t="str">
        <f t="shared" si="3"/>
        <v>NUEVOS DESARROLLOS DE INFORMACION URBANISTICA Y TRAMITACIONTELEMATICA</v>
      </c>
      <c r="G169" s="85">
        <v>60000</v>
      </c>
      <c r="H169" s="85">
        <v>0</v>
      </c>
      <c r="I169" s="85">
        <v>60000</v>
      </c>
      <c r="J169" s="85">
        <v>0</v>
      </c>
      <c r="K169" s="85">
        <v>0</v>
      </c>
      <c r="L169" s="85">
        <v>0</v>
      </c>
      <c r="M169" s="110">
        <v>0</v>
      </c>
      <c r="N169" s="85">
        <v>0</v>
      </c>
    </row>
    <row r="170" spans="1:14" ht="13.8" x14ac:dyDescent="0.2">
      <c r="A170" s="37" t="s">
        <v>68</v>
      </c>
      <c r="B170" s="16" t="s">
        <v>68</v>
      </c>
      <c r="C170" s="16" t="s">
        <v>1457</v>
      </c>
      <c r="D170" s="16" t="s">
        <v>1458</v>
      </c>
      <c r="E170" s="16" t="s">
        <v>1107</v>
      </c>
      <c r="F170" s="16" t="str">
        <f t="shared" si="3"/>
        <v>REFUERZO DE FIRME EN LA CARRETERA A-1204 EJEA-FARASDUÉS#</v>
      </c>
      <c r="G170" s="85">
        <v>144158.41</v>
      </c>
      <c r="H170" s="85">
        <v>0</v>
      </c>
      <c r="I170" s="85">
        <v>144158.41</v>
      </c>
      <c r="J170" s="85">
        <v>275184.89</v>
      </c>
      <c r="K170" s="85">
        <v>144158.41</v>
      </c>
      <c r="L170" s="85">
        <v>144158.41</v>
      </c>
      <c r="M170" s="110">
        <v>100</v>
      </c>
      <c r="N170" s="85">
        <v>144158.41</v>
      </c>
    </row>
    <row r="171" spans="1:14" ht="13.8" x14ac:dyDescent="0.2">
      <c r="A171" s="37" t="s">
        <v>68</v>
      </c>
      <c r="B171" s="16" t="s">
        <v>68</v>
      </c>
      <c r="C171" s="16" t="s">
        <v>1459</v>
      </c>
      <c r="D171" s="16" t="s">
        <v>1460</v>
      </c>
      <c r="E171" s="16" t="s">
        <v>1107</v>
      </c>
      <c r="F171" s="16" t="str">
        <f t="shared" si="3"/>
        <v>REHABILITACION INTEGRALVIVIENDAS CAMINEROS Y OTRAS#</v>
      </c>
      <c r="G171" s="85">
        <v>350000</v>
      </c>
      <c r="H171" s="85">
        <v>578332.65</v>
      </c>
      <c r="I171" s="85">
        <v>928332.65</v>
      </c>
      <c r="J171" s="85">
        <v>388183.12</v>
      </c>
      <c r="K171" s="85">
        <v>388183.12</v>
      </c>
      <c r="L171" s="85">
        <v>386142.32</v>
      </c>
      <c r="M171" s="110">
        <v>41.595253597942502</v>
      </c>
      <c r="N171" s="85">
        <v>386142.32</v>
      </c>
    </row>
    <row r="172" spans="1:14" ht="13.8" x14ac:dyDescent="0.2">
      <c r="A172" s="37" t="s">
        <v>68</v>
      </c>
      <c r="B172" s="16" t="s">
        <v>68</v>
      </c>
      <c r="C172" s="16" t="s">
        <v>1461</v>
      </c>
      <c r="D172" s="16" t="s">
        <v>1462</v>
      </c>
      <c r="E172" s="16" t="s">
        <v>1463</v>
      </c>
      <c r="F172" s="16" t="str">
        <f t="shared" si="3"/>
        <v>ESTUDIO INFORMATIVO DE LA VARIANTE OESTE DE EPILA CONEXIÓN A-122 CON A-1305</v>
      </c>
      <c r="G172" s="85">
        <v>42911.6</v>
      </c>
      <c r="H172" s="85">
        <v>0</v>
      </c>
      <c r="I172" s="85">
        <v>42911.6</v>
      </c>
      <c r="J172" s="85">
        <v>19434.650000000001</v>
      </c>
      <c r="K172" s="85">
        <v>19434.650000000001</v>
      </c>
      <c r="L172" s="85">
        <v>0</v>
      </c>
      <c r="M172" s="110">
        <v>0</v>
      </c>
      <c r="N172" s="85">
        <v>0</v>
      </c>
    </row>
    <row r="173" spans="1:14" ht="13.8" x14ac:dyDescent="0.2">
      <c r="A173" s="37" t="s">
        <v>68</v>
      </c>
      <c r="B173" s="16" t="s">
        <v>68</v>
      </c>
      <c r="C173" s="16" t="s">
        <v>1464</v>
      </c>
      <c r="D173" s="16" t="s">
        <v>1465</v>
      </c>
      <c r="E173" s="16" t="s">
        <v>1466</v>
      </c>
      <c r="F173" s="16" t="str">
        <f t="shared" si="3"/>
        <v>REFUERZO Y ENSANCHE DE LA A-1508 DE CALAMOCHA A VIVEL DEL RÍO MARTÍN, PK 1+550 A 10+106</v>
      </c>
      <c r="G173" s="85">
        <v>1463134</v>
      </c>
      <c r="H173" s="85">
        <v>0</v>
      </c>
      <c r="I173" s="85">
        <v>1463134</v>
      </c>
      <c r="J173" s="85">
        <v>1463134</v>
      </c>
      <c r="K173" s="85">
        <v>1463134</v>
      </c>
      <c r="L173" s="85">
        <v>1463133.95</v>
      </c>
      <c r="M173" s="110">
        <v>99.999996582677994</v>
      </c>
      <c r="N173" s="85">
        <v>1463133.95</v>
      </c>
    </row>
    <row r="174" spans="1:14" ht="13.8" x14ac:dyDescent="0.2">
      <c r="A174" s="37" t="s">
        <v>68</v>
      </c>
      <c r="B174" s="16" t="s">
        <v>68</v>
      </c>
      <c r="C174" s="16" t="s">
        <v>1467</v>
      </c>
      <c r="D174" s="16" t="s">
        <v>1468</v>
      </c>
      <c r="E174" s="16" t="s">
        <v>1107</v>
      </c>
      <c r="F174" s="16" t="str">
        <f t="shared" si="3"/>
        <v>RECUPERACIÓN MEMORIA DEMOCRÁTICA#</v>
      </c>
      <c r="G174" s="85">
        <v>0</v>
      </c>
      <c r="H174" s="85">
        <v>0</v>
      </c>
      <c r="I174" s="85">
        <v>0</v>
      </c>
      <c r="J174" s="85">
        <v>0</v>
      </c>
      <c r="K174" s="85">
        <v>0</v>
      </c>
      <c r="L174" s="85">
        <v>0</v>
      </c>
      <c r="M174" s="110">
        <v>0</v>
      </c>
      <c r="N174" s="85">
        <v>0</v>
      </c>
    </row>
    <row r="175" spans="1:14" ht="13.8" x14ac:dyDescent="0.2">
      <c r="A175" s="37" t="s">
        <v>68</v>
      </c>
      <c r="B175" s="16" t="s">
        <v>68</v>
      </c>
      <c r="C175" s="16" t="s">
        <v>1469</v>
      </c>
      <c r="D175" s="16" t="s">
        <v>1470</v>
      </c>
      <c r="E175" s="16" t="s">
        <v>1107</v>
      </c>
      <c r="F175" s="16" t="str">
        <f t="shared" si="3"/>
        <v>EMERGENCIAS 2023 PROVINCIA DE HUESCA#</v>
      </c>
      <c r="G175" s="85">
        <v>0</v>
      </c>
      <c r="H175" s="85">
        <v>0</v>
      </c>
      <c r="I175" s="85">
        <v>0</v>
      </c>
      <c r="J175" s="85">
        <v>0</v>
      </c>
      <c r="K175" s="85">
        <v>0</v>
      </c>
      <c r="L175" s="85">
        <v>0</v>
      </c>
      <c r="M175" s="110">
        <v>0</v>
      </c>
      <c r="N175" s="85">
        <v>0</v>
      </c>
    </row>
    <row r="176" spans="1:14" ht="13.8" x14ac:dyDescent="0.2">
      <c r="A176" s="37" t="s">
        <v>68</v>
      </c>
      <c r="B176" s="16" t="s">
        <v>68</v>
      </c>
      <c r="C176" s="16" t="s">
        <v>1471</v>
      </c>
      <c r="D176" s="16" t="s">
        <v>1472</v>
      </c>
      <c r="E176" s="16" t="s">
        <v>1107</v>
      </c>
      <c r="F176" s="16" t="str">
        <f t="shared" si="3"/>
        <v>EMERGENCIAS 2023 PROVINCIA DE TERUEL#</v>
      </c>
      <c r="G176" s="85">
        <v>0</v>
      </c>
      <c r="H176" s="85">
        <v>0</v>
      </c>
      <c r="I176" s="85">
        <v>0</v>
      </c>
      <c r="J176" s="85">
        <v>165320.39000000001</v>
      </c>
      <c r="K176" s="85">
        <v>165320.39000000001</v>
      </c>
      <c r="L176" s="85">
        <v>165320.39000000001</v>
      </c>
      <c r="M176" s="110">
        <v>0</v>
      </c>
      <c r="N176" s="85">
        <v>165320.39000000001</v>
      </c>
    </row>
    <row r="177" spans="1:14" ht="13.8" x14ac:dyDescent="0.2">
      <c r="A177" s="37" t="s">
        <v>68</v>
      </c>
      <c r="B177" s="16" t="s">
        <v>68</v>
      </c>
      <c r="C177" s="16" t="s">
        <v>1473</v>
      </c>
      <c r="D177" s="16" t="s">
        <v>1474</v>
      </c>
      <c r="E177" s="16" t="s">
        <v>1107</v>
      </c>
      <c r="F177" s="16" t="str">
        <f t="shared" si="3"/>
        <v>MEJORA DE LA SEGURIDAD VIAL EN RAA#</v>
      </c>
      <c r="G177" s="85">
        <v>1100000</v>
      </c>
      <c r="H177" s="85">
        <v>0</v>
      </c>
      <c r="I177" s="85">
        <v>1100000</v>
      </c>
      <c r="J177" s="85">
        <v>1929749.46</v>
      </c>
      <c r="K177" s="85">
        <v>1099791.3</v>
      </c>
      <c r="L177" s="85">
        <v>101053.86</v>
      </c>
      <c r="M177" s="110">
        <v>9.1867145454545494</v>
      </c>
      <c r="N177" s="85">
        <v>101053.86</v>
      </c>
    </row>
    <row r="178" spans="1:14" ht="13.8" x14ac:dyDescent="0.2">
      <c r="A178" s="37" t="s">
        <v>68</v>
      </c>
      <c r="B178" s="16" t="s">
        <v>68</v>
      </c>
      <c r="C178" s="16" t="s">
        <v>1475</v>
      </c>
      <c r="D178" s="16" t="s">
        <v>1476</v>
      </c>
      <c r="E178" s="16" t="s">
        <v>1107</v>
      </c>
      <c r="F178" s="16" t="str">
        <f t="shared" si="3"/>
        <v>BOLSA EMERGENCIAS 2024#</v>
      </c>
      <c r="G178" s="85">
        <v>2000000</v>
      </c>
      <c r="H178" s="85">
        <v>0</v>
      </c>
      <c r="I178" s="85">
        <v>2000000</v>
      </c>
      <c r="J178" s="85">
        <v>0</v>
      </c>
      <c r="K178" s="85">
        <v>0</v>
      </c>
      <c r="L178" s="85">
        <v>0</v>
      </c>
      <c r="M178" s="110">
        <v>0</v>
      </c>
      <c r="N178" s="85">
        <v>0</v>
      </c>
    </row>
    <row r="179" spans="1:14" ht="13.8" x14ac:dyDescent="0.2">
      <c r="A179" s="37" t="s">
        <v>68</v>
      </c>
      <c r="B179" s="16" t="s">
        <v>68</v>
      </c>
      <c r="C179" s="16" t="s">
        <v>1477</v>
      </c>
      <c r="D179" s="16" t="s">
        <v>1478</v>
      </c>
      <c r="E179" s="16" t="s">
        <v>1107</v>
      </c>
      <c r="F179" s="16" t="str">
        <f t="shared" si="3"/>
        <v>PLAN ORDINARIO#</v>
      </c>
      <c r="G179" s="85">
        <v>1984710.27</v>
      </c>
      <c r="H179" s="85">
        <v>0</v>
      </c>
      <c r="I179" s="85">
        <v>1984710.27</v>
      </c>
      <c r="J179" s="85">
        <v>0</v>
      </c>
      <c r="K179" s="85">
        <v>0</v>
      </c>
      <c r="L179" s="85">
        <v>0</v>
      </c>
      <c r="M179" s="110">
        <v>0</v>
      </c>
      <c r="N179" s="85">
        <v>0</v>
      </c>
    </row>
    <row r="180" spans="1:14" ht="13.8" x14ac:dyDescent="0.2">
      <c r="A180" s="37" t="s">
        <v>68</v>
      </c>
      <c r="B180" s="16" t="s">
        <v>68</v>
      </c>
      <c r="C180" s="16" t="s">
        <v>1479</v>
      </c>
      <c r="D180" s="16" t="s">
        <v>1107</v>
      </c>
      <c r="E180" s="16" t="s">
        <v>1107</v>
      </c>
      <c r="F180" s="16" t="str">
        <f t="shared" si="3"/>
        <v>##</v>
      </c>
      <c r="G180" s="85">
        <v>2500000</v>
      </c>
      <c r="H180" s="85">
        <v>0</v>
      </c>
      <c r="I180" s="85">
        <v>2500000</v>
      </c>
      <c r="J180" s="85">
        <v>0</v>
      </c>
      <c r="K180" s="85">
        <v>0</v>
      </c>
      <c r="L180" s="85">
        <v>0</v>
      </c>
      <c r="M180" s="110">
        <v>0</v>
      </c>
      <c r="N180" s="85">
        <v>0</v>
      </c>
    </row>
    <row r="181" spans="1:14" ht="13.8" x14ac:dyDescent="0.2">
      <c r="A181" s="37" t="s">
        <v>68</v>
      </c>
      <c r="B181" s="16" t="s">
        <v>68</v>
      </c>
      <c r="C181" s="16" t="s">
        <v>1480</v>
      </c>
      <c r="D181" s="16" t="s">
        <v>1107</v>
      </c>
      <c r="E181" s="16" t="s">
        <v>1107</v>
      </c>
      <c r="F181" s="16" t="str">
        <f t="shared" si="3"/>
        <v>##</v>
      </c>
      <c r="G181" s="85">
        <v>1500000</v>
      </c>
      <c r="H181" s="85">
        <v>0</v>
      </c>
      <c r="I181" s="85">
        <v>1500000</v>
      </c>
      <c r="J181" s="85">
        <v>0</v>
      </c>
      <c r="K181" s="85">
        <v>0</v>
      </c>
      <c r="L181" s="85">
        <v>0</v>
      </c>
      <c r="M181" s="110">
        <v>0</v>
      </c>
      <c r="N181" s="85">
        <v>0</v>
      </c>
    </row>
    <row r="182" spans="1:14" ht="13.8" x14ac:dyDescent="0.2">
      <c r="A182" s="37" t="s">
        <v>68</v>
      </c>
      <c r="B182" s="16" t="s">
        <v>68</v>
      </c>
      <c r="C182" s="16" t="s">
        <v>1481</v>
      </c>
      <c r="D182" s="16" t="s">
        <v>1107</v>
      </c>
      <c r="E182" s="16" t="s">
        <v>1107</v>
      </c>
      <c r="F182" s="16" t="str">
        <f t="shared" si="3"/>
        <v>##</v>
      </c>
      <c r="G182" s="85">
        <v>2300000</v>
      </c>
      <c r="H182" s="85">
        <v>0</v>
      </c>
      <c r="I182" s="85">
        <v>2300000</v>
      </c>
      <c r="J182" s="85">
        <v>0</v>
      </c>
      <c r="K182" s="85">
        <v>0</v>
      </c>
      <c r="L182" s="85">
        <v>0</v>
      </c>
      <c r="M182" s="110">
        <v>0</v>
      </c>
      <c r="N182" s="85">
        <v>0</v>
      </c>
    </row>
    <row r="183" spans="1:14" ht="13.8" x14ac:dyDescent="0.2">
      <c r="A183" s="37" t="s">
        <v>68</v>
      </c>
      <c r="B183" s="16" t="s">
        <v>68</v>
      </c>
      <c r="C183" s="16" t="s">
        <v>1482</v>
      </c>
      <c r="D183" s="16" t="s">
        <v>1483</v>
      </c>
      <c r="E183" s="16" t="s">
        <v>1107</v>
      </c>
      <c r="F183" s="16" t="str">
        <f t="shared" si="3"/>
        <v>OPTIMIZACIÓN TRÁFICO VEHICULOS EN LAS PLATAFORMAS LOGÍSTICAS#</v>
      </c>
      <c r="G183" s="85">
        <v>150000</v>
      </c>
      <c r="H183" s="85">
        <v>0</v>
      </c>
      <c r="I183" s="85">
        <v>150000</v>
      </c>
      <c r="J183" s="85">
        <v>0</v>
      </c>
      <c r="K183" s="85">
        <v>0</v>
      </c>
      <c r="L183" s="85">
        <v>0</v>
      </c>
      <c r="M183" s="110">
        <v>0</v>
      </c>
      <c r="N183" s="85">
        <v>0</v>
      </c>
    </row>
    <row r="184" spans="1:14" ht="13.8" x14ac:dyDescent="0.2">
      <c r="A184" s="37" t="s">
        <v>68</v>
      </c>
      <c r="B184" s="16" t="s">
        <v>68</v>
      </c>
      <c r="C184" s="16" t="s">
        <v>1484</v>
      </c>
      <c r="D184" s="16" t="s">
        <v>1485</v>
      </c>
      <c r="E184" s="16" t="s">
        <v>1107</v>
      </c>
      <c r="F184" s="16" t="str">
        <f t="shared" si="3"/>
        <v>MANTENIMIENTO Y EVOLUTIVO APLICACIÓN RUTAS ESCOLARES AREGA#</v>
      </c>
      <c r="G184" s="85">
        <v>0</v>
      </c>
      <c r="H184" s="85">
        <v>0</v>
      </c>
      <c r="I184" s="85">
        <v>0</v>
      </c>
      <c r="J184" s="85">
        <v>38910.47</v>
      </c>
      <c r="K184" s="85">
        <v>38910.47</v>
      </c>
      <c r="L184" s="85">
        <v>0</v>
      </c>
      <c r="M184" s="110">
        <v>0</v>
      </c>
      <c r="N184" s="85">
        <v>0</v>
      </c>
    </row>
    <row r="185" spans="1:14" ht="13.8" x14ac:dyDescent="0.2">
      <c r="A185" s="37" t="s">
        <v>68</v>
      </c>
      <c r="B185" s="16" t="s">
        <v>68</v>
      </c>
      <c r="C185" s="16" t="s">
        <v>1486</v>
      </c>
      <c r="D185" s="16" t="s">
        <v>1487</v>
      </c>
      <c r="E185" s="16" t="s">
        <v>1107</v>
      </c>
      <c r="F185" s="16" t="str">
        <f t="shared" si="3"/>
        <v>MEJORA SEÑALIZACIÓN BÁSCULA ÉPILA#</v>
      </c>
      <c r="G185" s="85">
        <v>0</v>
      </c>
      <c r="H185" s="85">
        <v>0</v>
      </c>
      <c r="I185" s="85">
        <v>0</v>
      </c>
      <c r="J185" s="85">
        <v>132401.82</v>
      </c>
      <c r="K185" s="85">
        <v>121809.67</v>
      </c>
      <c r="L185" s="85">
        <v>0</v>
      </c>
      <c r="M185" s="110">
        <v>0</v>
      </c>
      <c r="N185" s="85">
        <v>0</v>
      </c>
    </row>
    <row r="186" spans="1:14" ht="13.8" x14ac:dyDescent="0.2">
      <c r="A186" s="37" t="s">
        <v>68</v>
      </c>
      <c r="B186" s="16" t="s">
        <v>68</v>
      </c>
      <c r="C186" s="16" t="s">
        <v>1488</v>
      </c>
      <c r="D186" s="16" t="s">
        <v>1489</v>
      </c>
      <c r="E186" s="16" t="s">
        <v>1107</v>
      </c>
      <c r="F186" s="16" t="str">
        <f t="shared" si="3"/>
        <v>TRAVESÍA A-2513 KM 2,3 A 2,8#</v>
      </c>
      <c r="G186" s="85">
        <v>250000</v>
      </c>
      <c r="H186" s="85">
        <v>0</v>
      </c>
      <c r="I186" s="85">
        <v>250000</v>
      </c>
      <c r="J186" s="85">
        <v>0</v>
      </c>
      <c r="K186" s="85">
        <v>0</v>
      </c>
      <c r="L186" s="85">
        <v>0</v>
      </c>
      <c r="M186" s="110">
        <v>0</v>
      </c>
      <c r="N186" s="85">
        <v>0</v>
      </c>
    </row>
    <row r="187" spans="1:14" ht="13.8" x14ac:dyDescent="0.2">
      <c r="A187" s="37" t="s">
        <v>68</v>
      </c>
      <c r="B187" s="16" t="s">
        <v>68</v>
      </c>
      <c r="C187" s="16" t="s">
        <v>1490</v>
      </c>
      <c r="D187" s="16" t="s">
        <v>1491</v>
      </c>
      <c r="E187" s="16" t="s">
        <v>1107</v>
      </c>
      <c r="F187" s="16" t="str">
        <f t="shared" si="3"/>
        <v>REDACCIÓN PROYECTO A-2508 DAROCA-ACERED#</v>
      </c>
      <c r="G187" s="85">
        <v>100000</v>
      </c>
      <c r="H187" s="85">
        <v>0</v>
      </c>
      <c r="I187" s="85">
        <v>100000</v>
      </c>
      <c r="J187" s="85">
        <v>0</v>
      </c>
      <c r="K187" s="85">
        <v>0</v>
      </c>
      <c r="L187" s="85">
        <v>0</v>
      </c>
      <c r="M187" s="110">
        <v>0</v>
      </c>
      <c r="N187" s="85">
        <v>0</v>
      </c>
    </row>
    <row r="188" spans="1:14" s="87" customFormat="1" ht="13.8" x14ac:dyDescent="0.2">
      <c r="A188" s="37" t="s">
        <v>68</v>
      </c>
      <c r="B188" s="16" t="s">
        <v>68</v>
      </c>
      <c r="C188" s="16" t="s">
        <v>1492</v>
      </c>
      <c r="D188" s="16" t="s">
        <v>1493</v>
      </c>
      <c r="E188" s="16" t="s">
        <v>1107</v>
      </c>
      <c r="F188" s="16" t="str">
        <f t="shared" si="3"/>
        <v>A-2506 BELLO-CUBEL#</v>
      </c>
      <c r="G188" s="85">
        <v>400000</v>
      </c>
      <c r="H188" s="85">
        <v>0</v>
      </c>
      <c r="I188" s="85">
        <v>400000</v>
      </c>
      <c r="J188" s="85">
        <v>0</v>
      </c>
      <c r="K188" s="85">
        <v>0</v>
      </c>
      <c r="L188" s="85">
        <v>0</v>
      </c>
      <c r="M188" s="110">
        <v>0</v>
      </c>
      <c r="N188" s="85">
        <v>0</v>
      </c>
    </row>
    <row r="189" spans="1:14" ht="13.8" x14ac:dyDescent="0.2">
      <c r="A189" s="37" t="s">
        <v>68</v>
      </c>
      <c r="B189" s="16" t="s">
        <v>68</v>
      </c>
      <c r="C189" s="16" t="s">
        <v>1494</v>
      </c>
      <c r="D189" s="16" t="s">
        <v>1495</v>
      </c>
      <c r="E189" s="16" t="s">
        <v>1107</v>
      </c>
      <c r="F189" s="16" t="str">
        <f t="shared" si="3"/>
        <v>A-2513 DESDE A-1508 KM 0 A 2,3#</v>
      </c>
      <c r="G189" s="85">
        <v>200000</v>
      </c>
      <c r="H189" s="85">
        <v>0</v>
      </c>
      <c r="I189" s="85">
        <v>200000</v>
      </c>
      <c r="J189" s="85">
        <v>0</v>
      </c>
      <c r="K189" s="85">
        <v>0</v>
      </c>
      <c r="L189" s="85">
        <v>0</v>
      </c>
      <c r="M189" s="110">
        <v>0</v>
      </c>
      <c r="N189" s="85">
        <v>0</v>
      </c>
    </row>
    <row r="190" spans="1:14" ht="13.8" x14ac:dyDescent="0.2">
      <c r="A190" s="37" t="s">
        <v>68</v>
      </c>
      <c r="B190" s="16" t="s">
        <v>68</v>
      </c>
      <c r="C190" s="16" t="s">
        <v>1496</v>
      </c>
      <c r="D190" s="16" t="s">
        <v>1497</v>
      </c>
      <c r="E190" s="16" t="s">
        <v>1107</v>
      </c>
      <c r="F190" s="16" t="str">
        <f t="shared" si="3"/>
        <v>ACONDICIONAMIENTO CARRETERA A-125 AYERBE-ARDISA#</v>
      </c>
      <c r="G190" s="85">
        <v>100000</v>
      </c>
      <c r="H190" s="85">
        <v>0</v>
      </c>
      <c r="I190" s="85">
        <v>100000</v>
      </c>
      <c r="J190" s="85">
        <v>0</v>
      </c>
      <c r="K190" s="85">
        <v>0</v>
      </c>
      <c r="L190" s="85">
        <v>0</v>
      </c>
      <c r="M190" s="110">
        <v>0</v>
      </c>
      <c r="N190" s="85">
        <v>0</v>
      </c>
    </row>
    <row r="191" spans="1:14" ht="13.8" x14ac:dyDescent="0.2">
      <c r="A191" s="37" t="s">
        <v>68</v>
      </c>
      <c r="B191" s="16" t="s">
        <v>68</v>
      </c>
      <c r="C191" s="16" t="s">
        <v>1498</v>
      </c>
      <c r="D191" s="16" t="s">
        <v>1499</v>
      </c>
      <c r="E191" s="16" t="s">
        <v>1500</v>
      </c>
      <c r="F191" s="16" t="str">
        <f t="shared" si="3"/>
        <v>AMPLIACION DE ESTRUCTURA ANTIALUDES EN CARRETERA DE ACCESO AL BALNEARIO DE PANTICOSA</v>
      </c>
      <c r="G191" s="85">
        <v>0</v>
      </c>
      <c r="H191" s="85">
        <v>710000</v>
      </c>
      <c r="I191" s="85">
        <v>710000</v>
      </c>
      <c r="J191" s="85">
        <v>710000</v>
      </c>
      <c r="K191" s="85">
        <v>0</v>
      </c>
      <c r="L191" s="85">
        <v>0</v>
      </c>
      <c r="M191" s="110">
        <v>0</v>
      </c>
      <c r="N191" s="85">
        <v>0</v>
      </c>
    </row>
    <row r="192" spans="1:14" ht="13.8" x14ac:dyDescent="0.2">
      <c r="A192" s="37" t="s">
        <v>68</v>
      </c>
      <c r="B192" s="16" t="s">
        <v>68</v>
      </c>
      <c r="C192" s="16" t="s">
        <v>1501</v>
      </c>
      <c r="D192" s="16" t="s">
        <v>1502</v>
      </c>
      <c r="E192" s="16" t="s">
        <v>1503</v>
      </c>
      <c r="F192" s="16" t="str">
        <f t="shared" si="3"/>
        <v>REDACCION DE PROYECTOS Y ASISTENCIAS TECNICAS PARA LA DGC 2024</v>
      </c>
      <c r="G192" s="85">
        <v>0</v>
      </c>
      <c r="H192" s="85">
        <v>0</v>
      </c>
      <c r="I192" s="85">
        <v>0</v>
      </c>
      <c r="J192" s="85">
        <v>274552.23</v>
      </c>
      <c r="K192" s="85">
        <v>274552.23</v>
      </c>
      <c r="L192" s="85">
        <v>172213.92</v>
      </c>
      <c r="M192" s="110">
        <v>0</v>
      </c>
      <c r="N192" s="85">
        <v>172213.92</v>
      </c>
    </row>
    <row r="193" spans="1:14" ht="13.8" x14ac:dyDescent="0.2">
      <c r="A193" s="37" t="s">
        <v>68</v>
      </c>
      <c r="B193" s="16" t="s">
        <v>68</v>
      </c>
      <c r="C193" s="16" t="s">
        <v>1504</v>
      </c>
      <c r="D193" s="16" t="s">
        <v>1505</v>
      </c>
      <c r="E193" s="16" t="s">
        <v>1107</v>
      </c>
      <c r="F193" s="16" t="str">
        <f t="shared" si="3"/>
        <v>OBRAS EN TRAVESIAS DE LA PROVINCIA DE ZARAGOZA#</v>
      </c>
      <c r="G193" s="85">
        <v>0</v>
      </c>
      <c r="H193" s="85">
        <v>0</v>
      </c>
      <c r="I193" s="85">
        <v>0</v>
      </c>
      <c r="J193" s="85">
        <v>46793.02</v>
      </c>
      <c r="K193" s="85">
        <v>46793.02</v>
      </c>
      <c r="L193" s="85">
        <v>0</v>
      </c>
      <c r="M193" s="110">
        <v>0</v>
      </c>
      <c r="N193" s="85">
        <v>0</v>
      </c>
    </row>
    <row r="194" spans="1:14" ht="13.8" x14ac:dyDescent="0.2">
      <c r="A194" s="37" t="s">
        <v>68</v>
      </c>
      <c r="B194" s="16" t="s">
        <v>68</v>
      </c>
      <c r="C194" s="16" t="s">
        <v>1506</v>
      </c>
      <c r="D194" s="16" t="s">
        <v>1507</v>
      </c>
      <c r="E194" s="16" t="s">
        <v>1107</v>
      </c>
      <c r="F194" s="16" t="str">
        <f t="shared" si="3"/>
        <v>OBRAS EN TRAVESIAS DE LA PROVINCIA DE HUESCA#</v>
      </c>
      <c r="G194" s="85">
        <v>0</v>
      </c>
      <c r="H194" s="85">
        <v>0</v>
      </c>
      <c r="I194" s="85">
        <v>0</v>
      </c>
      <c r="J194" s="85">
        <v>43478.96</v>
      </c>
      <c r="K194" s="85">
        <v>43478.96</v>
      </c>
      <c r="L194" s="85">
        <v>43478.96</v>
      </c>
      <c r="M194" s="110">
        <v>0</v>
      </c>
      <c r="N194" s="85">
        <v>35127.360000000001</v>
      </c>
    </row>
    <row r="195" spans="1:14" ht="13.8" x14ac:dyDescent="0.2">
      <c r="A195" s="37" t="s">
        <v>68</v>
      </c>
      <c r="B195" s="16" t="s">
        <v>68</v>
      </c>
      <c r="C195" s="16" t="s">
        <v>1508</v>
      </c>
      <c r="D195" s="16" t="s">
        <v>1509</v>
      </c>
      <c r="E195" s="16" t="s">
        <v>1107</v>
      </c>
      <c r="F195" s="16" t="str">
        <f t="shared" si="3"/>
        <v>OBRAS EN TRAVESIAS DE LA PROVINCIA DE TERUEL#</v>
      </c>
      <c r="G195" s="85">
        <v>0</v>
      </c>
      <c r="H195" s="85">
        <v>0</v>
      </c>
      <c r="I195" s="85">
        <v>0</v>
      </c>
      <c r="J195" s="85">
        <v>48347.15</v>
      </c>
      <c r="K195" s="85">
        <v>48347.15</v>
      </c>
      <c r="L195" s="85">
        <v>0</v>
      </c>
      <c r="M195" s="110">
        <v>0</v>
      </c>
      <c r="N195" s="85">
        <v>0</v>
      </c>
    </row>
    <row r="196" spans="1:14" ht="13.8" x14ac:dyDescent="0.2">
      <c r="A196" s="37" t="s">
        <v>68</v>
      </c>
      <c r="B196" s="16" t="s">
        <v>68</v>
      </c>
      <c r="C196" s="16" t="s">
        <v>1510</v>
      </c>
      <c r="D196" s="16" t="s">
        <v>1511</v>
      </c>
      <c r="E196" s="16" t="s">
        <v>1107</v>
      </c>
      <c r="F196" s="16" t="str">
        <f t="shared" si="3"/>
        <v>ACONDICIONAMIENTO A-1504 CALATAYUD MARA#</v>
      </c>
      <c r="G196" s="85">
        <v>0</v>
      </c>
      <c r="H196" s="85">
        <v>0</v>
      </c>
      <c r="I196" s="85">
        <v>0</v>
      </c>
      <c r="J196" s="85">
        <v>83099.899999999994</v>
      </c>
      <c r="K196" s="85">
        <v>0</v>
      </c>
      <c r="L196" s="85">
        <v>0</v>
      </c>
      <c r="M196" s="110">
        <v>0</v>
      </c>
      <c r="N196" s="85">
        <v>0</v>
      </c>
    </row>
    <row r="197" spans="1:14" ht="13.8" x14ac:dyDescent="0.2">
      <c r="A197" s="37" t="s">
        <v>68</v>
      </c>
      <c r="B197" s="16" t="s">
        <v>68</v>
      </c>
      <c r="C197" s="16" t="s">
        <v>1512</v>
      </c>
      <c r="D197" s="16" t="s">
        <v>1513</v>
      </c>
      <c r="E197" s="16" t="s">
        <v>1514</v>
      </c>
      <c r="F197" s="16" t="str">
        <f t="shared" si="3"/>
        <v>F2 INVERSIÓN EN MATERIA DE VIVIENDA - FITE 2023-RESTAURACIÓN DE LA TORRE DE SANTA ELENA DE GODOS</v>
      </c>
      <c r="G197" s="85">
        <v>0</v>
      </c>
      <c r="H197" s="85">
        <v>310000</v>
      </c>
      <c r="I197" s="85">
        <v>310000</v>
      </c>
      <c r="J197" s="85">
        <v>286262.11</v>
      </c>
      <c r="K197" s="85">
        <v>0</v>
      </c>
      <c r="L197" s="85">
        <v>0</v>
      </c>
      <c r="M197" s="110">
        <v>0</v>
      </c>
      <c r="N197" s="85">
        <v>0</v>
      </c>
    </row>
    <row r="198" spans="1:14" ht="13.8" x14ac:dyDescent="0.2">
      <c r="A198" s="37" t="s">
        <v>68</v>
      </c>
      <c r="B198" s="16" t="s">
        <v>68</v>
      </c>
      <c r="C198" s="16" t="s">
        <v>1515</v>
      </c>
      <c r="D198" s="16" t="s">
        <v>1516</v>
      </c>
      <c r="E198" s="16" t="s">
        <v>1517</v>
      </c>
      <c r="F198" s="16" t="str">
        <f t="shared" si="3"/>
        <v>F2-INVERSIÓN EN MATERIA DE VIVIENDDA-FITE2023-RESTAURACIÓN IGLESIA DE LA ASUNCIÓN MUNIESA</v>
      </c>
      <c r="G198" s="85">
        <v>0</v>
      </c>
      <c r="H198" s="85">
        <v>100000</v>
      </c>
      <c r="I198" s="85">
        <v>100000</v>
      </c>
      <c r="J198" s="85">
        <v>0</v>
      </c>
      <c r="K198" s="85">
        <v>0</v>
      </c>
      <c r="L198" s="85">
        <v>0</v>
      </c>
      <c r="M198" s="110">
        <v>0</v>
      </c>
      <c r="N198" s="85">
        <v>0</v>
      </c>
    </row>
    <row r="199" spans="1:14" ht="13.8" x14ac:dyDescent="0.2">
      <c r="A199" s="37" t="s">
        <v>68</v>
      </c>
      <c r="B199" s="16" t="s">
        <v>68</v>
      </c>
      <c r="C199" s="16" t="s">
        <v>1518</v>
      </c>
      <c r="D199" s="16" t="s">
        <v>1519</v>
      </c>
      <c r="E199" s="16" t="s">
        <v>1520</v>
      </c>
      <c r="F199" s="16" t="str">
        <f t="shared" si="3"/>
        <v>F.2 INVERSION EN MATERIA DE VIVIENDA-MARQUE MAQUINARIA DE TERUEL</v>
      </c>
      <c r="G199" s="85">
        <v>0</v>
      </c>
      <c r="H199" s="85">
        <v>60000</v>
      </c>
      <c r="I199" s="85">
        <v>60000</v>
      </c>
      <c r="J199" s="85">
        <v>0</v>
      </c>
      <c r="K199" s="85">
        <v>0</v>
      </c>
      <c r="L199" s="85">
        <v>0</v>
      </c>
      <c r="M199" s="110">
        <v>0</v>
      </c>
      <c r="N199" s="85">
        <v>0</v>
      </c>
    </row>
    <row r="200" spans="1:14" ht="13.8" x14ac:dyDescent="0.2">
      <c r="A200" s="37" t="s">
        <v>68</v>
      </c>
      <c r="B200" s="16" t="s">
        <v>68</v>
      </c>
      <c r="C200" s="16" t="s">
        <v>1521</v>
      </c>
      <c r="D200" s="16" t="s">
        <v>1522</v>
      </c>
      <c r="E200" s="16" t="s">
        <v>1107</v>
      </c>
      <c r="F200" s="16" t="str">
        <f t="shared" si="3"/>
        <v>A.3 ACONDICIONAMIENTO Y MEJORA CARRETERA OAJ#</v>
      </c>
      <c r="G200" s="85">
        <v>0</v>
      </c>
      <c r="H200" s="85">
        <v>890000</v>
      </c>
      <c r="I200" s="85">
        <v>890000</v>
      </c>
      <c r="J200" s="85">
        <v>890000</v>
      </c>
      <c r="K200" s="85">
        <v>890000</v>
      </c>
      <c r="L200" s="85">
        <v>87703.11</v>
      </c>
      <c r="M200" s="110">
        <v>9.8542820224719101</v>
      </c>
      <c r="N200" s="85">
        <v>87703.11</v>
      </c>
    </row>
    <row r="201" spans="1:14" ht="13.8" x14ac:dyDescent="0.2">
      <c r="A201" s="37" t="s">
        <v>68</v>
      </c>
      <c r="B201" s="16" t="s">
        <v>68</v>
      </c>
      <c r="C201" s="16" t="s">
        <v>1523</v>
      </c>
      <c r="D201" s="16" t="s">
        <v>1524</v>
      </c>
      <c r="E201" s="16" t="s">
        <v>1107</v>
      </c>
      <c r="F201" s="16" t="str">
        <f t="shared" si="3"/>
        <v>MEJORA DE CURVAS EN LA CARRETERA A-2501 CAMPILLO#</v>
      </c>
      <c r="G201" s="85">
        <v>0</v>
      </c>
      <c r="H201" s="85">
        <v>0</v>
      </c>
      <c r="I201" s="85">
        <v>0</v>
      </c>
      <c r="J201" s="85">
        <v>0</v>
      </c>
      <c r="K201" s="85">
        <v>0</v>
      </c>
      <c r="L201" s="85">
        <v>0</v>
      </c>
      <c r="M201" s="110">
        <v>0</v>
      </c>
      <c r="N201" s="85">
        <v>0</v>
      </c>
    </row>
    <row r="202" spans="1:14" ht="13.8" x14ac:dyDescent="0.2">
      <c r="A202" s="37" t="s">
        <v>68</v>
      </c>
      <c r="B202" s="16" t="s">
        <v>68</v>
      </c>
      <c r="C202" s="16" t="s">
        <v>1525</v>
      </c>
      <c r="D202" s="16" t="s">
        <v>1526</v>
      </c>
      <c r="E202" s="16" t="s">
        <v>1107</v>
      </c>
      <c r="F202" s="16" t="str">
        <f t="shared" si="3"/>
        <v>AMPLIACION NACE SALVATIERRA DE ESCA#</v>
      </c>
      <c r="G202" s="85">
        <v>0</v>
      </c>
      <c r="H202" s="85">
        <v>0</v>
      </c>
      <c r="I202" s="85">
        <v>0</v>
      </c>
      <c r="J202" s="85">
        <v>199689.08</v>
      </c>
      <c r="K202" s="85">
        <v>0</v>
      </c>
      <c r="L202" s="85">
        <v>0</v>
      </c>
      <c r="M202" s="110">
        <v>0</v>
      </c>
      <c r="N202" s="85">
        <v>0</v>
      </c>
    </row>
    <row r="203" spans="1:14" ht="13.8" x14ac:dyDescent="0.2">
      <c r="A203" s="37" t="s">
        <v>68</v>
      </c>
      <c r="B203" s="16" t="s">
        <v>68</v>
      </c>
      <c r="C203" s="16" t="s">
        <v>1527</v>
      </c>
      <c r="D203" s="16" t="s">
        <v>1528</v>
      </c>
      <c r="E203" s="16" t="s">
        <v>1107</v>
      </c>
      <c r="F203" s="16" t="str">
        <f t="shared" si="3"/>
        <v>MEJORA DE FIRME EN LA A-135 PUENTE LOS NAVARROS#</v>
      </c>
      <c r="G203" s="85">
        <v>0</v>
      </c>
      <c r="H203" s="85">
        <v>0</v>
      </c>
      <c r="I203" s="85">
        <v>0</v>
      </c>
      <c r="J203" s="85">
        <v>616345.42000000004</v>
      </c>
      <c r="K203" s="85">
        <v>0</v>
      </c>
      <c r="L203" s="85">
        <v>0</v>
      </c>
      <c r="M203" s="110">
        <v>0</v>
      </c>
      <c r="N203" s="85">
        <v>0</v>
      </c>
    </row>
    <row r="204" spans="1:14" ht="13.8" x14ac:dyDescent="0.2">
      <c r="A204" s="37" t="s">
        <v>68</v>
      </c>
      <c r="B204" s="16" t="s">
        <v>68</v>
      </c>
      <c r="C204" s="16" t="s">
        <v>1529</v>
      </c>
      <c r="D204" s="16" t="s">
        <v>1530</v>
      </c>
      <c r="E204" s="16" t="s">
        <v>1107</v>
      </c>
      <c r="F204" s="16" t="str">
        <f t="shared" si="3"/>
        <v>REFUERZO MBC A-1503 FRASNO-CRUCE N-234#</v>
      </c>
      <c r="G204" s="85">
        <v>0</v>
      </c>
      <c r="H204" s="85">
        <v>0</v>
      </c>
      <c r="I204" s="85">
        <v>0</v>
      </c>
      <c r="J204" s="85">
        <v>2174402.25</v>
      </c>
      <c r="K204" s="85">
        <v>0</v>
      </c>
      <c r="L204" s="85">
        <v>0</v>
      </c>
      <c r="M204" s="110">
        <v>0</v>
      </c>
      <c r="N204" s="85">
        <v>0</v>
      </c>
    </row>
    <row r="205" spans="1:14" ht="13.8" x14ac:dyDescent="0.2">
      <c r="A205" s="37" t="s">
        <v>68</v>
      </c>
      <c r="B205" s="16" t="s">
        <v>68</v>
      </c>
      <c r="C205" s="16" t="s">
        <v>1531</v>
      </c>
      <c r="D205" s="16" t="s">
        <v>1532</v>
      </c>
      <c r="E205" s="16" t="s">
        <v>1107</v>
      </c>
      <c r="F205" s="16" t="str">
        <f t="shared" si="3"/>
        <v>REFUERZO MBC EN A-1232 BARBASTRO CASTILLAZUELO#</v>
      </c>
      <c r="G205" s="85">
        <v>0</v>
      </c>
      <c r="H205" s="85">
        <v>0</v>
      </c>
      <c r="I205" s="85">
        <v>0</v>
      </c>
      <c r="J205" s="85">
        <v>0</v>
      </c>
      <c r="K205" s="85">
        <v>0</v>
      </c>
      <c r="L205" s="85">
        <v>0</v>
      </c>
      <c r="M205" s="110">
        <v>0</v>
      </c>
      <c r="N205" s="85">
        <v>0</v>
      </c>
    </row>
    <row r="206" spans="1:14" ht="13.8" x14ac:dyDescent="0.2">
      <c r="A206" s="37" t="s">
        <v>68</v>
      </c>
      <c r="B206" s="16" t="s">
        <v>68</v>
      </c>
      <c r="C206" s="27" t="s">
        <v>125</v>
      </c>
      <c r="D206" s="27" t="s">
        <v>68</v>
      </c>
      <c r="E206" s="27" t="s">
        <v>68</v>
      </c>
      <c r="F206" s="27" t="str">
        <f t="shared" si="3"/>
        <v/>
      </c>
      <c r="G206" s="90">
        <v>62738436.240000002</v>
      </c>
      <c r="H206" s="90">
        <v>2102748.36</v>
      </c>
      <c r="I206" s="90">
        <v>64841184.600000001</v>
      </c>
      <c r="J206" s="90">
        <v>46334487.450000003</v>
      </c>
      <c r="K206" s="90">
        <v>41018056.5</v>
      </c>
      <c r="L206" s="90">
        <v>15219841.310000001</v>
      </c>
      <c r="M206" s="111">
        <v>23.472491139528</v>
      </c>
      <c r="N206" s="90">
        <v>14912999.359999999</v>
      </c>
    </row>
    <row r="207" spans="1:14" ht="13.8" x14ac:dyDescent="0.2">
      <c r="A207" s="37" t="s">
        <v>436</v>
      </c>
      <c r="B207" s="16" t="s">
        <v>437</v>
      </c>
      <c r="C207" s="16" t="s">
        <v>1533</v>
      </c>
      <c r="D207" s="16" t="s">
        <v>1534</v>
      </c>
      <c r="E207" s="16" t="s">
        <v>1107</v>
      </c>
      <c r="F207" s="16" t="str">
        <f t="shared" si="3"/>
        <v>CONTRATO INFORMA DE CONTROL Y GRABACION DE DATOS#</v>
      </c>
      <c r="G207" s="85">
        <v>250000</v>
      </c>
      <c r="H207" s="85">
        <v>-196794.4</v>
      </c>
      <c r="I207" s="85">
        <v>53205.599999999999</v>
      </c>
      <c r="J207" s="85">
        <v>28556</v>
      </c>
      <c r="K207" s="85">
        <v>0</v>
      </c>
      <c r="L207" s="85">
        <v>0</v>
      </c>
      <c r="M207" s="110">
        <v>0</v>
      </c>
      <c r="N207" s="85">
        <v>0</v>
      </c>
    </row>
    <row r="208" spans="1:14" ht="13.8" x14ac:dyDescent="0.2">
      <c r="A208" s="37" t="s">
        <v>68</v>
      </c>
      <c r="B208" s="16" t="s">
        <v>68</v>
      </c>
      <c r="C208" s="16" t="s">
        <v>1535</v>
      </c>
      <c r="D208" s="16" t="s">
        <v>1536</v>
      </c>
      <c r="E208" s="16" t="s">
        <v>1107</v>
      </c>
      <c r="F208" s="16" t="str">
        <f t="shared" si="3"/>
        <v>IDENTIFICACION ANIMAL#</v>
      </c>
      <c r="G208" s="85">
        <v>10000</v>
      </c>
      <c r="H208" s="85">
        <v>0</v>
      </c>
      <c r="I208" s="85">
        <v>10000</v>
      </c>
      <c r="J208" s="85">
        <v>0</v>
      </c>
      <c r="K208" s="85">
        <v>0</v>
      </c>
      <c r="L208" s="85">
        <v>0</v>
      </c>
      <c r="M208" s="110">
        <v>0</v>
      </c>
      <c r="N208" s="85">
        <v>0</v>
      </c>
    </row>
    <row r="209" spans="1:14" ht="13.8" x14ac:dyDescent="0.2">
      <c r="A209" s="37" t="s">
        <v>68</v>
      </c>
      <c r="B209" s="16" t="s">
        <v>68</v>
      </c>
      <c r="C209" s="16" t="s">
        <v>1537</v>
      </c>
      <c r="D209" s="16" t="s">
        <v>1538</v>
      </c>
      <c r="E209" s="16" t="s">
        <v>1107</v>
      </c>
      <c r="F209" s="16" t="str">
        <f t="shared" ref="F209:F272" si="4">CONCATENATE(D209,E209)</f>
        <v>I+D+I LABORATORIO AGROAMBIENTAL#</v>
      </c>
      <c r="G209" s="85">
        <v>60000</v>
      </c>
      <c r="H209" s="85">
        <v>196794.4</v>
      </c>
      <c r="I209" s="85">
        <v>256794.4</v>
      </c>
      <c r="J209" s="85">
        <v>232617.95</v>
      </c>
      <c r="K209" s="85">
        <v>35823.550000000003</v>
      </c>
      <c r="L209" s="85">
        <v>35823.550000000003</v>
      </c>
      <c r="M209" s="110">
        <v>13.950284741411799</v>
      </c>
      <c r="N209" s="85">
        <v>35823.550000000003</v>
      </c>
    </row>
    <row r="210" spans="1:14" s="88" customFormat="1" ht="13.8" x14ac:dyDescent="0.2">
      <c r="A210" s="37" t="s">
        <v>68</v>
      </c>
      <c r="B210" s="16" t="s">
        <v>68</v>
      </c>
      <c r="C210" s="16" t="s">
        <v>1539</v>
      </c>
      <c r="D210" s="16" t="s">
        <v>1540</v>
      </c>
      <c r="E210" s="16" t="s">
        <v>1541</v>
      </c>
      <c r="F210" s="16" t="str">
        <f t="shared" si="4"/>
        <v>EQUIPAMIENTO CENTROS PROTEC. VEGETAL Y SEMILLAS Y PLANTAS DE VIVERO</v>
      </c>
      <c r="G210" s="85">
        <v>30000</v>
      </c>
      <c r="H210" s="85">
        <v>0</v>
      </c>
      <c r="I210" s="85">
        <v>30000</v>
      </c>
      <c r="J210" s="85">
        <v>0</v>
      </c>
      <c r="K210" s="85">
        <v>0</v>
      </c>
      <c r="L210" s="85">
        <v>0</v>
      </c>
      <c r="M210" s="110">
        <v>0</v>
      </c>
      <c r="N210" s="85">
        <v>0</v>
      </c>
    </row>
    <row r="211" spans="1:14" ht="13.8" x14ac:dyDescent="0.2">
      <c r="A211" s="37" t="s">
        <v>68</v>
      </c>
      <c r="B211" s="16" t="s">
        <v>68</v>
      </c>
      <c r="C211" s="16" t="s">
        <v>1542</v>
      </c>
      <c r="D211" s="16" t="s">
        <v>1543</v>
      </c>
      <c r="E211" s="16" t="s">
        <v>1107</v>
      </c>
      <c r="F211" s="16" t="str">
        <f t="shared" si="4"/>
        <v>CALIDAD SEMILLAS Y PLANTAS#</v>
      </c>
      <c r="G211" s="85">
        <v>80018.559999999998</v>
      </c>
      <c r="H211" s="85">
        <v>0</v>
      </c>
      <c r="I211" s="85">
        <v>80018.559999999998</v>
      </c>
      <c r="J211" s="85">
        <v>0</v>
      </c>
      <c r="K211" s="85">
        <v>0</v>
      </c>
      <c r="L211" s="85">
        <v>0</v>
      </c>
      <c r="M211" s="110">
        <v>0</v>
      </c>
      <c r="N211" s="85">
        <v>0</v>
      </c>
    </row>
    <row r="212" spans="1:14" ht="13.8" x14ac:dyDescent="0.2">
      <c r="A212" s="37" t="s">
        <v>68</v>
      </c>
      <c r="B212" s="16" t="s">
        <v>68</v>
      </c>
      <c r="C212" s="16" t="s">
        <v>1544</v>
      </c>
      <c r="D212" s="16" t="s">
        <v>1545</v>
      </c>
      <c r="E212" s="16" t="s">
        <v>1546</v>
      </c>
      <c r="F212" s="16" t="str">
        <f t="shared" si="4"/>
        <v>PROGRAMA CONTROL Y VIGILANCIA ENCEFALOPATIAS ESPONGIFORMES TRANSMISIBLES</v>
      </c>
      <c r="G212" s="85">
        <v>3000</v>
      </c>
      <c r="H212" s="85">
        <v>0</v>
      </c>
      <c r="I212" s="85">
        <v>3000</v>
      </c>
      <c r="J212" s="85">
        <v>0</v>
      </c>
      <c r="K212" s="85">
        <v>0</v>
      </c>
      <c r="L212" s="85">
        <v>0</v>
      </c>
      <c r="M212" s="110">
        <v>0</v>
      </c>
      <c r="N212" s="85">
        <v>0</v>
      </c>
    </row>
    <row r="213" spans="1:14" ht="13.8" x14ac:dyDescent="0.2">
      <c r="A213" s="37" t="s">
        <v>68</v>
      </c>
      <c r="B213" s="16" t="s">
        <v>68</v>
      </c>
      <c r="C213" s="16" t="s">
        <v>1547</v>
      </c>
      <c r="D213" s="16" t="s">
        <v>1548</v>
      </c>
      <c r="E213" s="16" t="s">
        <v>1107</v>
      </c>
      <c r="F213" s="16" t="str">
        <f t="shared" si="4"/>
        <v>EQUIPAMIENTOS CENTRALIZADOS DEPARTAMENTO#</v>
      </c>
      <c r="G213" s="85">
        <v>60000</v>
      </c>
      <c r="H213" s="85">
        <v>0</v>
      </c>
      <c r="I213" s="85">
        <v>60000</v>
      </c>
      <c r="J213" s="85">
        <v>42626.51</v>
      </c>
      <c r="K213" s="85">
        <v>42626.51</v>
      </c>
      <c r="L213" s="85">
        <v>36757.040000000001</v>
      </c>
      <c r="M213" s="110">
        <v>61.261733333333297</v>
      </c>
      <c r="N213" s="85">
        <v>36757.040000000001</v>
      </c>
    </row>
    <row r="214" spans="1:14" ht="13.8" x14ac:dyDescent="0.2">
      <c r="A214" s="37" t="s">
        <v>68</v>
      </c>
      <c r="B214" s="16" t="s">
        <v>68</v>
      </c>
      <c r="C214" s="16" t="s">
        <v>1549</v>
      </c>
      <c r="D214" s="16" t="s">
        <v>1550</v>
      </c>
      <c r="E214" s="16" t="s">
        <v>1107</v>
      </c>
      <c r="F214" s="16" t="str">
        <f t="shared" si="4"/>
        <v>MANTENIMIENTO DE LOS PROGRAMAS DE PRIMAS GANADERAS#</v>
      </c>
      <c r="G214" s="85">
        <v>155182.5</v>
      </c>
      <c r="H214" s="85">
        <v>0</v>
      </c>
      <c r="I214" s="85">
        <v>155182.5</v>
      </c>
      <c r="J214" s="85">
        <v>196193.97</v>
      </c>
      <c r="K214" s="85">
        <v>196193.97</v>
      </c>
      <c r="L214" s="85">
        <v>77591.259999999995</v>
      </c>
      <c r="M214" s="110">
        <v>50.000006444025601</v>
      </c>
      <c r="N214" s="85">
        <v>77591.259999999995</v>
      </c>
    </row>
    <row r="215" spans="1:14" ht="13.8" x14ac:dyDescent="0.2">
      <c r="A215" s="37" t="s">
        <v>68</v>
      </c>
      <c r="B215" s="16" t="s">
        <v>68</v>
      </c>
      <c r="C215" s="16" t="s">
        <v>1551</v>
      </c>
      <c r="D215" s="16" t="s">
        <v>1552</v>
      </c>
      <c r="E215" s="16" t="s">
        <v>1553</v>
      </c>
      <c r="F215" s="16" t="str">
        <f t="shared" si="4"/>
        <v>DESARROLLO E INTEGRACION DE PROGRAMAS DE IDENTIFICACION GANADERA</v>
      </c>
      <c r="G215" s="85">
        <v>400000</v>
      </c>
      <c r="H215" s="85">
        <v>0</v>
      </c>
      <c r="I215" s="85">
        <v>400000</v>
      </c>
      <c r="J215" s="85">
        <v>395113.18</v>
      </c>
      <c r="K215" s="85">
        <v>395113.18</v>
      </c>
      <c r="L215" s="85">
        <v>0</v>
      </c>
      <c r="M215" s="110">
        <v>0</v>
      </c>
      <c r="N215" s="85">
        <v>0</v>
      </c>
    </row>
    <row r="216" spans="1:14" ht="13.8" x14ac:dyDescent="0.2">
      <c r="A216" s="37" t="s">
        <v>68</v>
      </c>
      <c r="B216" s="16" t="s">
        <v>68</v>
      </c>
      <c r="C216" s="16" t="s">
        <v>1554</v>
      </c>
      <c r="D216" s="16" t="s">
        <v>1555</v>
      </c>
      <c r="E216" s="16" t="s">
        <v>1556</v>
      </c>
      <c r="F216" s="16" t="str">
        <f t="shared" si="4"/>
        <v>ASISTENCIA T. CONCENTRACION PARCELARIA MONFLORITE, POMPENILLO Y BELLESTAR</v>
      </c>
      <c r="G216" s="85">
        <v>0</v>
      </c>
      <c r="H216" s="85">
        <v>0</v>
      </c>
      <c r="I216" s="85">
        <v>0</v>
      </c>
      <c r="J216" s="85">
        <v>57048.33</v>
      </c>
      <c r="K216" s="85">
        <v>57048.33</v>
      </c>
      <c r="L216" s="85">
        <v>57048.33</v>
      </c>
      <c r="M216" s="110">
        <v>0</v>
      </c>
      <c r="N216" s="85">
        <v>57048.33</v>
      </c>
    </row>
    <row r="217" spans="1:14" ht="13.8" x14ac:dyDescent="0.2">
      <c r="A217" s="37" t="s">
        <v>68</v>
      </c>
      <c r="B217" s="16" t="s">
        <v>68</v>
      </c>
      <c r="C217" s="16" t="s">
        <v>1557</v>
      </c>
      <c r="D217" s="16" t="s">
        <v>1558</v>
      </c>
      <c r="E217" s="16" t="s">
        <v>1107</v>
      </c>
      <c r="F217" s="16" t="str">
        <f t="shared" si="4"/>
        <v>CONCENT.PARCELARIA LAGUERUELA#</v>
      </c>
      <c r="G217" s="85">
        <v>585738.21</v>
      </c>
      <c r="H217" s="85">
        <v>0</v>
      </c>
      <c r="I217" s="85">
        <v>585738.21</v>
      </c>
      <c r="J217" s="85">
        <v>585738.21</v>
      </c>
      <c r="K217" s="85">
        <v>585738.21</v>
      </c>
      <c r="L217" s="85">
        <v>262088.49</v>
      </c>
      <c r="M217" s="110">
        <v>44.744987696807399</v>
      </c>
      <c r="N217" s="85">
        <v>262088.49</v>
      </c>
    </row>
    <row r="218" spans="1:14" ht="13.8" x14ac:dyDescent="0.2">
      <c r="A218" s="37" t="s">
        <v>68</v>
      </c>
      <c r="B218" s="16" t="s">
        <v>68</v>
      </c>
      <c r="C218" s="16" t="s">
        <v>1559</v>
      </c>
      <c r="D218" s="16" t="s">
        <v>1560</v>
      </c>
      <c r="E218" s="16" t="s">
        <v>1107</v>
      </c>
      <c r="F218" s="16" t="str">
        <f t="shared" si="4"/>
        <v>ASISTENCIA TECNICA VIGILANCIA AMBIENTAL Y SEGURIDAD Y SALUD#</v>
      </c>
      <c r="G218" s="85">
        <v>275000</v>
      </c>
      <c r="H218" s="85">
        <v>0</v>
      </c>
      <c r="I218" s="85">
        <v>275000</v>
      </c>
      <c r="J218" s="85">
        <v>186941.22</v>
      </c>
      <c r="K218" s="85">
        <v>186941.22</v>
      </c>
      <c r="L218" s="85">
        <v>46632.73</v>
      </c>
      <c r="M218" s="110">
        <v>16.9573563636364</v>
      </c>
      <c r="N218" s="85">
        <v>46632.73</v>
      </c>
    </row>
    <row r="219" spans="1:14" ht="13.8" x14ac:dyDescent="0.2">
      <c r="A219" s="37" t="s">
        <v>68</v>
      </c>
      <c r="B219" s="16" t="s">
        <v>68</v>
      </c>
      <c r="C219" s="16" t="s">
        <v>1561</v>
      </c>
      <c r="D219" s="16" t="s">
        <v>1562</v>
      </c>
      <c r="E219" s="16" t="s">
        <v>1107</v>
      </c>
      <c r="F219" s="16" t="str">
        <f t="shared" si="4"/>
        <v>ADQUISICION VEHICULOS DEPARTAMENTO#</v>
      </c>
      <c r="G219" s="85">
        <v>250000</v>
      </c>
      <c r="H219" s="85">
        <v>0</v>
      </c>
      <c r="I219" s="85">
        <v>250000</v>
      </c>
      <c r="J219" s="85">
        <v>0</v>
      </c>
      <c r="K219" s="85">
        <v>0</v>
      </c>
      <c r="L219" s="85">
        <v>0</v>
      </c>
      <c r="M219" s="110">
        <v>0</v>
      </c>
      <c r="N219" s="85">
        <v>0</v>
      </c>
    </row>
    <row r="220" spans="1:14" ht="13.8" x14ac:dyDescent="0.2">
      <c r="A220" s="37" t="s">
        <v>68</v>
      </c>
      <c r="B220" s="16" t="s">
        <v>68</v>
      </c>
      <c r="C220" s="16" t="s">
        <v>1563</v>
      </c>
      <c r="D220" s="16" t="s">
        <v>1564</v>
      </c>
      <c r="E220" s="16" t="s">
        <v>1107</v>
      </c>
      <c r="F220" s="16" t="str">
        <f t="shared" si="4"/>
        <v>LICENCIAS SOFTWARE COMERCIAL USO ESPECIFICO#</v>
      </c>
      <c r="G220" s="85">
        <v>0</v>
      </c>
      <c r="H220" s="85">
        <v>0</v>
      </c>
      <c r="I220" s="85">
        <v>0</v>
      </c>
      <c r="J220" s="85">
        <v>4764.9799999999996</v>
      </c>
      <c r="K220" s="85">
        <v>4764.9799999999996</v>
      </c>
      <c r="L220" s="85">
        <v>4764.9799999999996</v>
      </c>
      <c r="M220" s="110">
        <v>0</v>
      </c>
      <c r="N220" s="85">
        <v>4764.9799999999996</v>
      </c>
    </row>
    <row r="221" spans="1:14" ht="13.8" x14ac:dyDescent="0.2">
      <c r="A221" s="37" t="s">
        <v>68</v>
      </c>
      <c r="B221" s="16" t="s">
        <v>68</v>
      </c>
      <c r="C221" s="16" t="s">
        <v>1565</v>
      </c>
      <c r="D221" s="16" t="s">
        <v>1566</v>
      </c>
      <c r="E221" s="16" t="s">
        <v>1567</v>
      </c>
      <c r="F221" s="16" t="str">
        <f t="shared" si="4"/>
        <v>DESARROLLOS INFORMATICOS GESTION Y CONTROL DPTO. AGRICULTURA, G. Y M.A.</v>
      </c>
      <c r="G221" s="85">
        <v>1729917.3</v>
      </c>
      <c r="H221" s="85">
        <v>0</v>
      </c>
      <c r="I221" s="85">
        <v>1729917.3</v>
      </c>
      <c r="J221" s="85">
        <v>1366190.88</v>
      </c>
      <c r="K221" s="85">
        <v>1274671.32</v>
      </c>
      <c r="L221" s="85">
        <v>0</v>
      </c>
      <c r="M221" s="110">
        <v>0</v>
      </c>
      <c r="N221" s="85">
        <v>0</v>
      </c>
    </row>
    <row r="222" spans="1:14" ht="13.8" x14ac:dyDescent="0.2">
      <c r="A222" s="37" t="s">
        <v>68</v>
      </c>
      <c r="B222" s="16" t="s">
        <v>68</v>
      </c>
      <c r="C222" s="16" t="s">
        <v>1568</v>
      </c>
      <c r="D222" s="16" t="s">
        <v>1569</v>
      </c>
      <c r="E222" s="16" t="s">
        <v>1107</v>
      </c>
      <c r="F222" s="16" t="str">
        <f t="shared" si="4"/>
        <v>MEDIDAS CERTIFICACION CUENTA FEOGA-FEAGA-FEADER ISO#</v>
      </c>
      <c r="G222" s="85">
        <v>925000</v>
      </c>
      <c r="H222" s="85">
        <v>0</v>
      </c>
      <c r="I222" s="85">
        <v>925000</v>
      </c>
      <c r="J222" s="85">
        <v>76532.39</v>
      </c>
      <c r="K222" s="85">
        <v>76532.39</v>
      </c>
      <c r="L222" s="85">
        <v>0</v>
      </c>
      <c r="M222" s="110">
        <v>0</v>
      </c>
      <c r="N222" s="85">
        <v>0</v>
      </c>
    </row>
    <row r="223" spans="1:14" ht="13.8" x14ac:dyDescent="0.2">
      <c r="A223" s="37" t="s">
        <v>68</v>
      </c>
      <c r="B223" s="16" t="s">
        <v>68</v>
      </c>
      <c r="C223" s="16" t="s">
        <v>1570</v>
      </c>
      <c r="D223" s="16" t="s">
        <v>1571</v>
      </c>
      <c r="E223" s="16" t="s">
        <v>1107</v>
      </c>
      <c r="F223" s="16" t="str">
        <f t="shared" si="4"/>
        <v>PREVENCION DE RIESGOS LABORALES#</v>
      </c>
      <c r="G223" s="85">
        <v>830000</v>
      </c>
      <c r="H223" s="85">
        <v>0</v>
      </c>
      <c r="I223" s="85">
        <v>830000</v>
      </c>
      <c r="J223" s="85">
        <v>10444.540000000001</v>
      </c>
      <c r="K223" s="85">
        <v>10444.540000000001</v>
      </c>
      <c r="L223" s="85">
        <v>10444.540000000001</v>
      </c>
      <c r="M223" s="110">
        <v>1.25837831325301</v>
      </c>
      <c r="N223" s="85">
        <v>10444.540000000001</v>
      </c>
    </row>
    <row r="224" spans="1:14" ht="13.8" x14ac:dyDescent="0.2">
      <c r="A224" s="37" t="s">
        <v>68</v>
      </c>
      <c r="B224" s="16" t="s">
        <v>68</v>
      </c>
      <c r="C224" s="16" t="s">
        <v>1572</v>
      </c>
      <c r="D224" s="16" t="s">
        <v>1573</v>
      </c>
      <c r="E224" s="16" t="s">
        <v>1574</v>
      </c>
      <c r="F224" s="16" t="str">
        <f t="shared" si="4"/>
        <v>MANTENIMIENTO Y MEJORA SISTEMA INFORMATICO INTEGRADO GESTION - CONTROL PAC</v>
      </c>
      <c r="G224" s="85">
        <v>1239208.7</v>
      </c>
      <c r="H224" s="85">
        <v>0</v>
      </c>
      <c r="I224" s="85">
        <v>1239208.7</v>
      </c>
      <c r="J224" s="85">
        <v>1239557.03</v>
      </c>
      <c r="K224" s="85">
        <v>1239557.03</v>
      </c>
      <c r="L224" s="85">
        <v>348.33</v>
      </c>
      <c r="M224" s="110">
        <v>2.8109066697159998E-2</v>
      </c>
      <c r="N224" s="85">
        <v>348.33</v>
      </c>
    </row>
    <row r="225" spans="1:14" ht="13.8" x14ac:dyDescent="0.2">
      <c r="A225" s="37" t="s">
        <v>68</v>
      </c>
      <c r="B225" s="16" t="s">
        <v>68</v>
      </c>
      <c r="C225" s="16" t="s">
        <v>1575</v>
      </c>
      <c r="D225" s="16" t="s">
        <v>1576</v>
      </c>
      <c r="E225" s="16" t="s">
        <v>1577</v>
      </c>
      <c r="F225" s="16" t="str">
        <f t="shared" si="4"/>
        <v>LLEVANZA SISTEMA INTEGRADO DE GESTION Y DECLARACION DE PARCELAS DE LA PAC</v>
      </c>
      <c r="G225" s="85">
        <v>12000</v>
      </c>
      <c r="H225" s="85">
        <v>0</v>
      </c>
      <c r="I225" s="85">
        <v>12000</v>
      </c>
      <c r="J225" s="85">
        <v>0</v>
      </c>
      <c r="K225" s="85">
        <v>0</v>
      </c>
      <c r="L225" s="85">
        <v>0</v>
      </c>
      <c r="M225" s="110">
        <v>0</v>
      </c>
      <c r="N225" s="85">
        <v>0</v>
      </c>
    </row>
    <row r="226" spans="1:14" ht="13.8" x14ac:dyDescent="0.2">
      <c r="A226" s="37" t="s">
        <v>68</v>
      </c>
      <c r="B226" s="16" t="s">
        <v>68</v>
      </c>
      <c r="C226" s="16" t="s">
        <v>1578</v>
      </c>
      <c r="D226" s="16" t="s">
        <v>1579</v>
      </c>
      <c r="E226" s="16" t="s">
        <v>1107</v>
      </c>
      <c r="F226" s="16" t="str">
        <f t="shared" si="4"/>
        <v>C.P. DE EL POYO DEL CID (TERUEL)#</v>
      </c>
      <c r="G226" s="85">
        <v>20000</v>
      </c>
      <c r="H226" s="85">
        <v>0</v>
      </c>
      <c r="I226" s="85">
        <v>20000</v>
      </c>
      <c r="J226" s="85">
        <v>0</v>
      </c>
      <c r="K226" s="85">
        <v>0</v>
      </c>
      <c r="L226" s="85">
        <v>0</v>
      </c>
      <c r="M226" s="110">
        <v>0</v>
      </c>
      <c r="N226" s="85">
        <v>0</v>
      </c>
    </row>
    <row r="227" spans="1:14" ht="13.8" x14ac:dyDescent="0.2">
      <c r="A227" s="37" t="s">
        <v>68</v>
      </c>
      <c r="B227" s="16" t="s">
        <v>68</v>
      </c>
      <c r="C227" s="16" t="s">
        <v>1580</v>
      </c>
      <c r="D227" s="16" t="s">
        <v>1581</v>
      </c>
      <c r="E227" s="16" t="s">
        <v>1107</v>
      </c>
      <c r="F227" s="16" t="str">
        <f t="shared" si="4"/>
        <v>C.P. DE CELLA (TERUEL)#</v>
      </c>
      <c r="G227" s="85">
        <v>64038.39</v>
      </c>
      <c r="H227" s="85">
        <v>0</v>
      </c>
      <c r="I227" s="85">
        <v>64038.39</v>
      </c>
      <c r="J227" s="85">
        <v>64038.39</v>
      </c>
      <c r="K227" s="85">
        <v>64038.39</v>
      </c>
      <c r="L227" s="85">
        <v>26368.74</v>
      </c>
      <c r="M227" s="110">
        <v>41.176456809735498</v>
      </c>
      <c r="N227" s="85">
        <v>26368.74</v>
      </c>
    </row>
    <row r="228" spans="1:14" ht="13.8" x14ac:dyDescent="0.2">
      <c r="A228" s="37" t="s">
        <v>68</v>
      </c>
      <c r="B228" s="16" t="s">
        <v>68</v>
      </c>
      <c r="C228" s="16" t="s">
        <v>1582</v>
      </c>
      <c r="D228" s="16" t="s">
        <v>1583</v>
      </c>
      <c r="E228" s="16" t="s">
        <v>1107</v>
      </c>
      <c r="F228" s="16" t="str">
        <f t="shared" si="4"/>
        <v>CP EN BELLO#</v>
      </c>
      <c r="G228" s="85">
        <v>0</v>
      </c>
      <c r="H228" s="85">
        <v>0</v>
      </c>
      <c r="I228" s="85">
        <v>0</v>
      </c>
      <c r="J228" s="85">
        <v>0</v>
      </c>
      <c r="K228" s="85">
        <v>0</v>
      </c>
      <c r="L228" s="85">
        <v>0</v>
      </c>
      <c r="M228" s="110">
        <v>0</v>
      </c>
      <c r="N228" s="85">
        <v>0</v>
      </c>
    </row>
    <row r="229" spans="1:14" ht="13.8" x14ac:dyDescent="0.2">
      <c r="A229" s="37" t="s">
        <v>68</v>
      </c>
      <c r="B229" s="16" t="s">
        <v>68</v>
      </c>
      <c r="C229" s="16" t="s">
        <v>1584</v>
      </c>
      <c r="D229" s="16" t="s">
        <v>1585</v>
      </c>
      <c r="E229" s="16" t="s">
        <v>1107</v>
      </c>
      <c r="F229" s="16" t="str">
        <f t="shared" si="4"/>
        <v>AMORTIZACION E INTERESES OBRAS DE MODERNIZACION DE REGADIOS#</v>
      </c>
      <c r="G229" s="85">
        <v>200000</v>
      </c>
      <c r="H229" s="85">
        <v>0</v>
      </c>
      <c r="I229" s="85">
        <v>200000</v>
      </c>
      <c r="J229" s="85">
        <v>108318.96</v>
      </c>
      <c r="K229" s="85">
        <v>108318.96</v>
      </c>
      <c r="L229" s="85">
        <v>108318.96</v>
      </c>
      <c r="M229" s="110">
        <v>54.159480000000002</v>
      </c>
      <c r="N229" s="85">
        <v>98109.13</v>
      </c>
    </row>
    <row r="230" spans="1:14" ht="13.8" x14ac:dyDescent="0.2">
      <c r="A230" s="37" t="s">
        <v>68</v>
      </c>
      <c r="B230" s="16" t="s">
        <v>68</v>
      </c>
      <c r="C230" s="16" t="s">
        <v>1586</v>
      </c>
      <c r="D230" s="16" t="s">
        <v>1587</v>
      </c>
      <c r="E230" s="16" t="s">
        <v>1588</v>
      </c>
      <c r="F230" s="16" t="str">
        <f t="shared" si="4"/>
        <v>CONCENTRACION PARCELARIA DEL REGADIO SECTOR V CANAL DEL FLUMEN EN ALMUNIENTE (HU)</v>
      </c>
      <c r="G230" s="85">
        <v>13122.39</v>
      </c>
      <c r="H230" s="85">
        <v>0</v>
      </c>
      <c r="I230" s="85">
        <v>13122.39</v>
      </c>
      <c r="J230" s="85">
        <v>13122.39</v>
      </c>
      <c r="K230" s="85">
        <v>13122.39</v>
      </c>
      <c r="L230" s="85">
        <v>0</v>
      </c>
      <c r="M230" s="110">
        <v>0</v>
      </c>
      <c r="N230" s="85">
        <v>0</v>
      </c>
    </row>
    <row r="231" spans="1:14" ht="13.8" x14ac:dyDescent="0.2">
      <c r="A231" s="37" t="s">
        <v>68</v>
      </c>
      <c r="B231" s="16" t="s">
        <v>68</v>
      </c>
      <c r="C231" s="16" t="s">
        <v>1589</v>
      </c>
      <c r="D231" s="16" t="s">
        <v>1590</v>
      </c>
      <c r="E231" s="16" t="s">
        <v>1591</v>
      </c>
      <c r="F231" s="16" t="str">
        <f t="shared" si="4"/>
        <v>CONCENTRACION PARCELARIA DE REGADIO EN COM. REGANTES GRAÑEN-FLUMEN</v>
      </c>
      <c r="G231" s="85">
        <v>0</v>
      </c>
      <c r="H231" s="85">
        <v>0</v>
      </c>
      <c r="I231" s="85">
        <v>0</v>
      </c>
      <c r="J231" s="85">
        <v>23099.35</v>
      </c>
      <c r="K231" s="85">
        <v>23099.35</v>
      </c>
      <c r="L231" s="85">
        <v>0</v>
      </c>
      <c r="M231" s="110">
        <v>0</v>
      </c>
      <c r="N231" s="85">
        <v>0</v>
      </c>
    </row>
    <row r="232" spans="1:14" ht="13.8" x14ac:dyDescent="0.2">
      <c r="A232" s="37" t="s">
        <v>68</v>
      </c>
      <c r="B232" s="16" t="s">
        <v>68</v>
      </c>
      <c r="C232" s="16" t="s">
        <v>1592</v>
      </c>
      <c r="D232" s="16" t="s">
        <v>1593</v>
      </c>
      <c r="E232" s="16" t="s">
        <v>1594</v>
      </c>
      <c r="F232" s="16" t="str">
        <f t="shared" si="4"/>
        <v>CONCENTRACION PARCELARIA ZONA DE REGADIO DE TORRALBA DE ARAGON (HUESCA)</v>
      </c>
      <c r="G232" s="85">
        <v>33746.36</v>
      </c>
      <c r="H232" s="85">
        <v>0</v>
      </c>
      <c r="I232" s="85">
        <v>33746.36</v>
      </c>
      <c r="J232" s="85">
        <v>33746.36</v>
      </c>
      <c r="K232" s="85">
        <v>33746.36</v>
      </c>
      <c r="L232" s="85">
        <v>0</v>
      </c>
      <c r="M232" s="110">
        <v>0</v>
      </c>
      <c r="N232" s="85">
        <v>0</v>
      </c>
    </row>
    <row r="233" spans="1:14" ht="13.8" x14ac:dyDescent="0.2">
      <c r="A233" s="37" t="s">
        <v>68</v>
      </c>
      <c r="B233" s="16" t="s">
        <v>68</v>
      </c>
      <c r="C233" s="16" t="s">
        <v>1595</v>
      </c>
      <c r="D233" s="16" t="s">
        <v>1596</v>
      </c>
      <c r="E233" s="16" t="s">
        <v>1107</v>
      </c>
      <c r="F233" s="16" t="str">
        <f t="shared" si="4"/>
        <v>CONCENTRACION PARCELARIA VILLARROYA DEL CAMPO#</v>
      </c>
      <c r="G233" s="85">
        <v>0</v>
      </c>
      <c r="H233" s="85">
        <v>0</v>
      </c>
      <c r="I233" s="85">
        <v>0</v>
      </c>
      <c r="J233" s="85">
        <v>8587.9699999999993</v>
      </c>
      <c r="K233" s="85">
        <v>8587.9699999999993</v>
      </c>
      <c r="L233" s="85">
        <v>0</v>
      </c>
      <c r="M233" s="110">
        <v>0</v>
      </c>
      <c r="N233" s="85">
        <v>0</v>
      </c>
    </row>
    <row r="234" spans="1:14" ht="13.8" x14ac:dyDescent="0.2">
      <c r="A234" s="37" t="s">
        <v>68</v>
      </c>
      <c r="B234" s="16" t="s">
        <v>68</v>
      </c>
      <c r="C234" s="16" t="s">
        <v>1597</v>
      </c>
      <c r="D234" s="16" t="s">
        <v>1598</v>
      </c>
      <c r="E234" s="16" t="s">
        <v>1107</v>
      </c>
      <c r="F234" s="16" t="str">
        <f t="shared" si="4"/>
        <v>TRABAJOS CONCENTRACIÓN PARCELARIA ZONA DE BAÑÓN#</v>
      </c>
      <c r="G234" s="85">
        <v>55708.01</v>
      </c>
      <c r="H234" s="85">
        <v>0</v>
      </c>
      <c r="I234" s="85">
        <v>55708.01</v>
      </c>
      <c r="J234" s="85">
        <v>55708.01</v>
      </c>
      <c r="K234" s="85">
        <v>55708.01</v>
      </c>
      <c r="L234" s="85">
        <v>0</v>
      </c>
      <c r="M234" s="110">
        <v>0</v>
      </c>
      <c r="N234" s="85">
        <v>0</v>
      </c>
    </row>
    <row r="235" spans="1:14" ht="13.8" x14ac:dyDescent="0.2">
      <c r="A235" s="37" t="s">
        <v>68</v>
      </c>
      <c r="B235" s="16" t="s">
        <v>68</v>
      </c>
      <c r="C235" s="16" t="s">
        <v>1599</v>
      </c>
      <c r="D235" s="16" t="s">
        <v>1600</v>
      </c>
      <c r="E235" s="16" t="s">
        <v>1601</v>
      </c>
      <c r="F235" s="16" t="str">
        <f t="shared" si="4"/>
        <v>CONCENTRACIÓN PARCELARIA DE HIJAR (TERUEL), SUBPERÍMETRO DESECANO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110">
        <v>0</v>
      </c>
      <c r="N235" s="85">
        <v>0</v>
      </c>
    </row>
    <row r="236" spans="1:14" ht="13.8" x14ac:dyDescent="0.2">
      <c r="A236" s="37" t="s">
        <v>68</v>
      </c>
      <c r="B236" s="16" t="s">
        <v>68</v>
      </c>
      <c r="C236" s="16" t="s">
        <v>1602</v>
      </c>
      <c r="D236" s="16" t="s">
        <v>1603</v>
      </c>
      <c r="E236" s="16" t="s">
        <v>1107</v>
      </c>
      <c r="F236" s="16" t="str">
        <f t="shared" si="4"/>
        <v>ADQUISICIÓN INSTRUMENTAL CONTROLES DE SANIDAD ANIMAL#</v>
      </c>
      <c r="G236" s="85">
        <v>340000</v>
      </c>
      <c r="H236" s="85">
        <v>0</v>
      </c>
      <c r="I236" s="85">
        <v>340000</v>
      </c>
      <c r="J236" s="85">
        <v>339356.6</v>
      </c>
      <c r="K236" s="85">
        <v>339351.61</v>
      </c>
      <c r="L236" s="85">
        <v>0</v>
      </c>
      <c r="M236" s="110">
        <v>0</v>
      </c>
      <c r="N236" s="85">
        <v>0</v>
      </c>
    </row>
    <row r="237" spans="1:14" ht="13.8" x14ac:dyDescent="0.2">
      <c r="A237" s="37" t="s">
        <v>68</v>
      </c>
      <c r="B237" s="16" t="s">
        <v>68</v>
      </c>
      <c r="C237" s="16" t="s">
        <v>1604</v>
      </c>
      <c r="D237" s="16" t="s">
        <v>1605</v>
      </c>
      <c r="E237" s="16" t="s">
        <v>1107</v>
      </c>
      <c r="F237" s="16" t="str">
        <f t="shared" si="4"/>
        <v>C.PARCELARIA GURREA DE GALLEGO SUPERÍMETRO GURREA NORTE#</v>
      </c>
      <c r="G237" s="85">
        <v>980000</v>
      </c>
      <c r="H237" s="85">
        <v>0</v>
      </c>
      <c r="I237" s="85">
        <v>980000</v>
      </c>
      <c r="J237" s="85">
        <v>0</v>
      </c>
      <c r="K237" s="85">
        <v>0</v>
      </c>
      <c r="L237" s="85">
        <v>0</v>
      </c>
      <c r="M237" s="110">
        <v>0</v>
      </c>
      <c r="N237" s="85">
        <v>0</v>
      </c>
    </row>
    <row r="238" spans="1:14" ht="13.8" x14ac:dyDescent="0.2">
      <c r="A238" s="37" t="s">
        <v>68</v>
      </c>
      <c r="B238" s="16" t="s">
        <v>68</v>
      </c>
      <c r="C238" s="16" t="s">
        <v>1606</v>
      </c>
      <c r="D238" s="16" t="s">
        <v>1607</v>
      </c>
      <c r="E238" s="16" t="s">
        <v>1107</v>
      </c>
      <c r="F238" s="16" t="str">
        <f t="shared" si="4"/>
        <v>CONCENTRACION PARCELARIA FUENTES DE EBRO#</v>
      </c>
      <c r="G238" s="85">
        <v>132496.45000000001</v>
      </c>
      <c r="H238" s="85">
        <v>0</v>
      </c>
      <c r="I238" s="85">
        <v>132496.45000000001</v>
      </c>
      <c r="J238" s="85">
        <v>132496.45000000001</v>
      </c>
      <c r="K238" s="85">
        <v>132496.45000000001</v>
      </c>
      <c r="L238" s="85">
        <v>61150.14</v>
      </c>
      <c r="M238" s="110">
        <v>46.152285589538401</v>
      </c>
      <c r="N238" s="85">
        <v>61150.14</v>
      </c>
    </row>
    <row r="239" spans="1:14" ht="13.8" x14ac:dyDescent="0.2">
      <c r="A239" s="37" t="s">
        <v>68</v>
      </c>
      <c r="B239" s="16" t="s">
        <v>68</v>
      </c>
      <c r="C239" s="16" t="s">
        <v>1608</v>
      </c>
      <c r="D239" s="16" t="s">
        <v>1609</v>
      </c>
      <c r="E239" s="16" t="s">
        <v>1107</v>
      </c>
      <c r="F239" s="16" t="str">
        <f t="shared" si="4"/>
        <v>OBRAS DE CONCENTRACIÓN PARCELARIA GELSA#</v>
      </c>
      <c r="G239" s="85">
        <v>0</v>
      </c>
      <c r="H239" s="85">
        <v>0</v>
      </c>
      <c r="I239" s="85">
        <v>0</v>
      </c>
      <c r="J239" s="85">
        <v>138424.74</v>
      </c>
      <c r="K239" s="85">
        <v>138424.74</v>
      </c>
      <c r="L239" s="85">
        <v>138424.74</v>
      </c>
      <c r="M239" s="110">
        <v>0</v>
      </c>
      <c r="N239" s="85">
        <v>138424.74</v>
      </c>
    </row>
    <row r="240" spans="1:14" ht="13.8" x14ac:dyDescent="0.2">
      <c r="A240" s="37" t="s">
        <v>68</v>
      </c>
      <c r="B240" s="16" t="s">
        <v>68</v>
      </c>
      <c r="C240" s="16" t="s">
        <v>1610</v>
      </c>
      <c r="D240" s="16" t="s">
        <v>1611</v>
      </c>
      <c r="E240" s="16" t="s">
        <v>1107</v>
      </c>
      <c r="F240" s="16" t="str">
        <f t="shared" si="4"/>
        <v>C.P. VILLARREAL DE HUERVA (ZARAGOZA)#</v>
      </c>
      <c r="G240" s="85">
        <v>71863.33</v>
      </c>
      <c r="H240" s="85">
        <v>0</v>
      </c>
      <c r="I240" s="85">
        <v>71863.33</v>
      </c>
      <c r="J240" s="85">
        <v>71863.33</v>
      </c>
      <c r="K240" s="85">
        <v>71863.33</v>
      </c>
      <c r="L240" s="85">
        <v>28745.33</v>
      </c>
      <c r="M240" s="110">
        <v>39.999997216939398</v>
      </c>
      <c r="N240" s="85">
        <v>28745.33</v>
      </c>
    </row>
    <row r="241" spans="1:14" ht="13.8" x14ac:dyDescent="0.2">
      <c r="A241" s="37" t="s">
        <v>68</v>
      </c>
      <c r="B241" s="16" t="s">
        <v>68</v>
      </c>
      <c r="C241" s="16" t="s">
        <v>1612</v>
      </c>
      <c r="D241" s="16" t="s">
        <v>1613</v>
      </c>
      <c r="E241" s="16" t="s">
        <v>1107</v>
      </c>
      <c r="F241" s="16" t="str">
        <f t="shared" si="4"/>
        <v>ASISTENCIA JURIDICA ACTUACIONES INFRAESTRUCTURAS RURALES#</v>
      </c>
      <c r="G241" s="85">
        <v>120000</v>
      </c>
      <c r="H241" s="85">
        <v>0</v>
      </c>
      <c r="I241" s="85">
        <v>120000</v>
      </c>
      <c r="J241" s="85">
        <v>120000</v>
      </c>
      <c r="K241" s="85">
        <v>120000</v>
      </c>
      <c r="L241" s="85">
        <v>39804.339999999997</v>
      </c>
      <c r="M241" s="110">
        <v>33.170283333333302</v>
      </c>
      <c r="N241" s="85">
        <v>39804.339999999997</v>
      </c>
    </row>
    <row r="242" spans="1:14" ht="13.8" x14ac:dyDescent="0.2">
      <c r="A242" s="37" t="s">
        <v>68</v>
      </c>
      <c r="B242" s="16" t="s">
        <v>68</v>
      </c>
      <c r="C242" s="16" t="s">
        <v>1614</v>
      </c>
      <c r="D242" s="16" t="s">
        <v>1615</v>
      </c>
      <c r="E242" s="16" t="s">
        <v>1107</v>
      </c>
      <c r="F242" s="16" t="str">
        <f t="shared" si="4"/>
        <v>GESTIÓN UNIFICADA#</v>
      </c>
      <c r="G242" s="85">
        <v>307101.36</v>
      </c>
      <c r="H242" s="85">
        <v>-307101.36</v>
      </c>
      <c r="I242" s="85">
        <v>0</v>
      </c>
      <c r="J242" s="85">
        <v>0</v>
      </c>
      <c r="K242" s="85">
        <v>0</v>
      </c>
      <c r="L242" s="85">
        <v>0</v>
      </c>
      <c r="M242" s="110">
        <v>0</v>
      </c>
      <c r="N242" s="85">
        <v>0</v>
      </c>
    </row>
    <row r="243" spans="1:14" ht="13.8" x14ac:dyDescent="0.2">
      <c r="A243" s="37" t="s">
        <v>68</v>
      </c>
      <c r="B243" s="16" t="s">
        <v>68</v>
      </c>
      <c r="C243" s="16" t="s">
        <v>1616</v>
      </c>
      <c r="D243" s="16" t="s">
        <v>1617</v>
      </c>
      <c r="E243" s="16" t="s">
        <v>1107</v>
      </c>
      <c r="F243" s="16" t="str">
        <f t="shared" si="4"/>
        <v>OBRAS CONDUCCIÓN "VALDURRIOS" SECTORES VIII-A#</v>
      </c>
      <c r="G243" s="85">
        <v>8076705.54</v>
      </c>
      <c r="H243" s="85">
        <v>0</v>
      </c>
      <c r="I243" s="85">
        <v>8076705.54</v>
      </c>
      <c r="J243" s="85">
        <v>8076705.54</v>
      </c>
      <c r="K243" s="85">
        <v>8076705.54</v>
      </c>
      <c r="L243" s="85">
        <v>2924300.31</v>
      </c>
      <c r="M243" s="110">
        <v>36.206598043191697</v>
      </c>
      <c r="N243" s="85">
        <v>2924300.31</v>
      </c>
    </row>
    <row r="244" spans="1:14" ht="13.8" x14ac:dyDescent="0.2">
      <c r="A244" s="37" t="s">
        <v>68</v>
      </c>
      <c r="B244" s="16" t="s">
        <v>68</v>
      </c>
      <c r="C244" s="16" t="s">
        <v>1618</v>
      </c>
      <c r="D244" s="16" t="s">
        <v>1619</v>
      </c>
      <c r="E244" s="16" t="s">
        <v>1620</v>
      </c>
      <c r="F244" s="16" t="str">
        <f t="shared" si="4"/>
        <v>VACIADO EMERGENCIA PRESAS VILLARROYA DE LA SIERRA Y VALCABRERA</v>
      </c>
      <c r="G244" s="85">
        <v>187208.23</v>
      </c>
      <c r="H244" s="85">
        <v>0</v>
      </c>
      <c r="I244" s="85">
        <v>187208.23</v>
      </c>
      <c r="J244" s="85">
        <v>105693.23</v>
      </c>
      <c r="K244" s="85">
        <v>105693.23</v>
      </c>
      <c r="L244" s="85">
        <v>0</v>
      </c>
      <c r="M244" s="110">
        <v>0</v>
      </c>
      <c r="N244" s="85">
        <v>0</v>
      </c>
    </row>
    <row r="245" spans="1:14" ht="13.8" x14ac:dyDescent="0.2">
      <c r="A245" s="37" t="s">
        <v>68</v>
      </c>
      <c r="B245" s="16" t="s">
        <v>68</v>
      </c>
      <c r="C245" s="16" t="s">
        <v>1621</v>
      </c>
      <c r="D245" s="16" t="s">
        <v>1622</v>
      </c>
      <c r="E245" s="16" t="s">
        <v>1107</v>
      </c>
      <c r="F245" s="16" t="str">
        <f t="shared" si="4"/>
        <v>OBRAS EN AZUDES MONTÓN Y VILLAFELICHE#</v>
      </c>
      <c r="G245" s="85">
        <v>228009.27</v>
      </c>
      <c r="H245" s="85">
        <v>0</v>
      </c>
      <c r="I245" s="85">
        <v>228009.27</v>
      </c>
      <c r="J245" s="85">
        <v>228009.27</v>
      </c>
      <c r="K245" s="85">
        <v>215803.5</v>
      </c>
      <c r="L245" s="85">
        <v>0</v>
      </c>
      <c r="M245" s="110">
        <v>0</v>
      </c>
      <c r="N245" s="85">
        <v>0</v>
      </c>
    </row>
    <row r="246" spans="1:14" ht="13.8" x14ac:dyDescent="0.2">
      <c r="A246" s="37" t="s">
        <v>68</v>
      </c>
      <c r="B246" s="16" t="s">
        <v>68</v>
      </c>
      <c r="C246" s="16" t="s">
        <v>1623</v>
      </c>
      <c r="D246" s="16" t="s">
        <v>1624</v>
      </c>
      <c r="E246" s="16" t="s">
        <v>1625</v>
      </c>
      <c r="F246" s="16" t="str">
        <f t="shared" si="4"/>
        <v>REDACCION DE PROYECTOS DE OBRAS DE CONCENTRACION PARCELARIAY OTROS DOC. TECNICOS</v>
      </c>
      <c r="G246" s="85">
        <v>94845.98</v>
      </c>
      <c r="H246" s="85">
        <v>0</v>
      </c>
      <c r="I246" s="85">
        <v>94845.98</v>
      </c>
      <c r="J246" s="85">
        <v>94845.98</v>
      </c>
      <c r="K246" s="85">
        <v>94845.98</v>
      </c>
      <c r="L246" s="85">
        <v>28159.63</v>
      </c>
      <c r="M246" s="110">
        <v>29.6898508508215</v>
      </c>
      <c r="N246" s="85">
        <v>28159.63</v>
      </c>
    </row>
    <row r="247" spans="1:14" ht="13.8" x14ac:dyDescent="0.2">
      <c r="A247" s="37" t="s">
        <v>68</v>
      </c>
      <c r="B247" s="16" t="s">
        <v>68</v>
      </c>
      <c r="C247" s="16" t="s">
        <v>1626</v>
      </c>
      <c r="D247" s="16" t="s">
        <v>1627</v>
      </c>
      <c r="E247" s="16" t="s">
        <v>1107</v>
      </c>
      <c r="F247" s="16" t="str">
        <f t="shared" si="4"/>
        <v xml:space="preserve"> FONDOS MRR- LIMPIEZA VEHÍCULOS DE GANADO#</v>
      </c>
      <c r="G247" s="85">
        <v>0</v>
      </c>
      <c r="H247" s="85">
        <v>13442.62</v>
      </c>
      <c r="I247" s="85">
        <v>13442.62</v>
      </c>
      <c r="J247" s="85">
        <v>13442.62</v>
      </c>
      <c r="K247" s="85">
        <v>13442.62</v>
      </c>
      <c r="L247" s="85">
        <v>13442.62</v>
      </c>
      <c r="M247" s="110">
        <v>100</v>
      </c>
      <c r="N247" s="85">
        <v>13442.62</v>
      </c>
    </row>
    <row r="248" spans="1:14" ht="13.8" x14ac:dyDescent="0.2">
      <c r="A248" s="37" t="s">
        <v>68</v>
      </c>
      <c r="B248" s="16" t="s">
        <v>68</v>
      </c>
      <c r="C248" s="16" t="s">
        <v>1628</v>
      </c>
      <c r="D248" s="16" t="s">
        <v>1629</v>
      </c>
      <c r="E248" s="16" t="s">
        <v>1107</v>
      </c>
      <c r="F248" s="16" t="str">
        <f t="shared" si="4"/>
        <v>ADQUISICIÓN SILO ÉPILA#</v>
      </c>
      <c r="G248" s="85">
        <v>0</v>
      </c>
      <c r="H248" s="85">
        <v>0</v>
      </c>
      <c r="I248" s="85">
        <v>0</v>
      </c>
      <c r="J248" s="85">
        <v>27130.3</v>
      </c>
      <c r="K248" s="85">
        <v>27130.3</v>
      </c>
      <c r="L248" s="85">
        <v>27130.3</v>
      </c>
      <c r="M248" s="110">
        <v>0</v>
      </c>
      <c r="N248" s="85">
        <v>27130.3</v>
      </c>
    </row>
    <row r="249" spans="1:14" ht="13.8" x14ac:dyDescent="0.2">
      <c r="A249" s="37" t="s">
        <v>68</v>
      </c>
      <c r="B249" s="16" t="s">
        <v>68</v>
      </c>
      <c r="C249" s="16" t="s">
        <v>1630</v>
      </c>
      <c r="D249" s="16" t="s">
        <v>1631</v>
      </c>
      <c r="E249" s="16" t="s">
        <v>1632</v>
      </c>
      <c r="F249" s="16" t="str">
        <f t="shared" si="4"/>
        <v>TRABAJOS DE CONCENTRACIÓN PARCELARIA SUBPERIMETRO REGADIO SAMPER CALANDA</v>
      </c>
      <c r="G249" s="85">
        <v>72466.52</v>
      </c>
      <c r="H249" s="85">
        <v>0</v>
      </c>
      <c r="I249" s="85">
        <v>72466.52</v>
      </c>
      <c r="J249" s="85">
        <v>72466.52</v>
      </c>
      <c r="K249" s="85">
        <v>72466.52</v>
      </c>
      <c r="L249" s="85">
        <v>0</v>
      </c>
      <c r="M249" s="110">
        <v>0</v>
      </c>
      <c r="N249" s="85">
        <v>0</v>
      </c>
    </row>
    <row r="250" spans="1:14" ht="13.8" x14ac:dyDescent="0.2">
      <c r="A250" s="37" t="s">
        <v>68</v>
      </c>
      <c r="B250" s="16" t="s">
        <v>68</v>
      </c>
      <c r="C250" s="16" t="s">
        <v>1633</v>
      </c>
      <c r="D250" s="16" t="s">
        <v>1634</v>
      </c>
      <c r="E250" s="16" t="s">
        <v>1635</v>
      </c>
      <c r="F250" s="16" t="str">
        <f t="shared" si="4"/>
        <v>TRABAJOS DE CONCENTRACIÓN PARCELARIA VARIAS ZONAS PROV. TERUEL</v>
      </c>
      <c r="G250" s="85">
        <v>116383.56</v>
      </c>
      <c r="H250" s="85">
        <v>0</v>
      </c>
      <c r="I250" s="85">
        <v>116383.56</v>
      </c>
      <c r="J250" s="85">
        <v>116383.56</v>
      </c>
      <c r="K250" s="85">
        <v>116383.56</v>
      </c>
      <c r="L250" s="85">
        <v>0</v>
      </c>
      <c r="M250" s="110">
        <v>0</v>
      </c>
      <c r="N250" s="85">
        <v>0</v>
      </c>
    </row>
    <row r="251" spans="1:14" ht="13.8" x14ac:dyDescent="0.2">
      <c r="A251" s="37" t="s">
        <v>68</v>
      </c>
      <c r="B251" s="16" t="s">
        <v>68</v>
      </c>
      <c r="C251" s="16" t="s">
        <v>1636</v>
      </c>
      <c r="D251" s="16" t="s">
        <v>1637</v>
      </c>
      <c r="E251" s="16" t="s">
        <v>1107</v>
      </c>
      <c r="F251" s="16" t="str">
        <f t="shared" si="4"/>
        <v>PROYECTO DE MEJORA DE CAMINO RAÑÍN-NAVARRI (HUESCA)#</v>
      </c>
      <c r="G251" s="85">
        <v>137046.6</v>
      </c>
      <c r="H251" s="85">
        <v>0</v>
      </c>
      <c r="I251" s="85">
        <v>137046.6</v>
      </c>
      <c r="J251" s="85">
        <v>0</v>
      </c>
      <c r="K251" s="85">
        <v>0</v>
      </c>
      <c r="L251" s="85">
        <v>0</v>
      </c>
      <c r="M251" s="110">
        <v>0</v>
      </c>
      <c r="N251" s="85">
        <v>0</v>
      </c>
    </row>
    <row r="252" spans="1:14" ht="13.8" x14ac:dyDescent="0.2">
      <c r="A252" s="37" t="s">
        <v>68</v>
      </c>
      <c r="B252" s="16" t="s">
        <v>68</v>
      </c>
      <c r="C252" s="16" t="s">
        <v>1638</v>
      </c>
      <c r="D252" s="16" t="s">
        <v>1639</v>
      </c>
      <c r="E252" s="16" t="s">
        <v>1640</v>
      </c>
      <c r="F252" s="16" t="str">
        <f t="shared" si="4"/>
        <v>OBRAS DE LA CONCENTRACIÓN PARCELARIA DE LA ZONA DE ALBERO BAJO (HUESCA)</v>
      </c>
      <c r="G252" s="85">
        <v>193587.54</v>
      </c>
      <c r="H252" s="85">
        <v>0</v>
      </c>
      <c r="I252" s="85">
        <v>193587.54</v>
      </c>
      <c r="J252" s="85">
        <v>177809.5</v>
      </c>
      <c r="K252" s="85">
        <v>177809.5</v>
      </c>
      <c r="L252" s="85">
        <v>0</v>
      </c>
      <c r="M252" s="110">
        <v>0</v>
      </c>
      <c r="N252" s="85">
        <v>0</v>
      </c>
    </row>
    <row r="253" spans="1:14" ht="13.8" x14ac:dyDescent="0.2">
      <c r="A253" s="37" t="s">
        <v>68</v>
      </c>
      <c r="B253" s="16" t="s">
        <v>68</v>
      </c>
      <c r="C253" s="16" t="s">
        <v>1641</v>
      </c>
      <c r="D253" s="16" t="s">
        <v>1642</v>
      </c>
      <c r="E253" s="16" t="s">
        <v>1107</v>
      </c>
      <c r="F253" s="16" t="str">
        <f t="shared" si="4"/>
        <v>TRABAJOS CONCENTRACION PARCELARIA ARCUSA Y MEDIANO#</v>
      </c>
      <c r="G253" s="85">
        <v>21795.08</v>
      </c>
      <c r="H253" s="85">
        <v>0</v>
      </c>
      <c r="I253" s="85">
        <v>21795.08</v>
      </c>
      <c r="J253" s="85">
        <v>21795.08</v>
      </c>
      <c r="K253" s="85">
        <v>21795.08</v>
      </c>
      <c r="L253" s="85">
        <v>14970.51</v>
      </c>
      <c r="M253" s="110">
        <v>68.687566184661904</v>
      </c>
      <c r="N253" s="85">
        <v>14970.51</v>
      </c>
    </row>
    <row r="254" spans="1:14" ht="13.8" x14ac:dyDescent="0.2">
      <c r="A254" s="37" t="s">
        <v>68</v>
      </c>
      <c r="B254" s="16" t="s">
        <v>68</v>
      </c>
      <c r="C254" s="16" t="s">
        <v>1643</v>
      </c>
      <c r="D254" s="16" t="s">
        <v>1644</v>
      </c>
      <c r="E254" s="16" t="s">
        <v>1107</v>
      </c>
      <c r="F254" s="16" t="str">
        <f t="shared" si="4"/>
        <v>OBRAS DE CONCENTRACIÓN PARCELARIA DE LA ZONA DE CALCÓN#</v>
      </c>
      <c r="G254" s="85">
        <v>1000000</v>
      </c>
      <c r="H254" s="85">
        <v>0</v>
      </c>
      <c r="I254" s="85">
        <v>1000000</v>
      </c>
      <c r="J254" s="85">
        <v>1000000</v>
      </c>
      <c r="K254" s="85">
        <v>891209.25</v>
      </c>
      <c r="L254" s="85">
        <v>0</v>
      </c>
      <c r="M254" s="110">
        <v>0</v>
      </c>
      <c r="N254" s="85">
        <v>0</v>
      </c>
    </row>
    <row r="255" spans="1:14" ht="13.8" x14ac:dyDescent="0.2">
      <c r="A255" s="37" t="s">
        <v>68</v>
      </c>
      <c r="B255" s="16" t="s">
        <v>68</v>
      </c>
      <c r="C255" s="16" t="s">
        <v>1645</v>
      </c>
      <c r="D255" s="16" t="s">
        <v>1646</v>
      </c>
      <c r="E255" s="16" t="s">
        <v>1107</v>
      </c>
      <c r="F255" s="16" t="str">
        <f t="shared" si="4"/>
        <v>REGADIO DE MAZALEÓN#</v>
      </c>
      <c r="G255" s="85">
        <v>0</v>
      </c>
      <c r="H255" s="85">
        <v>0</v>
      </c>
      <c r="I255" s="85">
        <v>0</v>
      </c>
      <c r="J255" s="85">
        <v>9441.34</v>
      </c>
      <c r="K255" s="85">
        <v>9441.34</v>
      </c>
      <c r="L255" s="85">
        <v>0</v>
      </c>
      <c r="M255" s="110">
        <v>0</v>
      </c>
      <c r="N255" s="85">
        <v>0</v>
      </c>
    </row>
    <row r="256" spans="1:14" ht="13.8" x14ac:dyDescent="0.2">
      <c r="A256" s="37" t="s">
        <v>68</v>
      </c>
      <c r="B256" s="16" t="s">
        <v>68</v>
      </c>
      <c r="C256" s="16" t="s">
        <v>1647</v>
      </c>
      <c r="D256" s="16" t="s">
        <v>1648</v>
      </c>
      <c r="E256" s="16" t="s">
        <v>1107</v>
      </c>
      <c r="F256" s="16" t="str">
        <f t="shared" si="4"/>
        <v>EBRO RESILIENCE#</v>
      </c>
      <c r="G256" s="85">
        <v>320816</v>
      </c>
      <c r="H256" s="85">
        <v>0</v>
      </c>
      <c r="I256" s="85">
        <v>320816</v>
      </c>
      <c r="J256" s="85">
        <v>320816</v>
      </c>
      <c r="K256" s="85">
        <v>320816</v>
      </c>
      <c r="L256" s="85">
        <v>219966.31</v>
      </c>
      <c r="M256" s="110">
        <v>68.564632063238705</v>
      </c>
      <c r="N256" s="85">
        <v>219966.31</v>
      </c>
    </row>
    <row r="257" spans="1:14" ht="13.8" x14ac:dyDescent="0.2">
      <c r="A257" s="37" t="s">
        <v>68</v>
      </c>
      <c r="B257" s="16" t="s">
        <v>68</v>
      </c>
      <c r="C257" s="16" t="s">
        <v>1649</v>
      </c>
      <c r="D257" s="16" t="s">
        <v>1650</v>
      </c>
      <c r="E257" s="16" t="s">
        <v>1107</v>
      </c>
      <c r="F257" s="16" t="str">
        <f t="shared" si="4"/>
        <v>INSTALACIÓN PLACAS SOLARES EDIFICIOS MONTAÑANA#</v>
      </c>
      <c r="G257" s="85">
        <v>117158</v>
      </c>
      <c r="H257" s="85">
        <v>0</v>
      </c>
      <c r="I257" s="85">
        <v>117158</v>
      </c>
      <c r="J257" s="85">
        <v>116984.64</v>
      </c>
      <c r="K257" s="85">
        <v>0</v>
      </c>
      <c r="L257" s="85">
        <v>0</v>
      </c>
      <c r="M257" s="110">
        <v>0</v>
      </c>
      <c r="N257" s="85">
        <v>0</v>
      </c>
    </row>
    <row r="258" spans="1:14" ht="13.8" x14ac:dyDescent="0.2">
      <c r="A258" s="37" t="s">
        <v>68</v>
      </c>
      <c r="B258" s="16" t="s">
        <v>68</v>
      </c>
      <c r="C258" s="16" t="s">
        <v>1651</v>
      </c>
      <c r="D258" s="16" t="s">
        <v>1652</v>
      </c>
      <c r="E258" s="16" t="s">
        <v>1107</v>
      </c>
      <c r="F258" s="16" t="str">
        <f t="shared" si="4"/>
        <v>TRANSFERENCIA FEADER 23-27#</v>
      </c>
      <c r="G258" s="85">
        <v>200000</v>
      </c>
      <c r="H258" s="85">
        <v>0</v>
      </c>
      <c r="I258" s="85">
        <v>200000</v>
      </c>
      <c r="J258" s="85">
        <v>0</v>
      </c>
      <c r="K258" s="85">
        <v>0</v>
      </c>
      <c r="L258" s="85">
        <v>0</v>
      </c>
      <c r="M258" s="110">
        <v>0</v>
      </c>
      <c r="N258" s="85">
        <v>0</v>
      </c>
    </row>
    <row r="259" spans="1:14" ht="13.8" x14ac:dyDescent="0.2">
      <c r="A259" s="37" t="s">
        <v>68</v>
      </c>
      <c r="B259" s="16" t="s">
        <v>68</v>
      </c>
      <c r="C259" s="16" t="s">
        <v>1653</v>
      </c>
      <c r="D259" s="16" t="s">
        <v>1654</v>
      </c>
      <c r="E259" s="16" t="s">
        <v>1655</v>
      </c>
      <c r="F259" s="16" t="str">
        <f t="shared" si="4"/>
        <v>MEJORAS EQUIPAMIENTO CENTRO DE SANIDAD Y CERTIFICACIÓN VEGETAL</v>
      </c>
      <c r="G259" s="85">
        <v>60000</v>
      </c>
      <c r="H259" s="85">
        <v>0</v>
      </c>
      <c r="I259" s="85">
        <v>60000</v>
      </c>
      <c r="J259" s="85">
        <v>60000</v>
      </c>
      <c r="K259" s="85">
        <v>0</v>
      </c>
      <c r="L259" s="85">
        <v>0</v>
      </c>
      <c r="M259" s="110">
        <v>0</v>
      </c>
      <c r="N259" s="85">
        <v>0</v>
      </c>
    </row>
    <row r="260" spans="1:14" ht="13.8" x14ac:dyDescent="0.2">
      <c r="A260" s="37" t="s">
        <v>68</v>
      </c>
      <c r="B260" s="16" t="s">
        <v>68</v>
      </c>
      <c r="C260" s="16" t="s">
        <v>1656</v>
      </c>
      <c r="D260" s="16" t="s">
        <v>1107</v>
      </c>
      <c r="E260" s="16" t="s">
        <v>1107</v>
      </c>
      <c r="F260" s="16" t="str">
        <f t="shared" si="4"/>
        <v>##</v>
      </c>
      <c r="G260" s="85">
        <v>515000</v>
      </c>
      <c r="H260" s="85">
        <v>0</v>
      </c>
      <c r="I260" s="85">
        <v>515000</v>
      </c>
      <c r="J260" s="85">
        <v>0</v>
      </c>
      <c r="K260" s="85">
        <v>0</v>
      </c>
      <c r="L260" s="85">
        <v>0</v>
      </c>
      <c r="M260" s="110">
        <v>0</v>
      </c>
      <c r="N260" s="85">
        <v>0</v>
      </c>
    </row>
    <row r="261" spans="1:14" ht="13.8" x14ac:dyDescent="0.2">
      <c r="A261" s="37" t="s">
        <v>68</v>
      </c>
      <c r="B261" s="16" t="s">
        <v>68</v>
      </c>
      <c r="C261" s="16" t="s">
        <v>1657</v>
      </c>
      <c r="D261" s="16" t="s">
        <v>1658</v>
      </c>
      <c r="E261" s="16" t="s">
        <v>1659</v>
      </c>
      <c r="F261" s="16" t="str">
        <f t="shared" si="4"/>
        <v>GESTION Y SEGUIMIENTO DEL PROGRAMA DE DESARROLLO RURAL 2007/2013</v>
      </c>
      <c r="G261" s="85">
        <v>105177.8</v>
      </c>
      <c r="H261" s="85">
        <v>0</v>
      </c>
      <c r="I261" s="85">
        <v>105177.8</v>
      </c>
      <c r="J261" s="85">
        <v>0</v>
      </c>
      <c r="K261" s="85">
        <v>0</v>
      </c>
      <c r="L261" s="85">
        <v>0</v>
      </c>
      <c r="M261" s="110">
        <v>0</v>
      </c>
      <c r="N261" s="85">
        <v>0</v>
      </c>
    </row>
    <row r="262" spans="1:14" ht="13.8" x14ac:dyDescent="0.2">
      <c r="A262" s="37" t="s">
        <v>68</v>
      </c>
      <c r="B262" s="16" t="s">
        <v>68</v>
      </c>
      <c r="C262" s="16" t="s">
        <v>1660</v>
      </c>
      <c r="D262" s="16" t="s">
        <v>1661</v>
      </c>
      <c r="E262" s="16" t="s">
        <v>1662</v>
      </c>
      <c r="F262" s="16" t="str">
        <f t="shared" si="4"/>
        <v>B.16 MODERNIZACION DE LAS EXPLOTACIONES AGRARIAS EN MARCO LUCHA CONTRA VIRUS DE LA SHARKA</v>
      </c>
      <c r="G262" s="85">
        <v>0</v>
      </c>
      <c r="H262" s="85">
        <v>241220</v>
      </c>
      <c r="I262" s="85">
        <v>241220</v>
      </c>
      <c r="J262" s="85">
        <v>0</v>
      </c>
      <c r="K262" s="85">
        <v>0</v>
      </c>
      <c r="L262" s="85">
        <v>0</v>
      </c>
      <c r="M262" s="110">
        <v>0</v>
      </c>
      <c r="N262" s="85">
        <v>0</v>
      </c>
    </row>
    <row r="263" spans="1:14" ht="13.8" x14ac:dyDescent="0.2">
      <c r="A263" s="37" t="s">
        <v>68</v>
      </c>
      <c r="B263" s="16" t="s">
        <v>68</v>
      </c>
      <c r="C263" s="16" t="s">
        <v>1663</v>
      </c>
      <c r="D263" s="16" t="s">
        <v>1664</v>
      </c>
      <c r="E263" s="16" t="s">
        <v>1107</v>
      </c>
      <c r="F263" s="16" t="str">
        <f t="shared" si="4"/>
        <v>D.2 CONCENTRACION PARCELARIA DE CELLA#</v>
      </c>
      <c r="G263" s="85">
        <v>0</v>
      </c>
      <c r="H263" s="85">
        <v>431000</v>
      </c>
      <c r="I263" s="85">
        <v>431000</v>
      </c>
      <c r="J263" s="85">
        <v>0</v>
      </c>
      <c r="K263" s="85">
        <v>0</v>
      </c>
      <c r="L263" s="85">
        <v>0</v>
      </c>
      <c r="M263" s="110">
        <v>0</v>
      </c>
      <c r="N263" s="85">
        <v>0</v>
      </c>
    </row>
    <row r="264" spans="1:14" ht="13.8" x14ac:dyDescent="0.2">
      <c r="A264" s="37" t="s">
        <v>68</v>
      </c>
      <c r="B264" s="16" t="s">
        <v>68</v>
      </c>
      <c r="C264" s="16" t="s">
        <v>1665</v>
      </c>
      <c r="D264" s="16" t="s">
        <v>1666</v>
      </c>
      <c r="E264" s="16" t="s">
        <v>1107</v>
      </c>
      <c r="F264" s="16" t="str">
        <f t="shared" si="4"/>
        <v>D.4 CONCENTRACIÓN PARCELARIA CELLA-ACCESOS. FITE 2021#</v>
      </c>
      <c r="G264" s="85">
        <v>0</v>
      </c>
      <c r="H264" s="85">
        <v>0</v>
      </c>
      <c r="I264" s="85">
        <v>0</v>
      </c>
      <c r="J264" s="85">
        <v>11245.92</v>
      </c>
      <c r="K264" s="85">
        <v>11245.92</v>
      </c>
      <c r="L264" s="85">
        <v>0</v>
      </c>
      <c r="M264" s="110">
        <v>0</v>
      </c>
      <c r="N264" s="85">
        <v>0</v>
      </c>
    </row>
    <row r="265" spans="1:14" ht="13.8" x14ac:dyDescent="0.2">
      <c r="A265" s="37" t="s">
        <v>68</v>
      </c>
      <c r="B265" s="16" t="s">
        <v>68</v>
      </c>
      <c r="C265" s="16" t="s">
        <v>1667</v>
      </c>
      <c r="D265" s="16" t="s">
        <v>1668</v>
      </c>
      <c r="E265" s="16" t="s">
        <v>1107</v>
      </c>
      <c r="F265" s="16" t="str">
        <f t="shared" si="4"/>
        <v>CONCENTRACIÓN PARCELARIA ROBRES (HUESCA)#</v>
      </c>
      <c r="G265" s="85">
        <v>0</v>
      </c>
      <c r="H265" s="85">
        <v>0</v>
      </c>
      <c r="I265" s="85">
        <v>0</v>
      </c>
      <c r="J265" s="85">
        <v>13954.45</v>
      </c>
      <c r="K265" s="85">
        <v>13954.45</v>
      </c>
      <c r="L265" s="85">
        <v>0</v>
      </c>
      <c r="M265" s="110">
        <v>0</v>
      </c>
      <c r="N265" s="85">
        <v>0</v>
      </c>
    </row>
    <row r="266" spans="1:14" ht="13.8" x14ac:dyDescent="0.2">
      <c r="A266" s="37" t="s">
        <v>68</v>
      </c>
      <c r="B266" s="16" t="s">
        <v>68</v>
      </c>
      <c r="C266" s="27" t="s">
        <v>125</v>
      </c>
      <c r="D266" s="27" t="s">
        <v>68</v>
      </c>
      <c r="E266" s="27" t="s">
        <v>68</v>
      </c>
      <c r="F266" s="27" t="str">
        <f t="shared" si="4"/>
        <v/>
      </c>
      <c r="G266" s="90">
        <v>20679341.68</v>
      </c>
      <c r="H266" s="90">
        <v>378561.26</v>
      </c>
      <c r="I266" s="90">
        <v>21057902.940000001</v>
      </c>
      <c r="J266" s="90">
        <v>15997811.689999999</v>
      </c>
      <c r="K266" s="90">
        <v>15382955.58</v>
      </c>
      <c r="L266" s="90">
        <v>4162281.18</v>
      </c>
      <c r="M266" s="111">
        <v>19.765886431614501</v>
      </c>
      <c r="N266" s="90">
        <v>4152071.35</v>
      </c>
    </row>
    <row r="267" spans="1:14" ht="13.8" x14ac:dyDescent="0.2">
      <c r="A267" s="37" t="s">
        <v>438</v>
      </c>
      <c r="B267" s="16" t="s">
        <v>439</v>
      </c>
      <c r="C267" s="16" t="s">
        <v>1669</v>
      </c>
      <c r="D267" s="16" t="s">
        <v>1670</v>
      </c>
      <c r="E267" s="16" t="s">
        <v>1671</v>
      </c>
      <c r="F267" s="16" t="str">
        <f t="shared" si="4"/>
        <v>ADMINISTRACION ELECTRONICA. SISTEMA DE GESTION DE PROCEDIMIENTOS</v>
      </c>
      <c r="G267" s="85">
        <v>175000</v>
      </c>
      <c r="H267" s="85">
        <v>0</v>
      </c>
      <c r="I267" s="85">
        <v>175000</v>
      </c>
      <c r="J267" s="85">
        <v>155571.26999999999</v>
      </c>
      <c r="K267" s="85">
        <v>155571.26999999999</v>
      </c>
      <c r="L267" s="85">
        <v>47291.9</v>
      </c>
      <c r="M267" s="110">
        <v>27.023942857142899</v>
      </c>
      <c r="N267" s="85">
        <v>47291.9</v>
      </c>
    </row>
    <row r="268" spans="1:14" ht="13.8" x14ac:dyDescent="0.2">
      <c r="A268" s="37" t="s">
        <v>68</v>
      </c>
      <c r="B268" s="16" t="s">
        <v>68</v>
      </c>
      <c r="C268" s="16" t="s">
        <v>1672</v>
      </c>
      <c r="D268" s="16" t="s">
        <v>1673</v>
      </c>
      <c r="E268" s="16" t="s">
        <v>1674</v>
      </c>
      <c r="F268" s="16" t="str">
        <f t="shared" si="4"/>
        <v>ACCIONES DE POLICIA INDUSTRIAL Y METROL., MEJORA SEGURIDAD,NORMATIVA TÉCNICA Y DESARROLLO LEGIS.</v>
      </c>
      <c r="G268" s="85">
        <v>50000</v>
      </c>
      <c r="H268" s="85">
        <v>0</v>
      </c>
      <c r="I268" s="85">
        <v>50000</v>
      </c>
      <c r="J268" s="85">
        <v>0</v>
      </c>
      <c r="K268" s="85">
        <v>0</v>
      </c>
      <c r="L268" s="85">
        <v>0</v>
      </c>
      <c r="M268" s="110">
        <v>0</v>
      </c>
      <c r="N268" s="85">
        <v>0</v>
      </c>
    </row>
    <row r="269" spans="1:14" ht="13.8" x14ac:dyDescent="0.2">
      <c r="A269" s="37" t="s">
        <v>68</v>
      </c>
      <c r="B269" s="16" t="s">
        <v>68</v>
      </c>
      <c r="C269" s="16" t="s">
        <v>1675</v>
      </c>
      <c r="D269" s="16" t="s">
        <v>1676</v>
      </c>
      <c r="E269" s="16" t="s">
        <v>1677</v>
      </c>
      <c r="F269" s="16" t="str">
        <f t="shared" si="4"/>
        <v>IMPULSO RÉGIMEN ESPECIAL, RACIONALIZACIÓN PROCEDIMIENTOS Y AUDITORÍAS</v>
      </c>
      <c r="G269" s="85">
        <v>0</v>
      </c>
      <c r="H269" s="85">
        <v>180000</v>
      </c>
      <c r="I269" s="85">
        <v>180000</v>
      </c>
      <c r="J269" s="85">
        <v>9967.2000000000007</v>
      </c>
      <c r="K269" s="85">
        <v>9967.2000000000007</v>
      </c>
      <c r="L269" s="85">
        <v>0</v>
      </c>
      <c r="M269" s="110">
        <v>0</v>
      </c>
      <c r="N269" s="85">
        <v>0</v>
      </c>
    </row>
    <row r="270" spans="1:14" ht="13.8" x14ac:dyDescent="0.2">
      <c r="A270" s="37" t="s">
        <v>68</v>
      </c>
      <c r="B270" s="16" t="s">
        <v>68</v>
      </c>
      <c r="C270" s="16" t="s">
        <v>1678</v>
      </c>
      <c r="D270" s="16" t="s">
        <v>1679</v>
      </c>
      <c r="E270" s="16" t="s">
        <v>1107</v>
      </c>
      <c r="F270" s="16" t="str">
        <f t="shared" si="4"/>
        <v>ESTUDIOS ESTRATEGICOS SECTOR COMERCIO Y PLAN EQUIPAMIENTO#</v>
      </c>
      <c r="G270" s="85">
        <v>40000</v>
      </c>
      <c r="H270" s="85">
        <v>0</v>
      </c>
      <c r="I270" s="85">
        <v>40000</v>
      </c>
      <c r="J270" s="85">
        <v>39999.79</v>
      </c>
      <c r="K270" s="85">
        <v>0</v>
      </c>
      <c r="L270" s="85">
        <v>0</v>
      </c>
      <c r="M270" s="110">
        <v>0</v>
      </c>
      <c r="N270" s="85">
        <v>0</v>
      </c>
    </row>
    <row r="271" spans="1:14" ht="13.8" x14ac:dyDescent="0.2">
      <c r="A271" s="37" t="s">
        <v>68</v>
      </c>
      <c r="B271" s="16" t="s">
        <v>68</v>
      </c>
      <c r="C271" s="16" t="s">
        <v>1680</v>
      </c>
      <c r="D271" s="16" t="s">
        <v>1681</v>
      </c>
      <c r="E271" s="16" t="s">
        <v>1682</v>
      </c>
      <c r="F271" s="16" t="str">
        <f t="shared" si="4"/>
        <v>OBRAS DE MANTENIMIENTO DE EDIFICIOS ADSCRITOS A LA DIRECCION GENERAL DE TRABAJO</v>
      </c>
      <c r="G271" s="85">
        <v>45000</v>
      </c>
      <c r="H271" s="85">
        <v>0</v>
      </c>
      <c r="I271" s="85">
        <v>45000</v>
      </c>
      <c r="J271" s="85">
        <v>36873.03</v>
      </c>
      <c r="K271" s="85">
        <v>36873.03</v>
      </c>
      <c r="L271" s="85">
        <v>0</v>
      </c>
      <c r="M271" s="110">
        <v>0</v>
      </c>
      <c r="N271" s="85">
        <v>0</v>
      </c>
    </row>
    <row r="272" spans="1:14" ht="13.8" x14ac:dyDescent="0.2">
      <c r="A272" s="37" t="s">
        <v>68</v>
      </c>
      <c r="B272" s="16" t="s">
        <v>68</v>
      </c>
      <c r="C272" s="16" t="s">
        <v>1683</v>
      </c>
      <c r="D272" s="16" t="s">
        <v>1684</v>
      </c>
      <c r="E272" s="16" t="s">
        <v>1107</v>
      </c>
      <c r="F272" s="16" t="str">
        <f t="shared" si="4"/>
        <v>ESTUDIOS, INFORMES Y ASISTENCIAS TECNICAS#</v>
      </c>
      <c r="G272" s="85">
        <v>0</v>
      </c>
      <c r="H272" s="85">
        <v>0</v>
      </c>
      <c r="I272" s="85">
        <v>0</v>
      </c>
      <c r="J272" s="85">
        <v>3307.08</v>
      </c>
      <c r="K272" s="85">
        <v>3307.08</v>
      </c>
      <c r="L272" s="85">
        <v>3307.08</v>
      </c>
      <c r="M272" s="110">
        <v>0</v>
      </c>
      <c r="N272" s="85">
        <v>3307.08</v>
      </c>
    </row>
    <row r="273" spans="1:14" ht="13.8" x14ac:dyDescent="0.2">
      <c r="A273" s="37" t="s">
        <v>68</v>
      </c>
      <c r="B273" s="16" t="s">
        <v>68</v>
      </c>
      <c r="C273" s="16" t="s">
        <v>1685</v>
      </c>
      <c r="D273" s="16" t="s">
        <v>1686</v>
      </c>
      <c r="E273" s="16" t="s">
        <v>1107</v>
      </c>
      <c r="F273" s="16" t="str">
        <f t="shared" ref="F273:F301" si="5">CONCATENATE(D273,E273)</f>
        <v>MANTENIMIENTO EDIFICIOS E INSTALACIONES#</v>
      </c>
      <c r="G273" s="85">
        <v>15000</v>
      </c>
      <c r="H273" s="85">
        <v>0</v>
      </c>
      <c r="I273" s="85">
        <v>15000</v>
      </c>
      <c r="J273" s="85">
        <v>13386.92</v>
      </c>
      <c r="K273" s="85">
        <v>13386.92</v>
      </c>
      <c r="L273" s="85">
        <v>0</v>
      </c>
      <c r="M273" s="110">
        <v>0</v>
      </c>
      <c r="N273" s="85">
        <v>0</v>
      </c>
    </row>
    <row r="274" spans="1:14" ht="13.8" x14ac:dyDescent="0.2">
      <c r="A274" s="37" t="s">
        <v>68</v>
      </c>
      <c r="B274" s="16" t="s">
        <v>68</v>
      </c>
      <c r="C274" s="16" t="s">
        <v>1687</v>
      </c>
      <c r="D274" s="16" t="s">
        <v>1688</v>
      </c>
      <c r="E274" s="16" t="s">
        <v>1107</v>
      </c>
      <c r="F274" s="16" t="str">
        <f t="shared" si="5"/>
        <v>INSTALACIONES DEL CENTRO DE ARTESANÍA#</v>
      </c>
      <c r="G274" s="85">
        <v>10000</v>
      </c>
      <c r="H274" s="85">
        <v>0</v>
      </c>
      <c r="I274" s="85">
        <v>10000</v>
      </c>
      <c r="J274" s="85">
        <v>0</v>
      </c>
      <c r="K274" s="85">
        <v>0</v>
      </c>
      <c r="L274" s="85">
        <v>0</v>
      </c>
      <c r="M274" s="110">
        <v>0</v>
      </c>
      <c r="N274" s="85">
        <v>0</v>
      </c>
    </row>
    <row r="275" spans="1:14" ht="13.8" x14ac:dyDescent="0.2">
      <c r="A275" s="37" t="s">
        <v>68</v>
      </c>
      <c r="B275" s="16" t="s">
        <v>68</v>
      </c>
      <c r="C275" s="16" t="s">
        <v>1689</v>
      </c>
      <c r="D275" s="16" t="s">
        <v>1690</v>
      </c>
      <c r="E275" s="16" t="s">
        <v>1107</v>
      </c>
      <c r="F275" s="16" t="str">
        <f t="shared" si="5"/>
        <v>REHABILITACIÓN ESPACIOS MINEROS AVALES#</v>
      </c>
      <c r="G275" s="85">
        <v>402500</v>
      </c>
      <c r="H275" s="85">
        <v>0</v>
      </c>
      <c r="I275" s="85">
        <v>402500</v>
      </c>
      <c r="J275" s="85">
        <v>0</v>
      </c>
      <c r="K275" s="85">
        <v>0</v>
      </c>
      <c r="L275" s="85">
        <v>0</v>
      </c>
      <c r="M275" s="110">
        <v>0</v>
      </c>
      <c r="N275" s="85">
        <v>0</v>
      </c>
    </row>
    <row r="276" spans="1:14" ht="13.8" x14ac:dyDescent="0.2">
      <c r="A276" s="37" t="s">
        <v>68</v>
      </c>
      <c r="B276" s="16" t="s">
        <v>68</v>
      </c>
      <c r="C276" s="16" t="s">
        <v>1195</v>
      </c>
      <c r="D276" s="16" t="s">
        <v>1196</v>
      </c>
      <c r="E276" s="16" t="s">
        <v>1107</v>
      </c>
      <c r="F276" s="16" t="str">
        <f t="shared" si="5"/>
        <v>INVERSION SGT#</v>
      </c>
      <c r="G276" s="85">
        <v>171927.92</v>
      </c>
      <c r="H276" s="85">
        <v>-111927.92</v>
      </c>
      <c r="I276" s="85">
        <v>60000</v>
      </c>
      <c r="J276" s="85">
        <v>30369.599999999999</v>
      </c>
      <c r="K276" s="85">
        <v>30369.599999999999</v>
      </c>
      <c r="L276" s="85">
        <v>30369.599999999999</v>
      </c>
      <c r="M276" s="110">
        <v>50.616</v>
      </c>
      <c r="N276" s="85">
        <v>30115.5</v>
      </c>
    </row>
    <row r="277" spans="1:14" ht="13.8" x14ac:dyDescent="0.2">
      <c r="A277" s="37" t="s">
        <v>68</v>
      </c>
      <c r="B277" s="16" t="s">
        <v>68</v>
      </c>
      <c r="C277" s="16" t="s">
        <v>1691</v>
      </c>
      <c r="D277" s="16" t="s">
        <v>1692</v>
      </c>
      <c r="E277" s="16" t="s">
        <v>1693</v>
      </c>
      <c r="F277" s="16" t="str">
        <f t="shared" si="5"/>
        <v>INVERS. PARA MEJORA DE LOS SERVICIOS Y DEL ENTORNO EMPRESARIAL E INDUSTRIAL</v>
      </c>
      <c r="G277" s="85">
        <v>50000</v>
      </c>
      <c r="H277" s="85">
        <v>0</v>
      </c>
      <c r="I277" s="85">
        <v>50000</v>
      </c>
      <c r="J277" s="85">
        <v>0</v>
      </c>
      <c r="K277" s="85">
        <v>0</v>
      </c>
      <c r="L277" s="85">
        <v>0</v>
      </c>
      <c r="M277" s="110">
        <v>0</v>
      </c>
      <c r="N277" s="85">
        <v>0</v>
      </c>
    </row>
    <row r="278" spans="1:14" ht="13.8" x14ac:dyDescent="0.2">
      <c r="A278" s="37" t="s">
        <v>68</v>
      </c>
      <c r="B278" s="16" t="s">
        <v>68</v>
      </c>
      <c r="C278" s="16" t="s">
        <v>1694</v>
      </c>
      <c r="D278" s="16" t="s">
        <v>1695</v>
      </c>
      <c r="E278" s="16" t="s">
        <v>1107</v>
      </c>
      <c r="F278" s="16" t="str">
        <f t="shared" si="5"/>
        <v>PROGRAMA DE AYUDAS MOVES III#</v>
      </c>
      <c r="G278" s="85">
        <v>300000</v>
      </c>
      <c r="H278" s="85">
        <v>0</v>
      </c>
      <c r="I278" s="85">
        <v>300000</v>
      </c>
      <c r="J278" s="85">
        <v>0</v>
      </c>
      <c r="K278" s="85">
        <v>0</v>
      </c>
      <c r="L278" s="85">
        <v>0</v>
      </c>
      <c r="M278" s="110">
        <v>0</v>
      </c>
      <c r="N278" s="85">
        <v>0</v>
      </c>
    </row>
    <row r="279" spans="1:14" ht="13.8" x14ac:dyDescent="0.2">
      <c r="A279" s="37" t="s">
        <v>68</v>
      </c>
      <c r="B279" s="16" t="s">
        <v>68</v>
      </c>
      <c r="C279" s="16" t="s">
        <v>1696</v>
      </c>
      <c r="D279" s="16" t="s">
        <v>1697</v>
      </c>
      <c r="E279" s="16" t="s">
        <v>1107</v>
      </c>
      <c r="F279" s="16" t="str">
        <f t="shared" si="5"/>
        <v>AUTOCONSUMO- PROGRAMA 4- COMPONENTE 7#</v>
      </c>
      <c r="G279" s="85">
        <v>282842</v>
      </c>
      <c r="H279" s="85">
        <v>0</v>
      </c>
      <c r="I279" s="85">
        <v>282842</v>
      </c>
      <c r="J279" s="85">
        <v>0</v>
      </c>
      <c r="K279" s="85">
        <v>0</v>
      </c>
      <c r="L279" s="85">
        <v>0</v>
      </c>
      <c r="M279" s="110">
        <v>0</v>
      </c>
      <c r="N279" s="85">
        <v>0</v>
      </c>
    </row>
    <row r="280" spans="1:14" ht="13.8" x14ac:dyDescent="0.2">
      <c r="A280" s="37" t="s">
        <v>68</v>
      </c>
      <c r="B280" s="16" t="s">
        <v>68</v>
      </c>
      <c r="C280" s="16" t="s">
        <v>1698</v>
      </c>
      <c r="D280" s="16" t="s">
        <v>1699</v>
      </c>
      <c r="E280" s="16" t="s">
        <v>1107</v>
      </c>
      <c r="F280" s="16" t="str">
        <f t="shared" si="5"/>
        <v>CONVENIO ITJ RESTAURACIÓN MINAS DE MEQUINENZA#</v>
      </c>
      <c r="G280" s="85">
        <v>3387794.68</v>
      </c>
      <c r="H280" s="85">
        <v>0</v>
      </c>
      <c r="I280" s="85">
        <v>3387794.68</v>
      </c>
      <c r="J280" s="85">
        <v>3387794.68</v>
      </c>
      <c r="K280" s="85">
        <v>3387794.68</v>
      </c>
      <c r="L280" s="85">
        <v>1781646.28</v>
      </c>
      <c r="M280" s="110">
        <v>52.590149294407702</v>
      </c>
      <c r="N280" s="85">
        <v>1745411.25</v>
      </c>
    </row>
    <row r="281" spans="1:14" ht="13.8" x14ac:dyDescent="0.2">
      <c r="A281" s="37" t="s">
        <v>68</v>
      </c>
      <c r="B281" s="16" t="s">
        <v>68</v>
      </c>
      <c r="C281" s="16" t="s">
        <v>1700</v>
      </c>
      <c r="D281" s="16" t="s">
        <v>1701</v>
      </c>
      <c r="E281" s="16" t="s">
        <v>1107</v>
      </c>
      <c r="F281" s="16" t="str">
        <f t="shared" si="5"/>
        <v>APLICACIÓN ISSLA#</v>
      </c>
      <c r="G281" s="85">
        <v>40000</v>
      </c>
      <c r="H281" s="85">
        <v>0</v>
      </c>
      <c r="I281" s="85">
        <v>40000</v>
      </c>
      <c r="J281" s="85">
        <v>0</v>
      </c>
      <c r="K281" s="85">
        <v>0</v>
      </c>
      <c r="L281" s="85">
        <v>0</v>
      </c>
      <c r="M281" s="110">
        <v>0</v>
      </c>
      <c r="N281" s="85">
        <v>0</v>
      </c>
    </row>
    <row r="282" spans="1:14" ht="13.8" x14ac:dyDescent="0.2">
      <c r="A282" s="37" t="s">
        <v>68</v>
      </c>
      <c r="B282" s="16" t="s">
        <v>68</v>
      </c>
      <c r="C282" s="16" t="s">
        <v>1702</v>
      </c>
      <c r="D282" s="16" t="s">
        <v>1703</v>
      </c>
      <c r="E282" s="16" t="s">
        <v>1107</v>
      </c>
      <c r="F282" s="16" t="str">
        <f t="shared" si="5"/>
        <v>DIRECCIÓN DE COMUNICACIÓN#</v>
      </c>
      <c r="G282" s="85">
        <v>1000</v>
      </c>
      <c r="H282" s="85">
        <v>0</v>
      </c>
      <c r="I282" s="85">
        <v>1000</v>
      </c>
      <c r="J282" s="85">
        <v>0</v>
      </c>
      <c r="K282" s="85">
        <v>0</v>
      </c>
      <c r="L282" s="85">
        <v>0</v>
      </c>
      <c r="M282" s="110">
        <v>0</v>
      </c>
      <c r="N282" s="85">
        <v>0</v>
      </c>
    </row>
    <row r="283" spans="1:14" ht="13.8" x14ac:dyDescent="0.2">
      <c r="A283" s="37" t="s">
        <v>68</v>
      </c>
      <c r="B283" s="16" t="s">
        <v>68</v>
      </c>
      <c r="C283" s="16" t="s">
        <v>1704</v>
      </c>
      <c r="D283" s="16" t="s">
        <v>1705</v>
      </c>
      <c r="E283" s="16" t="s">
        <v>1107</v>
      </c>
      <c r="F283" s="16" t="str">
        <f t="shared" si="5"/>
        <v>FOMENTO PYMES Y AUTÓNOMOS#</v>
      </c>
      <c r="G283" s="85">
        <v>90000</v>
      </c>
      <c r="H283" s="85">
        <v>0</v>
      </c>
      <c r="I283" s="85">
        <v>90000</v>
      </c>
      <c r="J283" s="85">
        <v>15730</v>
      </c>
      <c r="K283" s="85">
        <v>15730</v>
      </c>
      <c r="L283" s="85">
        <v>0</v>
      </c>
      <c r="M283" s="110">
        <v>0</v>
      </c>
      <c r="N283" s="85">
        <v>0</v>
      </c>
    </row>
    <row r="284" spans="1:14" ht="13.8" x14ac:dyDescent="0.2">
      <c r="A284" s="37" t="s">
        <v>68</v>
      </c>
      <c r="B284" s="16" t="s">
        <v>68</v>
      </c>
      <c r="C284" s="27" t="s">
        <v>125</v>
      </c>
      <c r="D284" s="27" t="s">
        <v>68</v>
      </c>
      <c r="E284" s="27" t="s">
        <v>68</v>
      </c>
      <c r="F284" s="27" t="str">
        <f t="shared" si="5"/>
        <v/>
      </c>
      <c r="G284" s="90">
        <v>5061064.5999999996</v>
      </c>
      <c r="H284" s="90">
        <v>68072.08</v>
      </c>
      <c r="I284" s="90">
        <v>5129136.68</v>
      </c>
      <c r="J284" s="90">
        <v>3692999.57</v>
      </c>
      <c r="K284" s="90">
        <v>3652999.78</v>
      </c>
      <c r="L284" s="90">
        <v>1862614.86</v>
      </c>
      <c r="M284" s="111">
        <v>36.314393166064001</v>
      </c>
      <c r="N284" s="90">
        <v>1826125.73</v>
      </c>
    </row>
    <row r="285" spans="1:14" ht="13.8" x14ac:dyDescent="0.2">
      <c r="A285" s="37" t="s">
        <v>440</v>
      </c>
      <c r="B285" s="16" t="s">
        <v>441</v>
      </c>
      <c r="C285" s="16" t="s">
        <v>1706</v>
      </c>
      <c r="D285" s="16" t="s">
        <v>1707</v>
      </c>
      <c r="E285" s="16" t="s">
        <v>1107</v>
      </c>
      <c r="F285" s="16" t="str">
        <f t="shared" si="5"/>
        <v>PLAN DE SISTEMAS DE INFORMACION#</v>
      </c>
      <c r="G285" s="85">
        <v>301744.96000000002</v>
      </c>
      <c r="H285" s="85">
        <v>0</v>
      </c>
      <c r="I285" s="85">
        <v>301744.96000000002</v>
      </c>
      <c r="J285" s="85">
        <v>268674.67</v>
      </c>
      <c r="K285" s="85">
        <v>142747.74</v>
      </c>
      <c r="L285" s="85">
        <v>117579.74</v>
      </c>
      <c r="M285" s="110">
        <v>38.9665961612085</v>
      </c>
      <c r="N285" s="85">
        <v>117579.74</v>
      </c>
    </row>
    <row r="286" spans="1:14" ht="13.8" x14ac:dyDescent="0.2">
      <c r="A286" s="37" t="s">
        <v>68</v>
      </c>
      <c r="B286" s="16" t="s">
        <v>68</v>
      </c>
      <c r="C286" s="16" t="s">
        <v>1708</v>
      </c>
      <c r="D286" s="16" t="s">
        <v>1709</v>
      </c>
      <c r="E286" s="16" t="s">
        <v>1107</v>
      </c>
      <c r="F286" s="16" t="str">
        <f t="shared" si="5"/>
        <v>COMPRA DEL EDIFICIO PROPIEDAD DE MUFACE#</v>
      </c>
      <c r="G286" s="85">
        <v>0</v>
      </c>
      <c r="H286" s="85">
        <v>0</v>
      </c>
      <c r="I286" s="85">
        <v>0</v>
      </c>
      <c r="J286" s="85">
        <v>47755.01</v>
      </c>
      <c r="K286" s="85">
        <v>47755.01</v>
      </c>
      <c r="L286" s="85">
        <v>0</v>
      </c>
      <c r="M286" s="110">
        <v>0</v>
      </c>
      <c r="N286" s="85">
        <v>0</v>
      </c>
    </row>
    <row r="287" spans="1:14" ht="13.8" x14ac:dyDescent="0.2">
      <c r="A287" s="37" t="s">
        <v>68</v>
      </c>
      <c r="B287" s="16" t="s">
        <v>68</v>
      </c>
      <c r="C287" s="16" t="s">
        <v>1710</v>
      </c>
      <c r="D287" s="16" t="s">
        <v>1711</v>
      </c>
      <c r="E287" s="16" t="s">
        <v>1107</v>
      </c>
      <c r="F287" s="16" t="str">
        <f t="shared" si="5"/>
        <v>ADAPTACIÓN LABORATORIOS DE SALUD PÚBLICA#</v>
      </c>
      <c r="G287" s="85">
        <v>75000</v>
      </c>
      <c r="H287" s="85">
        <v>0</v>
      </c>
      <c r="I287" s="85">
        <v>75000</v>
      </c>
      <c r="J287" s="85">
        <v>45496.34</v>
      </c>
      <c r="K287" s="85">
        <v>45496.34</v>
      </c>
      <c r="L287" s="85">
        <v>45496.34</v>
      </c>
      <c r="M287" s="110">
        <v>60.6617866666667</v>
      </c>
      <c r="N287" s="85">
        <v>45496.34</v>
      </c>
    </row>
    <row r="288" spans="1:14" ht="13.8" x14ac:dyDescent="0.2">
      <c r="A288" s="37" t="s">
        <v>68</v>
      </c>
      <c r="B288" s="16" t="s">
        <v>68</v>
      </c>
      <c r="C288" s="16" t="s">
        <v>1712</v>
      </c>
      <c r="D288" s="16" t="s">
        <v>1713</v>
      </c>
      <c r="E288" s="16" t="s">
        <v>1107</v>
      </c>
      <c r="F288" s="16" t="str">
        <f t="shared" si="5"/>
        <v>INVERSION EN CENTROS PROPIOS#</v>
      </c>
      <c r="G288" s="85">
        <v>1417740.17</v>
      </c>
      <c r="H288" s="85">
        <v>538361.09</v>
      </c>
      <c r="I288" s="85">
        <v>1956101.26</v>
      </c>
      <c r="J288" s="85">
        <v>1059561.1599999999</v>
      </c>
      <c r="K288" s="85">
        <v>1057853.83</v>
      </c>
      <c r="L288" s="85">
        <v>22741.35</v>
      </c>
      <c r="M288" s="110">
        <v>1.1625855197291799</v>
      </c>
      <c r="N288" s="85">
        <v>22741.35</v>
      </c>
    </row>
    <row r="289" spans="1:14" ht="13.8" x14ac:dyDescent="0.2">
      <c r="A289" s="37" t="s">
        <v>68</v>
      </c>
      <c r="B289" s="16" t="s">
        <v>68</v>
      </c>
      <c r="C289" s="16" t="s">
        <v>1714</v>
      </c>
      <c r="D289" s="16" t="s">
        <v>1715</v>
      </c>
      <c r="E289" s="16" t="s">
        <v>1716</v>
      </c>
      <c r="F289" s="16" t="str">
        <f t="shared" si="5"/>
        <v>INVERSION EN MEJORA Y EQUIPAMIENTO DE DEPENDENCIAS ADMINISTRATIVAS</v>
      </c>
      <c r="G289" s="85">
        <v>75000</v>
      </c>
      <c r="H289" s="85">
        <v>0</v>
      </c>
      <c r="I289" s="85">
        <v>75000</v>
      </c>
      <c r="J289" s="85">
        <v>48398.080000000002</v>
      </c>
      <c r="K289" s="85">
        <v>48398.080000000002</v>
      </c>
      <c r="L289" s="85">
        <v>11374.63</v>
      </c>
      <c r="M289" s="110">
        <v>15.166173333333299</v>
      </c>
      <c r="N289" s="85">
        <v>11374.63</v>
      </c>
    </row>
    <row r="290" spans="1:14" ht="13.8" x14ac:dyDescent="0.2">
      <c r="A290" s="37" t="s">
        <v>68</v>
      </c>
      <c r="B290" s="16" t="s">
        <v>68</v>
      </c>
      <c r="C290" s="16" t="s">
        <v>1717</v>
      </c>
      <c r="D290" s="16" t="s">
        <v>1718</v>
      </c>
      <c r="E290" s="16" t="s">
        <v>1107</v>
      </c>
      <c r="F290" s="16" t="str">
        <f t="shared" si="5"/>
        <v>EQUIPAMIENTO DE LA DIRECCION GENERAL DE ATENCION AL USUARIO#</v>
      </c>
      <c r="G290" s="85">
        <v>15000</v>
      </c>
      <c r="H290" s="85">
        <v>0</v>
      </c>
      <c r="I290" s="85">
        <v>15000</v>
      </c>
      <c r="J290" s="85">
        <v>10516.42</v>
      </c>
      <c r="K290" s="85">
        <v>10516.42</v>
      </c>
      <c r="L290" s="85">
        <v>10516.42</v>
      </c>
      <c r="M290" s="110">
        <v>70.109466666666705</v>
      </c>
      <c r="N290" s="85">
        <v>10516.42</v>
      </c>
    </row>
    <row r="291" spans="1:14" ht="13.8" x14ac:dyDescent="0.2">
      <c r="A291" s="37" t="s">
        <v>68</v>
      </c>
      <c r="B291" s="16" t="s">
        <v>68</v>
      </c>
      <c r="C291" s="16" t="s">
        <v>1719</v>
      </c>
      <c r="D291" s="16" t="s">
        <v>1720</v>
      </c>
      <c r="E291" s="16" t="s">
        <v>1107</v>
      </c>
      <c r="F291" s="16" t="str">
        <f t="shared" si="5"/>
        <v>ESTRATEGIAS DE SALUD DEL SISTEMA NACIONAL DE SALUD#</v>
      </c>
      <c r="G291" s="85">
        <v>383000</v>
      </c>
      <c r="H291" s="85">
        <v>0</v>
      </c>
      <c r="I291" s="85">
        <v>383000</v>
      </c>
      <c r="J291" s="85">
        <v>0</v>
      </c>
      <c r="K291" s="85">
        <v>0</v>
      </c>
      <c r="L291" s="85">
        <v>0</v>
      </c>
      <c r="M291" s="110">
        <v>0</v>
      </c>
      <c r="N291" s="85">
        <v>0</v>
      </c>
    </row>
    <row r="292" spans="1:14" ht="13.8" x14ac:dyDescent="0.2">
      <c r="A292" s="37" t="s">
        <v>68</v>
      </c>
      <c r="B292" s="16" t="s">
        <v>68</v>
      </c>
      <c r="C292" s="16" t="s">
        <v>1721</v>
      </c>
      <c r="D292" s="16" t="s">
        <v>1722</v>
      </c>
      <c r="E292" s="16" t="s">
        <v>1107</v>
      </c>
      <c r="F292" s="16" t="str">
        <f t="shared" si="5"/>
        <v>GASTOS GESTIÓN CENTRALIZADA#</v>
      </c>
      <c r="G292" s="85">
        <v>54787.59</v>
      </c>
      <c r="H292" s="85">
        <v>-54787.59</v>
      </c>
      <c r="I292" s="85">
        <v>0</v>
      </c>
      <c r="J292" s="85">
        <v>0</v>
      </c>
      <c r="K292" s="85">
        <v>0</v>
      </c>
      <c r="L292" s="85">
        <v>0</v>
      </c>
      <c r="M292" s="110">
        <v>0</v>
      </c>
      <c r="N292" s="85">
        <v>0</v>
      </c>
    </row>
    <row r="293" spans="1:14" ht="13.8" x14ac:dyDescent="0.2">
      <c r="A293" s="37" t="s">
        <v>68</v>
      </c>
      <c r="B293" s="16" t="s">
        <v>68</v>
      </c>
      <c r="C293" s="16" t="s">
        <v>1723</v>
      </c>
      <c r="D293" s="16" t="s">
        <v>1724</v>
      </c>
      <c r="E293" s="16" t="s">
        <v>1107</v>
      </c>
      <c r="F293" s="16" t="str">
        <f t="shared" si="5"/>
        <v>SALUD DIGITAL ATENCIÓN PRIMARIA#</v>
      </c>
      <c r="G293" s="85">
        <v>8495196.4600000009</v>
      </c>
      <c r="H293" s="85">
        <v>703973.35</v>
      </c>
      <c r="I293" s="85">
        <v>9199169.8100000005</v>
      </c>
      <c r="J293" s="85">
        <v>726000</v>
      </c>
      <c r="K293" s="85">
        <v>726000</v>
      </c>
      <c r="L293" s="85">
        <v>726000</v>
      </c>
      <c r="M293" s="110">
        <v>7.8920165079548603</v>
      </c>
      <c r="N293" s="85">
        <v>726000</v>
      </c>
    </row>
    <row r="294" spans="1:14" ht="13.8" x14ac:dyDescent="0.2">
      <c r="A294" s="37" t="s">
        <v>68</v>
      </c>
      <c r="B294" s="16" t="s">
        <v>68</v>
      </c>
      <c r="C294" s="27" t="s">
        <v>125</v>
      </c>
      <c r="D294" s="27" t="s">
        <v>68</v>
      </c>
      <c r="E294" s="27" t="s">
        <v>68</v>
      </c>
      <c r="F294" s="27" t="str">
        <f t="shared" si="5"/>
        <v/>
      </c>
      <c r="G294" s="90">
        <v>10817469.18</v>
      </c>
      <c r="H294" s="90">
        <v>1187546.8500000001</v>
      </c>
      <c r="I294" s="90">
        <v>12005016.029999999</v>
      </c>
      <c r="J294" s="90">
        <v>2206401.6800000002</v>
      </c>
      <c r="K294" s="90">
        <v>2078767.42</v>
      </c>
      <c r="L294" s="90">
        <v>933708.48</v>
      </c>
      <c r="M294" s="111">
        <v>7.77765292163462</v>
      </c>
      <c r="N294" s="90">
        <v>933708.48</v>
      </c>
    </row>
    <row r="295" spans="1:14" ht="13.8" x14ac:dyDescent="0.2">
      <c r="A295" s="37" t="s">
        <v>442</v>
      </c>
      <c r="B295" s="16" t="s">
        <v>443</v>
      </c>
      <c r="C295" s="16" t="s">
        <v>1725</v>
      </c>
      <c r="D295" s="16" t="s">
        <v>1726</v>
      </c>
      <c r="E295" s="16" t="s">
        <v>1727</v>
      </c>
      <c r="F295" s="16" t="str">
        <f t="shared" si="5"/>
        <v>OTRAS ACTUACIONES EN INFRAESTRUCTURAS DE EDUCACIÓN INFANTILY PRIMARIA DE LA PROVINCIA DE HUESCA</v>
      </c>
      <c r="G295" s="85">
        <v>800000</v>
      </c>
      <c r="H295" s="85">
        <v>277076.92</v>
      </c>
      <c r="I295" s="85">
        <v>1077076.92</v>
      </c>
      <c r="J295" s="85">
        <v>77076.92</v>
      </c>
      <c r="K295" s="85">
        <v>77076.92</v>
      </c>
      <c r="L295" s="85">
        <v>77076.92</v>
      </c>
      <c r="M295" s="110">
        <v>7.1561202889761999</v>
      </c>
      <c r="N295" s="85">
        <v>77076.92</v>
      </c>
    </row>
    <row r="296" spans="1:14" ht="13.8" x14ac:dyDescent="0.2">
      <c r="A296" s="37" t="s">
        <v>68</v>
      </c>
      <c r="B296" s="16" t="s">
        <v>68</v>
      </c>
      <c r="C296" s="16" t="s">
        <v>1728</v>
      </c>
      <c r="D296" s="16" t="s">
        <v>1729</v>
      </c>
      <c r="E296" s="16" t="s">
        <v>1730</v>
      </c>
      <c r="F296" s="16" t="str">
        <f t="shared" si="5"/>
        <v>OTRAS INVERSIONES EN INFRAESTRUCTURAS DE EDUCACIÓN SECUNDARIA EN LA PROVINCIA DE HUESCA</v>
      </c>
      <c r="G296" s="85">
        <v>0</v>
      </c>
      <c r="H296" s="85">
        <v>4840</v>
      </c>
      <c r="I296" s="85">
        <v>4840</v>
      </c>
      <c r="J296" s="85">
        <v>4840</v>
      </c>
      <c r="K296" s="85">
        <v>4840</v>
      </c>
      <c r="L296" s="85">
        <v>4840</v>
      </c>
      <c r="M296" s="110">
        <v>100</v>
      </c>
      <c r="N296" s="85">
        <v>0</v>
      </c>
    </row>
    <row r="297" spans="1:14" ht="13.8" x14ac:dyDescent="0.2">
      <c r="A297" s="37" t="s">
        <v>68</v>
      </c>
      <c r="B297" s="16" t="s">
        <v>68</v>
      </c>
      <c r="C297" s="16" t="s">
        <v>1731</v>
      </c>
      <c r="D297" s="16" t="s">
        <v>1732</v>
      </c>
      <c r="E297" s="16" t="s">
        <v>1733</v>
      </c>
      <c r="F297" s="16" t="str">
        <f t="shared" si="5"/>
        <v>OTRAS INVERSIONES EN INFRAESTRUCTURAS DE EDUCACIÓN INFANTILY PRIMARIA EN LA PROVINCIA DE ZARAGOZA</v>
      </c>
      <c r="G297" s="85">
        <v>80989.14</v>
      </c>
      <c r="H297" s="85">
        <v>169010.86</v>
      </c>
      <c r="I297" s="85">
        <v>250000</v>
      </c>
      <c r="J297" s="85">
        <v>0</v>
      </c>
      <c r="K297" s="85">
        <v>0</v>
      </c>
      <c r="L297" s="85">
        <v>0</v>
      </c>
      <c r="M297" s="110">
        <v>0</v>
      </c>
      <c r="N297" s="85">
        <v>0</v>
      </c>
    </row>
    <row r="298" spans="1:14" ht="13.8" x14ac:dyDescent="0.2">
      <c r="A298" s="37" t="s">
        <v>68</v>
      </c>
      <c r="B298" s="16" t="s">
        <v>68</v>
      </c>
      <c r="C298" s="16" t="s">
        <v>1734</v>
      </c>
      <c r="D298" s="16" t="s">
        <v>1735</v>
      </c>
      <c r="E298" s="16" t="s">
        <v>1107</v>
      </c>
      <c r="F298" s="16" t="str">
        <f t="shared" si="5"/>
        <v>REHABILITACION IES PRIMO RIVERA, CALATAYUD#</v>
      </c>
      <c r="G298" s="85">
        <v>0</v>
      </c>
      <c r="H298" s="85">
        <v>47999.49</v>
      </c>
      <c r="I298" s="85">
        <v>47999.49</v>
      </c>
      <c r="J298" s="85">
        <v>47999.49</v>
      </c>
      <c r="K298" s="85">
        <v>47999.49</v>
      </c>
      <c r="L298" s="85">
        <v>0</v>
      </c>
      <c r="M298" s="110">
        <v>0</v>
      </c>
      <c r="N298" s="85">
        <v>0</v>
      </c>
    </row>
    <row r="299" spans="1:14" ht="13.8" x14ac:dyDescent="0.2">
      <c r="A299" s="37" t="s">
        <v>68</v>
      </c>
      <c r="B299" s="16" t="s">
        <v>68</v>
      </c>
      <c r="C299" s="16" t="s">
        <v>1736</v>
      </c>
      <c r="D299" s="16" t="s">
        <v>1726</v>
      </c>
      <c r="E299" s="16" t="s">
        <v>1737</v>
      </c>
      <c r="F299" s="16" t="str">
        <f t="shared" si="5"/>
        <v>OTRAS ACTUACIONES EN INFRAESTRUCTURAS DE EDUCACIÓN INFANTILY PRIMARIA DE LA PROVINCIA DE TERUEL</v>
      </c>
      <c r="G299" s="85">
        <v>250000</v>
      </c>
      <c r="H299" s="85">
        <v>750000</v>
      </c>
      <c r="I299" s="85">
        <v>1000000</v>
      </c>
      <c r="J299" s="85">
        <v>0</v>
      </c>
      <c r="K299" s="85">
        <v>0</v>
      </c>
      <c r="L299" s="85">
        <v>0</v>
      </c>
      <c r="M299" s="110">
        <v>0</v>
      </c>
      <c r="N299" s="85">
        <v>0</v>
      </c>
    </row>
    <row r="300" spans="1:14" ht="13.8" x14ac:dyDescent="0.2">
      <c r="A300" s="37" t="s">
        <v>68</v>
      </c>
      <c r="B300" s="16" t="s">
        <v>68</v>
      </c>
      <c r="C300" s="16" t="s">
        <v>1738</v>
      </c>
      <c r="D300" s="16" t="s">
        <v>1739</v>
      </c>
      <c r="E300" s="16" t="s">
        <v>1740</v>
      </c>
      <c r="F300" s="16" t="str">
        <f t="shared" si="5"/>
        <v>OTRAS ACTUACIONES DE SERVICIOS GENERALES DE GESTIÓN CENTRALIZADA</v>
      </c>
      <c r="G300" s="85">
        <v>2000000</v>
      </c>
      <c r="H300" s="85">
        <v>-1355844.35</v>
      </c>
      <c r="I300" s="85">
        <v>644155.65</v>
      </c>
      <c r="J300" s="85">
        <v>5886.65</v>
      </c>
      <c r="K300" s="85">
        <v>5886.65</v>
      </c>
      <c r="L300" s="85">
        <v>5886.65</v>
      </c>
      <c r="M300" s="110">
        <v>0.91385521496240996</v>
      </c>
      <c r="N300" s="85">
        <v>5886.65</v>
      </c>
    </row>
    <row r="301" spans="1:14" ht="13.8" x14ac:dyDescent="0.2">
      <c r="A301" s="37" t="s">
        <v>68</v>
      </c>
      <c r="B301" s="16" t="s">
        <v>68</v>
      </c>
      <c r="C301" s="16" t="s">
        <v>1741</v>
      </c>
      <c r="D301" s="16" t="s">
        <v>1742</v>
      </c>
      <c r="E301" s="16" t="s">
        <v>1743</v>
      </c>
      <c r="F301" s="16" t="str">
        <f t="shared" si="5"/>
        <v>EQUIPAMIENTO DE CENTROS DE EDUCACIÓN INFANTIL Y PRIMARIA DELA PROVINCIA DE ZARAGOZA</v>
      </c>
      <c r="G301" s="85">
        <v>600000</v>
      </c>
      <c r="H301" s="85">
        <v>-18954.650000000001</v>
      </c>
      <c r="I301" s="85">
        <v>581045.35</v>
      </c>
      <c r="J301" s="85">
        <v>29294.68</v>
      </c>
      <c r="K301" s="85">
        <v>29294.68</v>
      </c>
      <c r="L301" s="85">
        <v>29294.68</v>
      </c>
      <c r="M301" s="110">
        <v>5.0417200653959302</v>
      </c>
      <c r="N301" s="85">
        <v>29294.68</v>
      </c>
    </row>
    <row r="302" spans="1:14" s="88" customFormat="1" ht="13.8" x14ac:dyDescent="0.2">
      <c r="A302" s="37" t="s">
        <v>68</v>
      </c>
      <c r="B302" s="16" t="s">
        <v>68</v>
      </c>
      <c r="C302" s="16" t="s">
        <v>1744</v>
      </c>
      <c r="D302" s="16" t="s">
        <v>1745</v>
      </c>
      <c r="E302" s="16" t="s">
        <v>1746</v>
      </c>
      <c r="F302" s="16" t="str">
        <f t="shared" ref="F302:F365" si="6">CONCATENATE(D302,E302)</f>
        <v>EQUIPAMIENTO ADMINISTRATIVO PARA SERVICIOS CENTRALES Y SERVICIOS PROVINCIALES</v>
      </c>
      <c r="G302" s="85">
        <v>0</v>
      </c>
      <c r="H302" s="85">
        <v>21426.86</v>
      </c>
      <c r="I302" s="85">
        <v>21426.86</v>
      </c>
      <c r="J302" s="85">
        <v>21203.81</v>
      </c>
      <c r="K302" s="85">
        <v>21203.81</v>
      </c>
      <c r="L302" s="85">
        <v>21203.81</v>
      </c>
      <c r="M302" s="110">
        <v>98.959016860146605</v>
      </c>
      <c r="N302" s="85">
        <v>20786.36</v>
      </c>
    </row>
    <row r="303" spans="1:14" s="88" customFormat="1" ht="13.8" x14ac:dyDescent="0.2">
      <c r="A303" s="37" t="s">
        <v>68</v>
      </c>
      <c r="B303" s="16" t="s">
        <v>68</v>
      </c>
      <c r="C303" s="16" t="s">
        <v>1747</v>
      </c>
      <c r="D303" s="16" t="s">
        <v>1748</v>
      </c>
      <c r="E303" s="16" t="s">
        <v>1107</v>
      </c>
      <c r="F303" s="16" t="str">
        <f t="shared" si="6"/>
        <v>REHABILITACIÓN INTEGRAL DEL C.P. "ENSANCHE" DE TERUEL#</v>
      </c>
      <c r="G303" s="85">
        <v>0</v>
      </c>
      <c r="H303" s="85">
        <v>5624.71</v>
      </c>
      <c r="I303" s="85">
        <v>5624.71</v>
      </c>
      <c r="J303" s="85">
        <v>5624.91</v>
      </c>
      <c r="K303" s="85">
        <v>5624.91</v>
      </c>
      <c r="L303" s="85">
        <v>5624.91</v>
      </c>
      <c r="M303" s="110">
        <v>100.003555738874</v>
      </c>
      <c r="N303" s="85">
        <v>5624.91</v>
      </c>
    </row>
    <row r="304" spans="1:14" s="88" customFormat="1" ht="13.8" x14ac:dyDescent="0.2">
      <c r="A304" s="37" t="s">
        <v>68</v>
      </c>
      <c r="B304" s="16" t="s">
        <v>68</v>
      </c>
      <c r="C304" s="16" t="s">
        <v>1749</v>
      </c>
      <c r="D304" s="16" t="s">
        <v>1750</v>
      </c>
      <c r="E304" s="16" t="s">
        <v>1107</v>
      </c>
      <c r="F304" s="16" t="str">
        <f t="shared" si="6"/>
        <v>AMPLIACIÓN C.E.I.P. "PARQUE GOYA I" DE ZARAGOZA#</v>
      </c>
      <c r="G304" s="85">
        <v>0</v>
      </c>
      <c r="H304" s="85">
        <v>34888.639999999999</v>
      </c>
      <c r="I304" s="85">
        <v>34888.639999999999</v>
      </c>
      <c r="J304" s="85">
        <v>0</v>
      </c>
      <c r="K304" s="85">
        <v>0</v>
      </c>
      <c r="L304" s="85">
        <v>0</v>
      </c>
      <c r="M304" s="110">
        <v>0</v>
      </c>
      <c r="N304" s="85">
        <v>0</v>
      </c>
    </row>
    <row r="305" spans="1:14" s="88" customFormat="1" ht="13.8" x14ac:dyDescent="0.2">
      <c r="A305" s="37" t="s">
        <v>68</v>
      </c>
      <c r="B305" s="16" t="s">
        <v>68</v>
      </c>
      <c r="C305" s="16" t="s">
        <v>1751</v>
      </c>
      <c r="D305" s="16" t="s">
        <v>1752</v>
      </c>
      <c r="E305" s="16" t="s">
        <v>1753</v>
      </c>
      <c r="F305" s="16" t="str">
        <f t="shared" si="6"/>
        <v>NUEVO CENTRO DE EDUCACIÓN PRIMARIA DE 18 UDS. EN Bº MIRALBUENO DE ZARAGOZA</v>
      </c>
      <c r="G305" s="85">
        <v>0</v>
      </c>
      <c r="H305" s="85">
        <v>0</v>
      </c>
      <c r="I305" s="85">
        <v>0</v>
      </c>
      <c r="J305" s="85">
        <v>0</v>
      </c>
      <c r="K305" s="85">
        <v>0</v>
      </c>
      <c r="L305" s="85">
        <v>0</v>
      </c>
      <c r="M305" s="110">
        <v>0</v>
      </c>
      <c r="N305" s="85">
        <v>0</v>
      </c>
    </row>
    <row r="306" spans="1:14" s="88" customFormat="1" ht="13.8" x14ac:dyDescent="0.2">
      <c r="A306" s="37" t="s">
        <v>68</v>
      </c>
      <c r="B306" s="16" t="s">
        <v>68</v>
      </c>
      <c r="C306" s="16" t="s">
        <v>1754</v>
      </c>
      <c r="D306" s="16" t="s">
        <v>1755</v>
      </c>
      <c r="E306" s="16" t="s">
        <v>1107</v>
      </c>
      <c r="F306" s="16" t="str">
        <f t="shared" si="6"/>
        <v>AMPLIACIÓN C.P. "RAMÓN Y CAJAL" DE LA LA JOYOSA (ZARAGOZA)#</v>
      </c>
      <c r="G306" s="85">
        <v>0</v>
      </c>
      <c r="H306" s="85">
        <v>227263.09</v>
      </c>
      <c r="I306" s="85">
        <v>227263.09</v>
      </c>
      <c r="J306" s="85">
        <v>227263.09</v>
      </c>
      <c r="K306" s="85">
        <v>7263.09</v>
      </c>
      <c r="L306" s="85">
        <v>7263.09</v>
      </c>
      <c r="M306" s="110">
        <v>3.19589511873661</v>
      </c>
      <c r="N306" s="85">
        <v>7263.09</v>
      </c>
    </row>
    <row r="307" spans="1:14" s="88" customFormat="1" ht="13.8" x14ac:dyDescent="0.2">
      <c r="A307" s="37" t="s">
        <v>68</v>
      </c>
      <c r="B307" s="16" t="s">
        <v>68</v>
      </c>
      <c r="C307" s="16" t="s">
        <v>1756</v>
      </c>
      <c r="D307" s="16" t="s">
        <v>1757</v>
      </c>
      <c r="E307" s="16" t="s">
        <v>1758</v>
      </c>
      <c r="F307" s="16" t="str">
        <f t="shared" si="6"/>
        <v>CONSTRUCCIÓN AULARIO DE EDUCACIÓN ESPECIAL  C.P. "AUGUSTO BÍLBILIS" DE CALATAYUD (ZARAGOZA)</v>
      </c>
      <c r="G307" s="85">
        <v>0</v>
      </c>
      <c r="H307" s="85">
        <v>0</v>
      </c>
      <c r="I307" s="85">
        <v>0</v>
      </c>
      <c r="J307" s="85">
        <v>0</v>
      </c>
      <c r="K307" s="85">
        <v>0</v>
      </c>
      <c r="L307" s="85">
        <v>0</v>
      </c>
      <c r="M307" s="110">
        <v>0</v>
      </c>
      <c r="N307" s="85">
        <v>0</v>
      </c>
    </row>
    <row r="308" spans="1:14" s="88" customFormat="1" ht="13.8" x14ac:dyDescent="0.2">
      <c r="A308" s="37" t="s">
        <v>68</v>
      </c>
      <c r="B308" s="16" t="s">
        <v>68</v>
      </c>
      <c r="C308" s="16" t="s">
        <v>1759</v>
      </c>
      <c r="D308" s="16" t="s">
        <v>1760</v>
      </c>
      <c r="E308" s="16" t="s">
        <v>1761</v>
      </c>
      <c r="F308" s="16" t="str">
        <f t="shared" si="6"/>
        <v>NUEVO INSTITUTO DE EDUCACIÓN SECUNDARIA (20+8) UNIDADES EN BARRIO  PARQUE GOYA II DE ZARAGOZA</v>
      </c>
      <c r="G308" s="85">
        <v>0</v>
      </c>
      <c r="H308" s="85">
        <v>8739.83</v>
      </c>
      <c r="I308" s="85">
        <v>8739.83</v>
      </c>
      <c r="J308" s="85">
        <v>8739.83</v>
      </c>
      <c r="K308" s="85">
        <v>8739.83</v>
      </c>
      <c r="L308" s="85">
        <v>0</v>
      </c>
      <c r="M308" s="110">
        <v>0</v>
      </c>
      <c r="N308" s="85">
        <v>0</v>
      </c>
    </row>
    <row r="309" spans="1:14" s="88" customFormat="1" ht="13.8" x14ac:dyDescent="0.2">
      <c r="A309" s="37" t="s">
        <v>68</v>
      </c>
      <c r="B309" s="16" t="s">
        <v>68</v>
      </c>
      <c r="C309" s="16" t="s">
        <v>1762</v>
      </c>
      <c r="D309" s="16" t="s">
        <v>1392</v>
      </c>
      <c r="E309" s="16" t="s">
        <v>1107</v>
      </c>
      <c r="F309" s="16" t="str">
        <f t="shared" si="6"/>
        <v>MOBILIARIO Y ENSERES#</v>
      </c>
      <c r="G309" s="85">
        <v>3834528</v>
      </c>
      <c r="H309" s="85">
        <v>7189196.2000000002</v>
      </c>
      <c r="I309" s="85">
        <v>11023724.199999999</v>
      </c>
      <c r="J309" s="85">
        <v>7195799.2300000004</v>
      </c>
      <c r="K309" s="85">
        <v>7138781</v>
      </c>
      <c r="L309" s="85">
        <v>3339325.62</v>
      </c>
      <c r="M309" s="110">
        <v>30.2921731296579</v>
      </c>
      <c r="N309" s="85">
        <v>3339325.62</v>
      </c>
    </row>
    <row r="310" spans="1:14" s="88" customFormat="1" ht="13.8" x14ac:dyDescent="0.2">
      <c r="A310" s="37" t="s">
        <v>68</v>
      </c>
      <c r="B310" s="16" t="s">
        <v>68</v>
      </c>
      <c r="C310" s="16" t="s">
        <v>1763</v>
      </c>
      <c r="D310" s="16" t="s">
        <v>1764</v>
      </c>
      <c r="E310" s="16" t="s">
        <v>1765</v>
      </c>
      <c r="F310" s="16" t="str">
        <f t="shared" si="6"/>
        <v>CONSTRUCVCION DE UN COLEGIO CEIP 9+18 EN BARRIO MIRALBUENO II</v>
      </c>
      <c r="G310" s="85">
        <v>0</v>
      </c>
      <c r="H310" s="85">
        <v>9861.08</v>
      </c>
      <c r="I310" s="85">
        <v>9861.08</v>
      </c>
      <c r="J310" s="85">
        <v>9861.08</v>
      </c>
      <c r="K310" s="85">
        <v>9861.08</v>
      </c>
      <c r="L310" s="85">
        <v>0</v>
      </c>
      <c r="M310" s="110">
        <v>0</v>
      </c>
      <c r="N310" s="85">
        <v>0</v>
      </c>
    </row>
    <row r="311" spans="1:14" s="88" customFormat="1" ht="13.8" x14ac:dyDescent="0.2">
      <c r="A311" s="37" t="s">
        <v>68</v>
      </c>
      <c r="B311" s="16" t="s">
        <v>68</v>
      </c>
      <c r="C311" s="16" t="s">
        <v>1766</v>
      </c>
      <c r="D311" s="16" t="s">
        <v>1767</v>
      </c>
      <c r="E311" s="16" t="s">
        <v>1768</v>
      </c>
      <c r="F311" s="16" t="str">
        <f t="shared" si="6"/>
        <v>NUEVO COLEGIO DE EDUCACIÓN INFANTIL Y PRIMARIA EN PEDROLA (ZARAGOZA)</v>
      </c>
      <c r="G311" s="85">
        <v>0</v>
      </c>
      <c r="H311" s="85">
        <v>4139.7</v>
      </c>
      <c r="I311" s="85">
        <v>4139.7</v>
      </c>
      <c r="J311" s="85">
        <v>4319.7</v>
      </c>
      <c r="K311" s="85">
        <v>4319.7</v>
      </c>
      <c r="L311" s="85">
        <v>0</v>
      </c>
      <c r="M311" s="110">
        <v>0</v>
      </c>
      <c r="N311" s="85">
        <v>0</v>
      </c>
    </row>
    <row r="312" spans="1:14" s="88" customFormat="1" ht="13.8" x14ac:dyDescent="0.2">
      <c r="A312" s="37" t="s">
        <v>68</v>
      </c>
      <c r="B312" s="16" t="s">
        <v>68</v>
      </c>
      <c r="C312" s="16" t="s">
        <v>1769</v>
      </c>
      <c r="D312" s="16" t="s">
        <v>1770</v>
      </c>
      <c r="E312" s="16" t="s">
        <v>1107</v>
      </c>
      <c r="F312" s="16" t="str">
        <f t="shared" si="6"/>
        <v>AMPLIACIÓN C.P. "GIL TARÍN" DE LA MUELA (ZARAGOZA)#</v>
      </c>
      <c r="G312" s="85">
        <v>0</v>
      </c>
      <c r="H312" s="85">
        <v>39916.269999999997</v>
      </c>
      <c r="I312" s="85">
        <v>39916.269999999997</v>
      </c>
      <c r="J312" s="85">
        <v>39916.269999999997</v>
      </c>
      <c r="K312" s="85">
        <v>39916.269999999997</v>
      </c>
      <c r="L312" s="85">
        <v>39916.269999999997</v>
      </c>
      <c r="M312" s="110">
        <v>100</v>
      </c>
      <c r="N312" s="85">
        <v>39916.269999999997</v>
      </c>
    </row>
    <row r="313" spans="1:14" s="88" customFormat="1" ht="13.8" x14ac:dyDescent="0.2">
      <c r="A313" s="37" t="s">
        <v>68</v>
      </c>
      <c r="B313" s="16" t="s">
        <v>68</v>
      </c>
      <c r="C313" s="16" t="s">
        <v>1771</v>
      </c>
      <c r="D313" s="16" t="s">
        <v>1772</v>
      </c>
      <c r="E313" s="16" t="s">
        <v>1107</v>
      </c>
      <c r="F313" s="16" t="str">
        <f t="shared" si="6"/>
        <v>CEIP ZARAGOZA  SUR#</v>
      </c>
      <c r="G313" s="85">
        <v>0</v>
      </c>
      <c r="H313" s="85">
        <v>447312.06</v>
      </c>
      <c r="I313" s="85">
        <v>447312.06</v>
      </c>
      <c r="J313" s="85">
        <v>447312.06</v>
      </c>
      <c r="K313" s="85">
        <v>47541.84</v>
      </c>
      <c r="L313" s="85">
        <v>47541.84</v>
      </c>
      <c r="M313" s="110">
        <v>10.6283385250109</v>
      </c>
      <c r="N313" s="85">
        <v>47541.84</v>
      </c>
    </row>
    <row r="314" spans="1:14" s="88" customFormat="1" ht="13.8" x14ac:dyDescent="0.2">
      <c r="A314" s="37" t="s">
        <v>68</v>
      </c>
      <c r="B314" s="16" t="s">
        <v>68</v>
      </c>
      <c r="C314" s="16" t="s">
        <v>1773</v>
      </c>
      <c r="D314" s="16" t="s">
        <v>1774</v>
      </c>
      <c r="E314" s="16" t="s">
        <v>1107</v>
      </c>
      <c r="F314" s="16" t="str">
        <f t="shared" si="6"/>
        <v>GUARDERÍA "VIRGEN DE LA OLIVA" EJEA - ZARAGOZA#</v>
      </c>
      <c r="G314" s="85">
        <v>0</v>
      </c>
      <c r="H314" s="85">
        <v>7139</v>
      </c>
      <c r="I314" s="85">
        <v>7139</v>
      </c>
      <c r="J314" s="85">
        <v>7139</v>
      </c>
      <c r="K314" s="85">
        <v>7139</v>
      </c>
      <c r="L314" s="85">
        <v>0</v>
      </c>
      <c r="M314" s="110">
        <v>0</v>
      </c>
      <c r="N314" s="85">
        <v>0</v>
      </c>
    </row>
    <row r="315" spans="1:14" s="88" customFormat="1" ht="13.8" x14ac:dyDescent="0.2">
      <c r="A315" s="37" t="s">
        <v>68</v>
      </c>
      <c r="B315" s="16" t="s">
        <v>68</v>
      </c>
      <c r="C315" s="16" t="s">
        <v>1775</v>
      </c>
      <c r="D315" s="16" t="s">
        <v>1776</v>
      </c>
      <c r="E315" s="16" t="s">
        <v>1107</v>
      </c>
      <c r="F315" s="16" t="str">
        <f t="shared" si="6"/>
        <v>CEIP "PARQUE EUROPA" UTEBO (ZARAGOZA)#</v>
      </c>
      <c r="G315" s="85">
        <v>0</v>
      </c>
      <c r="H315" s="85">
        <v>13817.21</v>
      </c>
      <c r="I315" s="85">
        <v>13817.21</v>
      </c>
      <c r="J315" s="85">
        <v>13817.21</v>
      </c>
      <c r="K315" s="85">
        <v>13817.21</v>
      </c>
      <c r="L315" s="85">
        <v>0</v>
      </c>
      <c r="M315" s="110">
        <v>0</v>
      </c>
      <c r="N315" s="85">
        <v>0</v>
      </c>
    </row>
    <row r="316" spans="1:14" s="88" customFormat="1" ht="13.8" x14ac:dyDescent="0.2">
      <c r="A316" s="37" t="s">
        <v>68</v>
      </c>
      <c r="B316" s="16" t="s">
        <v>68</v>
      </c>
      <c r="C316" s="16" t="s">
        <v>1777</v>
      </c>
      <c r="D316" s="16" t="s">
        <v>1778</v>
      </c>
      <c r="E316" s="16" t="s">
        <v>1107</v>
      </c>
      <c r="F316" s="16" t="str">
        <f t="shared" si="6"/>
        <v>IES "ÍTACA" ZARAGOZA#</v>
      </c>
      <c r="G316" s="85">
        <v>0</v>
      </c>
      <c r="H316" s="85">
        <v>21627.54</v>
      </c>
      <c r="I316" s="85">
        <v>21627.54</v>
      </c>
      <c r="J316" s="85">
        <v>21627.54</v>
      </c>
      <c r="K316" s="85">
        <v>21627.54</v>
      </c>
      <c r="L316" s="85">
        <v>21083.040000000001</v>
      </c>
      <c r="M316" s="110">
        <v>97.4823766364552</v>
      </c>
      <c r="N316" s="85">
        <v>21083.040000000001</v>
      </c>
    </row>
    <row r="317" spans="1:14" s="88" customFormat="1" ht="13.8" x14ac:dyDescent="0.2">
      <c r="A317" s="37" t="s">
        <v>68</v>
      </c>
      <c r="B317" s="16" t="s">
        <v>68</v>
      </c>
      <c r="C317" s="16" t="s">
        <v>1779</v>
      </c>
      <c r="D317" s="16" t="s">
        <v>1780</v>
      </c>
      <c r="E317" s="16" t="s">
        <v>1107</v>
      </c>
      <c r="F317" s="16" t="str">
        <f t="shared" si="6"/>
        <v>CEE "ÁNGEL RIVIÉRE" ZARAGOZA#</v>
      </c>
      <c r="G317" s="85">
        <v>0</v>
      </c>
      <c r="H317" s="85">
        <v>226016.24</v>
      </c>
      <c r="I317" s="85">
        <v>226016.24</v>
      </c>
      <c r="J317" s="85">
        <v>12581.1</v>
      </c>
      <c r="K317" s="85">
        <v>12581.1</v>
      </c>
      <c r="L317" s="85">
        <v>12581.1</v>
      </c>
      <c r="M317" s="110">
        <v>5.5664584102452102</v>
      </c>
      <c r="N317" s="85">
        <v>12581.1</v>
      </c>
    </row>
    <row r="318" spans="1:14" s="88" customFormat="1" ht="13.8" x14ac:dyDescent="0.2">
      <c r="A318" s="37" t="s">
        <v>68</v>
      </c>
      <c r="B318" s="16" t="s">
        <v>68</v>
      </c>
      <c r="C318" s="16" t="s">
        <v>1781</v>
      </c>
      <c r="D318" s="16" t="s">
        <v>1782</v>
      </c>
      <c r="E318" s="16" t="s">
        <v>1107</v>
      </c>
      <c r="F318" s="16" t="str">
        <f t="shared" si="6"/>
        <v>CEIP "SAN JUAN DE LA PEÑA" JACA (HUESCA)#</v>
      </c>
      <c r="G318" s="85">
        <v>0</v>
      </c>
      <c r="H318" s="85">
        <v>16625.14</v>
      </c>
      <c r="I318" s="85">
        <v>16625.14</v>
      </c>
      <c r="J318" s="85">
        <v>16625.14</v>
      </c>
      <c r="K318" s="85">
        <v>16625.14</v>
      </c>
      <c r="L318" s="85">
        <v>16625.14</v>
      </c>
      <c r="M318" s="110">
        <v>100</v>
      </c>
      <c r="N318" s="85">
        <v>16625.14</v>
      </c>
    </row>
    <row r="319" spans="1:14" s="88" customFormat="1" ht="13.8" x14ac:dyDescent="0.2">
      <c r="A319" s="37" t="s">
        <v>68</v>
      </c>
      <c r="B319" s="16" t="s">
        <v>68</v>
      </c>
      <c r="C319" s="16" t="s">
        <v>1783</v>
      </c>
      <c r="D319" s="16" t="s">
        <v>1784</v>
      </c>
      <c r="E319" s="16" t="s">
        <v>1107</v>
      </c>
      <c r="F319" s="16" t="str">
        <f t="shared" si="6"/>
        <v>I.E.S.VIRGEN DEL PILAR. ZARAGOZA#</v>
      </c>
      <c r="G319" s="85">
        <v>0</v>
      </c>
      <c r="H319" s="85">
        <v>135416.06</v>
      </c>
      <c r="I319" s="85">
        <v>135416.06</v>
      </c>
      <c r="J319" s="85">
        <v>121431.06</v>
      </c>
      <c r="K319" s="85">
        <v>121431.06</v>
      </c>
      <c r="L319" s="85">
        <v>31465.81</v>
      </c>
      <c r="M319" s="110">
        <v>23.236394560586099</v>
      </c>
      <c r="N319" s="85">
        <v>31465.81</v>
      </c>
    </row>
    <row r="320" spans="1:14" s="88" customFormat="1" ht="13.8" x14ac:dyDescent="0.2">
      <c r="A320" s="37" t="s">
        <v>68</v>
      </c>
      <c r="B320" s="16" t="s">
        <v>68</v>
      </c>
      <c r="C320" s="16" t="s">
        <v>1785</v>
      </c>
      <c r="D320" s="16" t="s">
        <v>1786</v>
      </c>
      <c r="E320" s="16" t="s">
        <v>1107</v>
      </c>
      <c r="F320" s="16" t="str">
        <f t="shared" si="6"/>
        <v>HUESCA - IES SIERRA DE GUARA#</v>
      </c>
      <c r="G320" s="85">
        <v>0</v>
      </c>
      <c r="H320" s="85">
        <v>857537.9</v>
      </c>
      <c r="I320" s="85">
        <v>857537.9</v>
      </c>
      <c r="J320" s="85">
        <v>857537.9</v>
      </c>
      <c r="K320" s="85">
        <v>857537.9</v>
      </c>
      <c r="L320" s="85">
        <v>352595.20000000001</v>
      </c>
      <c r="M320" s="110">
        <v>41.117156454542702</v>
      </c>
      <c r="N320" s="85">
        <v>352595.20000000001</v>
      </c>
    </row>
    <row r="321" spans="1:14" s="88" customFormat="1" ht="13.8" x14ac:dyDescent="0.2">
      <c r="A321" s="37" t="s">
        <v>68</v>
      </c>
      <c r="B321" s="16" t="s">
        <v>68</v>
      </c>
      <c r="C321" s="16" t="s">
        <v>1787</v>
      </c>
      <c r="D321" s="16" t="s">
        <v>1788</v>
      </c>
      <c r="E321" s="16" t="s">
        <v>1107</v>
      </c>
      <c r="F321" s="16" t="str">
        <f t="shared" si="6"/>
        <v>EJEA DE LOS CABALLEROS (ZGZ) - IES REYES CATOLICOS#</v>
      </c>
      <c r="G321" s="85">
        <v>0</v>
      </c>
      <c r="H321" s="85">
        <v>13975.16</v>
      </c>
      <c r="I321" s="85">
        <v>13975.16</v>
      </c>
      <c r="J321" s="85">
        <v>0</v>
      </c>
      <c r="K321" s="85">
        <v>0</v>
      </c>
      <c r="L321" s="85">
        <v>0</v>
      </c>
      <c r="M321" s="110">
        <v>0</v>
      </c>
      <c r="N321" s="85">
        <v>0</v>
      </c>
    </row>
    <row r="322" spans="1:14" s="88" customFormat="1" ht="13.8" x14ac:dyDescent="0.2">
      <c r="A322" s="37" t="s">
        <v>68</v>
      </c>
      <c r="B322" s="16" t="s">
        <v>68</v>
      </c>
      <c r="C322" s="16" t="s">
        <v>1789</v>
      </c>
      <c r="D322" s="16" t="s">
        <v>1790</v>
      </c>
      <c r="E322" s="16" t="s">
        <v>1107</v>
      </c>
      <c r="F322" s="16" t="str">
        <f t="shared" si="6"/>
        <v>CENTRO INTEGRADO PUBLICO PARQUE VENECIA#</v>
      </c>
      <c r="G322" s="85">
        <v>4012981.9</v>
      </c>
      <c r="H322" s="85">
        <v>-69804.05</v>
      </c>
      <c r="I322" s="85">
        <v>3943177.85</v>
      </c>
      <c r="J322" s="85">
        <v>3943177.85</v>
      </c>
      <c r="K322" s="85">
        <v>3902519.32</v>
      </c>
      <c r="L322" s="85">
        <v>2245672.61</v>
      </c>
      <c r="M322" s="110">
        <v>56.950832435823301</v>
      </c>
      <c r="N322" s="85">
        <v>2245672.61</v>
      </c>
    </row>
    <row r="323" spans="1:14" s="88" customFormat="1" ht="13.8" x14ac:dyDescent="0.2">
      <c r="A323" s="37" t="s">
        <v>68</v>
      </c>
      <c r="B323" s="16" t="s">
        <v>68</v>
      </c>
      <c r="C323" s="16" t="s">
        <v>1791</v>
      </c>
      <c r="D323" s="16" t="s">
        <v>1792</v>
      </c>
      <c r="E323" s="16" t="s">
        <v>1107</v>
      </c>
      <c r="F323" s="16" t="str">
        <f t="shared" si="6"/>
        <v>CENTRO INTEGRADO PUBLICO ARCO SUR#</v>
      </c>
      <c r="G323" s="85">
        <v>5576935.6399999997</v>
      </c>
      <c r="H323" s="85">
        <v>-238355.63</v>
      </c>
      <c r="I323" s="85">
        <v>5338580.01</v>
      </c>
      <c r="J323" s="85">
        <v>5338580.01</v>
      </c>
      <c r="K323" s="85">
        <v>5337389.5</v>
      </c>
      <c r="L323" s="85">
        <v>1977979.38</v>
      </c>
      <c r="M323" s="110">
        <v>37.050664714117502</v>
      </c>
      <c r="N323" s="85">
        <v>1975126.77</v>
      </c>
    </row>
    <row r="324" spans="1:14" s="88" customFormat="1" ht="13.8" x14ac:dyDescent="0.2">
      <c r="A324" s="37" t="s">
        <v>68</v>
      </c>
      <c r="B324" s="16" t="s">
        <v>68</v>
      </c>
      <c r="C324" s="16" t="s">
        <v>1793</v>
      </c>
      <c r="D324" s="16" t="s">
        <v>1794</v>
      </c>
      <c r="E324" s="16" t="s">
        <v>1107</v>
      </c>
      <c r="F324" s="16" t="str">
        <f t="shared" si="6"/>
        <v>CENTRO INTEGRADO PUBLICO VALDESPARTERA III#</v>
      </c>
      <c r="G324" s="85">
        <v>0</v>
      </c>
      <c r="H324" s="85">
        <v>290932.28999999998</v>
      </c>
      <c r="I324" s="85">
        <v>290932.28999999998</v>
      </c>
      <c r="J324" s="85">
        <v>209563.65</v>
      </c>
      <c r="K324" s="85">
        <v>209563.65</v>
      </c>
      <c r="L324" s="85">
        <v>12826</v>
      </c>
      <c r="M324" s="110">
        <v>4.4085859290489902</v>
      </c>
      <c r="N324" s="85">
        <v>12826</v>
      </c>
    </row>
    <row r="325" spans="1:14" s="88" customFormat="1" ht="13.8" x14ac:dyDescent="0.2">
      <c r="A325" s="37" t="s">
        <v>68</v>
      </c>
      <c r="B325" s="16" t="s">
        <v>68</v>
      </c>
      <c r="C325" s="16" t="s">
        <v>1795</v>
      </c>
      <c r="D325" s="16" t="s">
        <v>1796</v>
      </c>
      <c r="E325" s="16" t="s">
        <v>1107</v>
      </c>
      <c r="F325" s="16" t="str">
        <f t="shared" si="6"/>
        <v>ZARAGOZA-CENTRO INTEGRADO PUBLICO VALDESPARTERA IV#</v>
      </c>
      <c r="G325" s="85">
        <v>4137407.54</v>
      </c>
      <c r="H325" s="85">
        <v>0</v>
      </c>
      <c r="I325" s="85">
        <v>4137407.54</v>
      </c>
      <c r="J325" s="85">
        <v>4137407.54</v>
      </c>
      <c r="K325" s="85">
        <v>4137407.54</v>
      </c>
      <c r="L325" s="85">
        <v>3936831.41</v>
      </c>
      <c r="M325" s="110">
        <v>95.152130215337706</v>
      </c>
      <c r="N325" s="85">
        <v>3910728.1</v>
      </c>
    </row>
    <row r="326" spans="1:14" s="88" customFormat="1" ht="13.8" x14ac:dyDescent="0.2">
      <c r="A326" s="37" t="s">
        <v>68</v>
      </c>
      <c r="B326" s="16" t="s">
        <v>68</v>
      </c>
      <c r="C326" s="16" t="s">
        <v>1797</v>
      </c>
      <c r="D326" s="16" t="s">
        <v>1798</v>
      </c>
      <c r="E326" s="16" t="s">
        <v>1107</v>
      </c>
      <c r="F326" s="16" t="str">
        <f t="shared" si="6"/>
        <v>AYERBE (HU) - CEIP RAMON Y CAJAL#</v>
      </c>
      <c r="G326" s="85">
        <v>0</v>
      </c>
      <c r="H326" s="85">
        <v>8639.98</v>
      </c>
      <c r="I326" s="85">
        <v>8639.98</v>
      </c>
      <c r="J326" s="85">
        <v>8639.98</v>
      </c>
      <c r="K326" s="85">
        <v>8639.98</v>
      </c>
      <c r="L326" s="85">
        <v>8639.98</v>
      </c>
      <c r="M326" s="110">
        <v>100</v>
      </c>
      <c r="N326" s="85">
        <v>8639.98</v>
      </c>
    </row>
    <row r="327" spans="1:14" s="88" customFormat="1" ht="13.8" x14ac:dyDescent="0.2">
      <c r="A327" s="37" t="s">
        <v>68</v>
      </c>
      <c r="B327" s="16" t="s">
        <v>68</v>
      </c>
      <c r="C327" s="16" t="s">
        <v>1799</v>
      </c>
      <c r="D327" s="16" t="s">
        <v>1800</v>
      </c>
      <c r="E327" s="16" t="s">
        <v>1107</v>
      </c>
      <c r="F327" s="16" t="str">
        <f t="shared" si="6"/>
        <v>ZARAGOZA - IES JERONIMO ZURITA#</v>
      </c>
      <c r="G327" s="85">
        <v>0</v>
      </c>
      <c r="H327" s="85">
        <v>6031.85</v>
      </c>
      <c r="I327" s="85">
        <v>6031.85</v>
      </c>
      <c r="J327" s="85">
        <v>6031.85</v>
      </c>
      <c r="K327" s="85">
        <v>6031.85</v>
      </c>
      <c r="L327" s="85">
        <v>0</v>
      </c>
      <c r="M327" s="110">
        <v>0</v>
      </c>
      <c r="N327" s="85">
        <v>0</v>
      </c>
    </row>
    <row r="328" spans="1:14" s="88" customFormat="1" ht="13.8" x14ac:dyDescent="0.2">
      <c r="A328" s="37" t="s">
        <v>68</v>
      </c>
      <c r="B328" s="16" t="s">
        <v>68</v>
      </c>
      <c r="C328" s="16" t="s">
        <v>1801</v>
      </c>
      <c r="D328" s="16" t="s">
        <v>1802</v>
      </c>
      <c r="E328" s="16" t="s">
        <v>1107</v>
      </c>
      <c r="F328" s="16" t="str">
        <f t="shared" si="6"/>
        <v>ZARAGOZA-IES DE CUARTE DE HUERVA#</v>
      </c>
      <c r="G328" s="85">
        <v>2991188.01</v>
      </c>
      <c r="H328" s="85">
        <v>1633.5</v>
      </c>
      <c r="I328" s="85">
        <v>2992821.51</v>
      </c>
      <c r="J328" s="85">
        <v>2992821.51</v>
      </c>
      <c r="K328" s="85">
        <v>2992821.51</v>
      </c>
      <c r="L328" s="85">
        <v>1616489.92</v>
      </c>
      <c r="M328" s="110">
        <v>54.012239440233103</v>
      </c>
      <c r="N328" s="85">
        <v>967331.58</v>
      </c>
    </row>
    <row r="329" spans="1:14" s="88" customFormat="1" ht="13.8" x14ac:dyDescent="0.2">
      <c r="A329" s="37" t="s">
        <v>68</v>
      </c>
      <c r="B329" s="16" t="s">
        <v>68</v>
      </c>
      <c r="C329" s="16" t="s">
        <v>1803</v>
      </c>
      <c r="D329" s="16" t="s">
        <v>1804</v>
      </c>
      <c r="E329" s="16" t="s">
        <v>1805</v>
      </c>
      <c r="F329" s="16" t="str">
        <f t="shared" si="6"/>
        <v>ADECUACIÓN GUARDERIAS Y E. INFANTILES TITULARIDAD GA A NORMATIVA VIGENTE</v>
      </c>
      <c r="G329" s="85">
        <v>0</v>
      </c>
      <c r="H329" s="85">
        <v>17303</v>
      </c>
      <c r="I329" s="85">
        <v>17303</v>
      </c>
      <c r="J329" s="85">
        <v>17303</v>
      </c>
      <c r="K329" s="85">
        <v>17303</v>
      </c>
      <c r="L329" s="85">
        <v>17303</v>
      </c>
      <c r="M329" s="110">
        <v>100</v>
      </c>
      <c r="N329" s="85">
        <v>17303</v>
      </c>
    </row>
    <row r="330" spans="1:14" s="88" customFormat="1" ht="13.8" x14ac:dyDescent="0.2">
      <c r="A330" s="37" t="s">
        <v>68</v>
      </c>
      <c r="B330" s="16" t="s">
        <v>68</v>
      </c>
      <c r="C330" s="16" t="s">
        <v>1806</v>
      </c>
      <c r="D330" s="16" t="s">
        <v>1807</v>
      </c>
      <c r="E330" s="16" t="s">
        <v>1107</v>
      </c>
      <c r="F330" s="16" t="str">
        <f t="shared" si="6"/>
        <v>ZARAGOZA - IES MIGUEL SERVET#</v>
      </c>
      <c r="G330" s="85">
        <v>0</v>
      </c>
      <c r="H330" s="85">
        <v>12433.96</v>
      </c>
      <c r="I330" s="85">
        <v>12433.96</v>
      </c>
      <c r="J330" s="85">
        <v>12433.96</v>
      </c>
      <c r="K330" s="85">
        <v>12433.96</v>
      </c>
      <c r="L330" s="85">
        <v>0</v>
      </c>
      <c r="M330" s="110">
        <v>0</v>
      </c>
      <c r="N330" s="85">
        <v>0</v>
      </c>
    </row>
    <row r="331" spans="1:14" s="88" customFormat="1" ht="13.8" x14ac:dyDescent="0.2">
      <c r="A331" s="37" t="s">
        <v>68</v>
      </c>
      <c r="B331" s="16" t="s">
        <v>68</v>
      </c>
      <c r="C331" s="16" t="s">
        <v>1808</v>
      </c>
      <c r="D331" s="16" t="s">
        <v>1809</v>
      </c>
      <c r="E331" s="16" t="s">
        <v>1107</v>
      </c>
      <c r="F331" s="16" t="str">
        <f t="shared" si="6"/>
        <v>MOBILIARIO  DE OFICINA#</v>
      </c>
      <c r="G331" s="85">
        <v>10000</v>
      </c>
      <c r="H331" s="85">
        <v>0</v>
      </c>
      <c r="I331" s="85">
        <v>10000</v>
      </c>
      <c r="J331" s="85">
        <v>0</v>
      </c>
      <c r="K331" s="85">
        <v>0</v>
      </c>
      <c r="L331" s="85">
        <v>0</v>
      </c>
      <c r="M331" s="110">
        <v>0</v>
      </c>
      <c r="N331" s="85">
        <v>0</v>
      </c>
    </row>
    <row r="332" spans="1:14" s="88" customFormat="1" ht="13.8" x14ac:dyDescent="0.2">
      <c r="A332" s="37" t="s">
        <v>68</v>
      </c>
      <c r="B332" s="16" t="s">
        <v>68</v>
      </c>
      <c r="C332" s="16" t="s">
        <v>1810</v>
      </c>
      <c r="D332" s="16" t="s">
        <v>1811</v>
      </c>
      <c r="E332" s="16" t="s">
        <v>1107</v>
      </c>
      <c r="F332" s="16" t="str">
        <f t="shared" si="6"/>
        <v>APLICACIÓN INFORMÁTICA Y OTRO INMOVILIZADO INMATERIAL#</v>
      </c>
      <c r="G332" s="85">
        <v>80000</v>
      </c>
      <c r="H332" s="85">
        <v>0</v>
      </c>
      <c r="I332" s="85">
        <v>80000</v>
      </c>
      <c r="J332" s="85">
        <v>23818.85</v>
      </c>
      <c r="K332" s="85">
        <v>23818.85</v>
      </c>
      <c r="L332" s="85">
        <v>5729.35</v>
      </c>
      <c r="M332" s="110">
        <v>7.1616875000000002</v>
      </c>
      <c r="N332" s="85">
        <v>5729.35</v>
      </c>
    </row>
    <row r="333" spans="1:14" s="88" customFormat="1" ht="13.8" x14ac:dyDescent="0.2">
      <c r="A333" s="37" t="s">
        <v>68</v>
      </c>
      <c r="B333" s="16" t="s">
        <v>68</v>
      </c>
      <c r="C333" s="16" t="s">
        <v>1812</v>
      </c>
      <c r="D333" s="16" t="s">
        <v>1813</v>
      </c>
      <c r="E333" s="16" t="s">
        <v>1107</v>
      </c>
      <c r="F333" s="16" t="str">
        <f t="shared" si="6"/>
        <v>DESARROLLO APLICACIONES INFORMÁTICAS.#</v>
      </c>
      <c r="G333" s="85">
        <v>10000</v>
      </c>
      <c r="H333" s="85">
        <v>-10000</v>
      </c>
      <c r="I333" s="85">
        <v>0</v>
      </c>
      <c r="J333" s="85">
        <v>0</v>
      </c>
      <c r="K333" s="85">
        <v>0</v>
      </c>
      <c r="L333" s="85">
        <v>0</v>
      </c>
      <c r="M333" s="110">
        <v>0</v>
      </c>
      <c r="N333" s="85">
        <v>0</v>
      </c>
    </row>
    <row r="334" spans="1:14" s="88" customFormat="1" ht="13.8" x14ac:dyDescent="0.2">
      <c r="A334" s="37" t="s">
        <v>68</v>
      </c>
      <c r="B334" s="16" t="s">
        <v>68</v>
      </c>
      <c r="C334" s="16" t="s">
        <v>1814</v>
      </c>
      <c r="D334" s="16" t="s">
        <v>1815</v>
      </c>
      <c r="E334" s="16" t="s">
        <v>1107</v>
      </c>
      <c r="F334" s="16" t="str">
        <f t="shared" si="6"/>
        <v>ZARAGOZA - CPI PARQUE VENECIA II#</v>
      </c>
      <c r="G334" s="85">
        <v>0</v>
      </c>
      <c r="H334" s="85">
        <v>0</v>
      </c>
      <c r="I334" s="85">
        <v>0</v>
      </c>
      <c r="J334" s="85">
        <v>0</v>
      </c>
      <c r="K334" s="85">
        <v>0</v>
      </c>
      <c r="L334" s="85">
        <v>0</v>
      </c>
      <c r="M334" s="110">
        <v>0</v>
      </c>
      <c r="N334" s="85">
        <v>0</v>
      </c>
    </row>
    <row r="335" spans="1:14" s="88" customFormat="1" ht="13.8" x14ac:dyDescent="0.2">
      <c r="A335" s="37" t="s">
        <v>68</v>
      </c>
      <c r="B335" s="16" t="s">
        <v>68</v>
      </c>
      <c r="C335" s="16" t="s">
        <v>1816</v>
      </c>
      <c r="D335" s="16" t="s">
        <v>1817</v>
      </c>
      <c r="E335" s="16" t="s">
        <v>1107</v>
      </c>
      <c r="F335" s="16" t="str">
        <f t="shared" si="6"/>
        <v>ZARAGOZA - CPI ANA MARIA NAVALES (ARCOSUR II)#</v>
      </c>
      <c r="G335" s="85">
        <v>2092425.88</v>
      </c>
      <c r="H335" s="85">
        <v>365150.92</v>
      </c>
      <c r="I335" s="85">
        <v>2457576.7999999998</v>
      </c>
      <c r="J335" s="85">
        <v>2395856.98</v>
      </c>
      <c r="K335" s="85">
        <v>2395856.98</v>
      </c>
      <c r="L335" s="85">
        <v>240451.82</v>
      </c>
      <c r="M335" s="110">
        <v>9.78410196580632</v>
      </c>
      <c r="N335" s="85">
        <v>240451.82</v>
      </c>
    </row>
    <row r="336" spans="1:14" s="88" customFormat="1" ht="13.8" x14ac:dyDescent="0.2">
      <c r="A336" s="37" t="s">
        <v>68</v>
      </c>
      <c r="B336" s="16" t="s">
        <v>68</v>
      </c>
      <c r="C336" s="16" t="s">
        <v>1818</v>
      </c>
      <c r="D336" s="16" t="s">
        <v>1819</v>
      </c>
      <c r="E336" s="16" t="s">
        <v>1107</v>
      </c>
      <c r="F336" s="16" t="str">
        <f t="shared" si="6"/>
        <v>MODERNIZACION DE LA F.P.#</v>
      </c>
      <c r="G336" s="85">
        <v>0</v>
      </c>
      <c r="H336" s="85">
        <v>106480</v>
      </c>
      <c r="I336" s="85">
        <v>106480</v>
      </c>
      <c r="J336" s="85">
        <v>0</v>
      </c>
      <c r="K336" s="85">
        <v>0</v>
      </c>
      <c r="L336" s="85">
        <v>0</v>
      </c>
      <c r="M336" s="110">
        <v>0</v>
      </c>
      <c r="N336" s="85">
        <v>0</v>
      </c>
    </row>
    <row r="337" spans="1:14" s="88" customFormat="1" ht="13.8" x14ac:dyDescent="0.2">
      <c r="A337" s="37" t="s">
        <v>68</v>
      </c>
      <c r="B337" s="16" t="s">
        <v>68</v>
      </c>
      <c r="C337" s="16" t="s">
        <v>1820</v>
      </c>
      <c r="D337" s="16" t="s">
        <v>1821</v>
      </c>
      <c r="E337" s="16" t="s">
        <v>1107</v>
      </c>
      <c r="F337" s="16" t="str">
        <f t="shared" si="6"/>
        <v>MRR 19.1 DOTACIÓN DISPOSITIVOS MÓVILES#</v>
      </c>
      <c r="G337" s="85">
        <v>616915.68999999994</v>
      </c>
      <c r="H337" s="85">
        <v>0</v>
      </c>
      <c r="I337" s="85">
        <v>616915.68999999994</v>
      </c>
      <c r="J337" s="85">
        <v>0</v>
      </c>
      <c r="K337" s="85">
        <v>0</v>
      </c>
      <c r="L337" s="85">
        <v>0</v>
      </c>
      <c r="M337" s="110">
        <v>0</v>
      </c>
      <c r="N337" s="85">
        <v>0</v>
      </c>
    </row>
    <row r="338" spans="1:14" s="88" customFormat="1" ht="13.8" x14ac:dyDescent="0.2">
      <c r="A338" s="37" t="s">
        <v>68</v>
      </c>
      <c r="B338" s="16" t="s">
        <v>68</v>
      </c>
      <c r="C338" s="16" t="s">
        <v>1822</v>
      </c>
      <c r="D338" s="16" t="s">
        <v>1823</v>
      </c>
      <c r="E338" s="16" t="s">
        <v>1107</v>
      </c>
      <c r="F338" s="16" t="str">
        <f t="shared" si="6"/>
        <v>IES RODANAS DE EPILA#</v>
      </c>
      <c r="G338" s="85">
        <v>0</v>
      </c>
      <c r="H338" s="85">
        <v>199718.03</v>
      </c>
      <c r="I338" s="85">
        <v>199718.03</v>
      </c>
      <c r="J338" s="85">
        <v>0</v>
      </c>
      <c r="K338" s="85">
        <v>0</v>
      </c>
      <c r="L338" s="85">
        <v>0</v>
      </c>
      <c r="M338" s="110">
        <v>0</v>
      </c>
      <c r="N338" s="85">
        <v>0</v>
      </c>
    </row>
    <row r="339" spans="1:14" s="88" customFormat="1" ht="13.8" x14ac:dyDescent="0.2">
      <c r="A339" s="37" t="s">
        <v>68</v>
      </c>
      <c r="B339" s="16" t="s">
        <v>68</v>
      </c>
      <c r="C339" s="16" t="s">
        <v>1824</v>
      </c>
      <c r="D339" s="16" t="s">
        <v>1825</v>
      </c>
      <c r="E339" s="16" t="s">
        <v>1107</v>
      </c>
      <c r="F339" s="16" t="str">
        <f t="shared" si="6"/>
        <v>BUJARALOZ (ZGZ) - IES SABINA ALBAR#</v>
      </c>
      <c r="G339" s="85">
        <v>200000</v>
      </c>
      <c r="H339" s="85">
        <v>0</v>
      </c>
      <c r="I339" s="85">
        <v>200000</v>
      </c>
      <c r="J339" s="85">
        <v>0</v>
      </c>
      <c r="K339" s="85">
        <v>0</v>
      </c>
      <c r="L339" s="85">
        <v>0</v>
      </c>
      <c r="M339" s="110">
        <v>0</v>
      </c>
      <c r="N339" s="85">
        <v>0</v>
      </c>
    </row>
    <row r="340" spans="1:14" s="88" customFormat="1" ht="13.8" x14ac:dyDescent="0.2">
      <c r="A340" s="37" t="s">
        <v>68</v>
      </c>
      <c r="B340" s="16" t="s">
        <v>68</v>
      </c>
      <c r="C340" s="16" t="s">
        <v>1826</v>
      </c>
      <c r="D340" s="16" t="s">
        <v>1827</v>
      </c>
      <c r="E340" s="16" t="s">
        <v>1107</v>
      </c>
      <c r="F340" s="16" t="str">
        <f t="shared" si="6"/>
        <v>MRR 19.1 AULAS DIGITALES#</v>
      </c>
      <c r="G340" s="85">
        <v>20754005.640000001</v>
      </c>
      <c r="H340" s="85">
        <v>15458.96</v>
      </c>
      <c r="I340" s="85">
        <v>20769464.600000001</v>
      </c>
      <c r="J340" s="85">
        <v>9820057.5</v>
      </c>
      <c r="K340" s="85">
        <v>5882214.4400000004</v>
      </c>
      <c r="L340" s="85">
        <v>0</v>
      </c>
      <c r="M340" s="110">
        <v>0</v>
      </c>
      <c r="N340" s="85">
        <v>0</v>
      </c>
    </row>
    <row r="341" spans="1:14" s="88" customFormat="1" ht="13.8" x14ac:dyDescent="0.2">
      <c r="A341" s="37" t="s">
        <v>68</v>
      </c>
      <c r="B341" s="16" t="s">
        <v>68</v>
      </c>
      <c r="C341" s="16" t="s">
        <v>1828</v>
      </c>
      <c r="D341" s="16" t="s">
        <v>1829</v>
      </c>
      <c r="E341" s="16" t="s">
        <v>1107</v>
      </c>
      <c r="F341" s="16" t="str">
        <f t="shared" si="6"/>
        <v>MRR 19.1 CAPACITACION Y SOPORTES#</v>
      </c>
      <c r="G341" s="85">
        <v>552011</v>
      </c>
      <c r="H341" s="85">
        <v>0</v>
      </c>
      <c r="I341" s="85">
        <v>552011</v>
      </c>
      <c r="J341" s="85">
        <v>126412.03</v>
      </c>
      <c r="K341" s="85">
        <v>103658.28</v>
      </c>
      <c r="L341" s="85">
        <v>0</v>
      </c>
      <c r="M341" s="110">
        <v>0</v>
      </c>
      <c r="N341" s="85">
        <v>0</v>
      </c>
    </row>
    <row r="342" spans="1:14" s="88" customFormat="1" ht="13.8" x14ac:dyDescent="0.2">
      <c r="A342" s="37" t="s">
        <v>68</v>
      </c>
      <c r="B342" s="16" t="s">
        <v>68</v>
      </c>
      <c r="C342" s="16" t="s">
        <v>1830</v>
      </c>
      <c r="D342" s="16" t="s">
        <v>1831</v>
      </c>
      <c r="E342" s="16" t="s">
        <v>1107</v>
      </c>
      <c r="F342" s="16" t="str">
        <f t="shared" si="6"/>
        <v>TIC´S PROGRAMA OPERATIVO 2021-2027#</v>
      </c>
      <c r="G342" s="85">
        <v>916666.67</v>
      </c>
      <c r="H342" s="85">
        <v>0</v>
      </c>
      <c r="I342" s="85">
        <v>916666.67</v>
      </c>
      <c r="J342" s="85">
        <v>564831</v>
      </c>
      <c r="K342" s="85">
        <v>216922.66</v>
      </c>
      <c r="L342" s="85">
        <v>189080.43</v>
      </c>
      <c r="M342" s="110">
        <v>20.626955924992899</v>
      </c>
      <c r="N342" s="85">
        <v>189080.43</v>
      </c>
    </row>
    <row r="343" spans="1:14" s="88" customFormat="1" ht="13.8" x14ac:dyDescent="0.2">
      <c r="A343" s="37" t="s">
        <v>68</v>
      </c>
      <c r="B343" s="16" t="s">
        <v>68</v>
      </c>
      <c r="C343" s="16" t="s">
        <v>1832</v>
      </c>
      <c r="D343" s="16" t="s">
        <v>1831</v>
      </c>
      <c r="E343" s="16" t="s">
        <v>1107</v>
      </c>
      <c r="F343" s="16" t="str">
        <f t="shared" si="6"/>
        <v>TIC´S PROGRAMA OPERATIVO 2021-2027#</v>
      </c>
      <c r="G343" s="85">
        <v>1833333.33</v>
      </c>
      <c r="H343" s="85">
        <v>0</v>
      </c>
      <c r="I343" s="85">
        <v>1833333.33</v>
      </c>
      <c r="J343" s="85">
        <v>1237318.92</v>
      </c>
      <c r="K343" s="85">
        <v>205219.77</v>
      </c>
      <c r="L343" s="85">
        <v>1948.1</v>
      </c>
      <c r="M343" s="110">
        <v>0.1062600001932</v>
      </c>
      <c r="N343" s="85">
        <v>1948.1</v>
      </c>
    </row>
    <row r="344" spans="1:14" s="88" customFormat="1" ht="13.8" x14ac:dyDescent="0.2">
      <c r="A344" s="37" t="s">
        <v>68</v>
      </c>
      <c r="B344" s="16" t="s">
        <v>68</v>
      </c>
      <c r="C344" s="16" t="s">
        <v>1833</v>
      </c>
      <c r="D344" s="16" t="s">
        <v>1834</v>
      </c>
      <c r="E344" s="16" t="s">
        <v>1107</v>
      </c>
      <c r="F344" s="16" t="str">
        <f t="shared" si="6"/>
        <v>IES NUEVO EN MONZON (HUYESCA)#</v>
      </c>
      <c r="G344" s="85">
        <v>100000</v>
      </c>
      <c r="H344" s="85">
        <v>-100000</v>
      </c>
      <c r="I344" s="85">
        <v>0</v>
      </c>
      <c r="J344" s="85">
        <v>0</v>
      </c>
      <c r="K344" s="85">
        <v>0</v>
      </c>
      <c r="L344" s="85">
        <v>0</v>
      </c>
      <c r="M344" s="110">
        <v>0</v>
      </c>
      <c r="N344" s="85">
        <v>0</v>
      </c>
    </row>
    <row r="345" spans="1:14" s="88" customFormat="1" ht="13.8" x14ac:dyDescent="0.2">
      <c r="A345" s="37" t="s">
        <v>68</v>
      </c>
      <c r="B345" s="16" t="s">
        <v>68</v>
      </c>
      <c r="C345" s="16" t="s">
        <v>1835</v>
      </c>
      <c r="D345" s="16" t="s">
        <v>1836</v>
      </c>
      <c r="E345" s="16" t="s">
        <v>1107</v>
      </c>
      <c r="F345" s="16" t="str">
        <f t="shared" si="6"/>
        <v>CENTROS EXCELENCIA FP#</v>
      </c>
      <c r="G345" s="85">
        <v>0</v>
      </c>
      <c r="H345" s="85">
        <v>350000</v>
      </c>
      <c r="I345" s="85">
        <v>350000</v>
      </c>
      <c r="J345" s="85">
        <v>0</v>
      </c>
      <c r="K345" s="85">
        <v>0</v>
      </c>
      <c r="L345" s="85">
        <v>0</v>
      </c>
      <c r="M345" s="110">
        <v>0</v>
      </c>
      <c r="N345" s="85">
        <v>0</v>
      </c>
    </row>
    <row r="346" spans="1:14" s="88" customFormat="1" ht="13.8" x14ac:dyDescent="0.2">
      <c r="A346" s="37" t="s">
        <v>68</v>
      </c>
      <c r="B346" s="16" t="s">
        <v>68</v>
      </c>
      <c r="C346" s="16" t="s">
        <v>1837</v>
      </c>
      <c r="D346" s="16" t="s">
        <v>1107</v>
      </c>
      <c r="E346" s="16" t="s">
        <v>1107</v>
      </c>
      <c r="F346" s="16" t="str">
        <f t="shared" si="6"/>
        <v>##</v>
      </c>
      <c r="G346" s="85">
        <v>2000000</v>
      </c>
      <c r="H346" s="85">
        <v>-1640127.75</v>
      </c>
      <c r="I346" s="85">
        <v>359872.25</v>
      </c>
      <c r="J346" s="85">
        <v>4626.4399999999996</v>
      </c>
      <c r="K346" s="85">
        <v>4626.4399999999996</v>
      </c>
      <c r="L346" s="85">
        <v>1778.1</v>
      </c>
      <c r="M346" s="110">
        <v>0.49409200070303</v>
      </c>
      <c r="N346" s="85">
        <v>1778.1</v>
      </c>
    </row>
    <row r="347" spans="1:14" s="88" customFormat="1" ht="13.8" x14ac:dyDescent="0.2">
      <c r="A347" s="37" t="s">
        <v>68</v>
      </c>
      <c r="B347" s="16" t="s">
        <v>68</v>
      </c>
      <c r="C347" s="16" t="s">
        <v>1838</v>
      </c>
      <c r="D347" s="16" t="s">
        <v>1839</v>
      </c>
      <c r="E347" s="16" t="s">
        <v>1107</v>
      </c>
      <c r="F347" s="16" t="str">
        <f t="shared" si="6"/>
        <v>PROGRAMA CÓDIGO ESCUELA 4.0#</v>
      </c>
      <c r="G347" s="85">
        <v>0</v>
      </c>
      <c r="H347" s="85">
        <v>6101725</v>
      </c>
      <c r="I347" s="85">
        <v>6101725</v>
      </c>
      <c r="J347" s="85">
        <v>0</v>
      </c>
      <c r="K347" s="85">
        <v>0</v>
      </c>
      <c r="L347" s="85">
        <v>0</v>
      </c>
      <c r="M347" s="110">
        <v>0</v>
      </c>
      <c r="N347" s="85">
        <v>0</v>
      </c>
    </row>
    <row r="348" spans="1:14" s="88" customFormat="1" ht="13.8" x14ac:dyDescent="0.2">
      <c r="A348" s="37" t="s">
        <v>68</v>
      </c>
      <c r="B348" s="16" t="s">
        <v>68</v>
      </c>
      <c r="C348" s="16" t="s">
        <v>1840</v>
      </c>
      <c r="D348" s="16" t="s">
        <v>1841</v>
      </c>
      <c r="E348" s="16" t="s">
        <v>1107</v>
      </c>
      <c r="F348" s="16" t="str">
        <f t="shared" si="6"/>
        <v>EDICIFICIO COLEGIO DE OLBA (TE)#</v>
      </c>
      <c r="G348" s="85">
        <v>400000</v>
      </c>
      <c r="H348" s="85">
        <v>0</v>
      </c>
      <c r="I348" s="85">
        <v>400000</v>
      </c>
      <c r="J348" s="85">
        <v>0</v>
      </c>
      <c r="K348" s="85">
        <v>0</v>
      </c>
      <c r="L348" s="85">
        <v>0</v>
      </c>
      <c r="M348" s="110">
        <v>0</v>
      </c>
      <c r="N348" s="85">
        <v>0</v>
      </c>
    </row>
    <row r="349" spans="1:14" s="88" customFormat="1" ht="13.8" x14ac:dyDescent="0.2">
      <c r="A349" s="37" t="s">
        <v>68</v>
      </c>
      <c r="B349" s="16" t="s">
        <v>68</v>
      </c>
      <c r="C349" s="16" t="s">
        <v>1842</v>
      </c>
      <c r="D349" s="16" t="s">
        <v>1843</v>
      </c>
      <c r="E349" s="16" t="s">
        <v>1107</v>
      </c>
      <c r="F349" s="16" t="str">
        <f t="shared" si="6"/>
        <v>MONZON (HU) - IES MONZON II#</v>
      </c>
      <c r="G349" s="85">
        <v>0</v>
      </c>
      <c r="H349" s="85">
        <v>100000</v>
      </c>
      <c r="I349" s="85">
        <v>100000</v>
      </c>
      <c r="J349" s="85">
        <v>0</v>
      </c>
      <c r="K349" s="85">
        <v>0</v>
      </c>
      <c r="L349" s="85">
        <v>0</v>
      </c>
      <c r="M349" s="110">
        <v>0</v>
      </c>
      <c r="N349" s="85">
        <v>0</v>
      </c>
    </row>
    <row r="350" spans="1:14" s="88" customFormat="1" ht="13.8" x14ac:dyDescent="0.2">
      <c r="A350" s="37" t="s">
        <v>68</v>
      </c>
      <c r="B350" s="16" t="s">
        <v>68</v>
      </c>
      <c r="C350" s="16" t="s">
        <v>1844</v>
      </c>
      <c r="D350" s="16" t="s">
        <v>1845</v>
      </c>
      <c r="E350" s="16" t="s">
        <v>1107</v>
      </c>
      <c r="F350" s="16" t="str">
        <f t="shared" si="6"/>
        <v>F.1 INFRAESTRUCTURAS EDUCATIVAS FITE2022#</v>
      </c>
      <c r="G350" s="85">
        <v>0</v>
      </c>
      <c r="H350" s="85">
        <v>506591.06</v>
      </c>
      <c r="I350" s="85">
        <v>506591.06</v>
      </c>
      <c r="J350" s="85">
        <v>142770.91</v>
      </c>
      <c r="K350" s="85">
        <v>142770.91</v>
      </c>
      <c r="L350" s="85">
        <v>139101.26</v>
      </c>
      <c r="M350" s="110">
        <v>27.458293480346899</v>
      </c>
      <c r="N350" s="85">
        <v>139101.26</v>
      </c>
    </row>
    <row r="351" spans="1:14" s="88" customFormat="1" ht="13.8" x14ac:dyDescent="0.2">
      <c r="A351" s="37" t="s">
        <v>68</v>
      </c>
      <c r="B351" s="16" t="s">
        <v>68</v>
      </c>
      <c r="C351" s="16" t="s">
        <v>1846</v>
      </c>
      <c r="D351" s="16" t="s">
        <v>1847</v>
      </c>
      <c r="E351" s="16" t="s">
        <v>1107</v>
      </c>
      <c r="F351" s="16" t="str">
        <f t="shared" si="6"/>
        <v>F.1 INFRAESTRUCTURAS EDUCATIVAS FITE2023#</v>
      </c>
      <c r="G351" s="85">
        <v>0</v>
      </c>
      <c r="H351" s="85">
        <v>842802.1</v>
      </c>
      <c r="I351" s="85">
        <v>842802.1</v>
      </c>
      <c r="J351" s="85">
        <v>0</v>
      </c>
      <c r="K351" s="85">
        <v>0</v>
      </c>
      <c r="L351" s="85">
        <v>0</v>
      </c>
      <c r="M351" s="110">
        <v>0</v>
      </c>
      <c r="N351" s="85">
        <v>0</v>
      </c>
    </row>
    <row r="352" spans="1:14" s="88" customFormat="1" ht="13.8" x14ac:dyDescent="0.2">
      <c r="A352" s="37" t="s">
        <v>68</v>
      </c>
      <c r="B352" s="16" t="s">
        <v>68</v>
      </c>
      <c r="C352" s="16" t="s">
        <v>1848</v>
      </c>
      <c r="D352" s="16" t="s">
        <v>1849</v>
      </c>
      <c r="E352" s="16" t="s">
        <v>1107</v>
      </c>
      <c r="F352" s="16" t="str">
        <f t="shared" si="6"/>
        <v>DESARROLLO Y MANTENIMIENTO BCEME#</v>
      </c>
      <c r="G352" s="85">
        <v>0</v>
      </c>
      <c r="H352" s="85">
        <v>10000</v>
      </c>
      <c r="I352" s="85">
        <v>10000</v>
      </c>
      <c r="J352" s="85">
        <v>9947.5</v>
      </c>
      <c r="K352" s="85">
        <v>9947.5</v>
      </c>
      <c r="L352" s="85">
        <v>0</v>
      </c>
      <c r="M352" s="110">
        <v>0</v>
      </c>
      <c r="N352" s="85">
        <v>0</v>
      </c>
    </row>
    <row r="353" spans="1:14" s="88" customFormat="1" ht="13.8" x14ac:dyDescent="0.2">
      <c r="A353" s="37" t="s">
        <v>68</v>
      </c>
      <c r="B353" s="16" t="s">
        <v>68</v>
      </c>
      <c r="C353" s="27" t="s">
        <v>125</v>
      </c>
      <c r="D353" s="27" t="s">
        <v>68</v>
      </c>
      <c r="E353" s="27" t="s">
        <v>68</v>
      </c>
      <c r="F353" s="27" t="str">
        <f t="shared" si="6"/>
        <v/>
      </c>
      <c r="G353" s="90">
        <v>53849388.439999998</v>
      </c>
      <c r="H353" s="90">
        <v>16031264.18</v>
      </c>
      <c r="I353" s="90">
        <v>69880652.620000005</v>
      </c>
      <c r="J353" s="90">
        <v>40167496.149999999</v>
      </c>
      <c r="K353" s="90">
        <v>34108254.359999999</v>
      </c>
      <c r="L353" s="90">
        <v>14406155.439999999</v>
      </c>
      <c r="M353" s="111">
        <v>20.615370492228202</v>
      </c>
      <c r="N353" s="90">
        <v>13722783.73</v>
      </c>
    </row>
    <row r="354" spans="1:14" s="88" customFormat="1" ht="13.8" x14ac:dyDescent="0.2">
      <c r="A354" s="37" t="s">
        <v>444</v>
      </c>
      <c r="B354" s="16" t="s">
        <v>445</v>
      </c>
      <c r="C354" s="16" t="s">
        <v>1850</v>
      </c>
      <c r="D354" s="16" t="s">
        <v>1851</v>
      </c>
      <c r="E354" s="16" t="s">
        <v>1107</v>
      </c>
      <c r="F354" s="16" t="str">
        <f t="shared" si="6"/>
        <v>APLICACIONES GESTIÓN SERVICIOS A LAS FAMILIAS#</v>
      </c>
      <c r="G354" s="85">
        <v>40000</v>
      </c>
      <c r="H354" s="85">
        <v>0</v>
      </c>
      <c r="I354" s="85">
        <v>40000</v>
      </c>
      <c r="J354" s="85">
        <v>0</v>
      </c>
      <c r="K354" s="85">
        <v>0</v>
      </c>
      <c r="L354" s="85">
        <v>0</v>
      </c>
      <c r="M354" s="110">
        <v>0</v>
      </c>
      <c r="N354" s="85">
        <v>0</v>
      </c>
    </row>
    <row r="355" spans="1:14" s="88" customFormat="1" ht="13.8" x14ac:dyDescent="0.2">
      <c r="A355" s="37" t="s">
        <v>68</v>
      </c>
      <c r="B355" s="16" t="s">
        <v>68</v>
      </c>
      <c r="C355" s="16" t="s">
        <v>1852</v>
      </c>
      <c r="D355" s="16" t="s">
        <v>1853</v>
      </c>
      <c r="E355" s="16" t="s">
        <v>1107</v>
      </c>
      <c r="F355" s="16" t="str">
        <f t="shared" si="6"/>
        <v>PREVENCIÓN VIOLENCIA DE GÉNERO#</v>
      </c>
      <c r="G355" s="85">
        <v>0</v>
      </c>
      <c r="H355" s="85">
        <v>165000</v>
      </c>
      <c r="I355" s="85">
        <v>165000</v>
      </c>
      <c r="J355" s="85">
        <v>0</v>
      </c>
      <c r="K355" s="85">
        <v>0</v>
      </c>
      <c r="L355" s="85">
        <v>0</v>
      </c>
      <c r="M355" s="110">
        <v>0</v>
      </c>
      <c r="N355" s="85">
        <v>0</v>
      </c>
    </row>
    <row r="356" spans="1:14" s="88" customFormat="1" ht="13.8" x14ac:dyDescent="0.2">
      <c r="A356" s="37" t="s">
        <v>68</v>
      </c>
      <c r="B356" s="16" t="s">
        <v>68</v>
      </c>
      <c r="C356" s="16" t="s">
        <v>1854</v>
      </c>
      <c r="D356" s="16" t="s">
        <v>1855</v>
      </c>
      <c r="E356" s="16" t="s">
        <v>1107</v>
      </c>
      <c r="F356" s="16" t="str">
        <f t="shared" si="6"/>
        <v>NUEVA SEDE DEPARTAMENTO PLAZA EL PILAR (EDIFICIO ANTIGUO)#</v>
      </c>
      <c r="G356" s="85">
        <v>25865.67</v>
      </c>
      <c r="H356" s="85">
        <v>-25865.67</v>
      </c>
      <c r="I356" s="85">
        <v>0</v>
      </c>
      <c r="J356" s="85">
        <v>0</v>
      </c>
      <c r="K356" s="85">
        <v>0</v>
      </c>
      <c r="L356" s="85">
        <v>0</v>
      </c>
      <c r="M356" s="110">
        <v>0</v>
      </c>
      <c r="N356" s="85">
        <v>0</v>
      </c>
    </row>
    <row r="357" spans="1:14" s="88" customFormat="1" ht="13.8" x14ac:dyDescent="0.2">
      <c r="A357" s="37" t="s">
        <v>68</v>
      </c>
      <c r="B357" s="16" t="s">
        <v>68</v>
      </c>
      <c r="C357" s="16" t="s">
        <v>1856</v>
      </c>
      <c r="D357" s="16" t="s">
        <v>1857</v>
      </c>
      <c r="E357" s="16" t="s">
        <v>1107</v>
      </c>
      <c r="F357" s="16" t="str">
        <f t="shared" si="6"/>
        <v>PLAN FONDOS DE RECUPERACIÓN, TRANSFORMACIÓN Y RESILIENCIA#</v>
      </c>
      <c r="G357" s="85">
        <v>15751335.99</v>
      </c>
      <c r="H357" s="85">
        <v>9838230.9199999999</v>
      </c>
      <c r="I357" s="85">
        <v>25589566.91</v>
      </c>
      <c r="J357" s="85">
        <v>5043996.21</v>
      </c>
      <c r="K357" s="85">
        <v>5043996.21</v>
      </c>
      <c r="L357" s="85">
        <v>28480.95</v>
      </c>
      <c r="M357" s="110">
        <v>0.11129907004745</v>
      </c>
      <c r="N357" s="85">
        <v>18137.900000000001</v>
      </c>
    </row>
    <row r="358" spans="1:14" s="88" customFormat="1" ht="13.8" x14ac:dyDescent="0.2">
      <c r="A358" s="37" t="s">
        <v>68</v>
      </c>
      <c r="B358" s="16" t="s">
        <v>68</v>
      </c>
      <c r="C358" s="16" t="s">
        <v>1858</v>
      </c>
      <c r="D358" s="16" t="s">
        <v>1859</v>
      </c>
      <c r="E358" s="16" t="s">
        <v>1860</v>
      </c>
      <c r="F358" s="16" t="str">
        <f t="shared" si="6"/>
        <v>APLICACIONES INFORMATICAS DEPARTAMENTO CIUDADANIA Y DERECHOS SOCIALES</v>
      </c>
      <c r="G358" s="85">
        <v>62000</v>
      </c>
      <c r="H358" s="85">
        <v>0</v>
      </c>
      <c r="I358" s="85">
        <v>62000</v>
      </c>
      <c r="J358" s="85">
        <v>25188.78</v>
      </c>
      <c r="K358" s="85">
        <v>25188.78</v>
      </c>
      <c r="L358" s="85">
        <v>25188.78</v>
      </c>
      <c r="M358" s="110">
        <v>40.627064516129003</v>
      </c>
      <c r="N358" s="85">
        <v>22026.99</v>
      </c>
    </row>
    <row r="359" spans="1:14" s="88" customFormat="1" ht="13.8" x14ac:dyDescent="0.2">
      <c r="A359" s="37" t="s">
        <v>68</v>
      </c>
      <c r="B359" s="16" t="s">
        <v>68</v>
      </c>
      <c r="C359" s="27" t="s">
        <v>125</v>
      </c>
      <c r="D359" s="27" t="s">
        <v>68</v>
      </c>
      <c r="E359" s="27" t="s">
        <v>68</v>
      </c>
      <c r="F359" s="27" t="str">
        <f t="shared" si="6"/>
        <v/>
      </c>
      <c r="G359" s="90">
        <v>15879201.66</v>
      </c>
      <c r="H359" s="90">
        <v>9977365.25</v>
      </c>
      <c r="I359" s="90">
        <v>25856566.91</v>
      </c>
      <c r="J359" s="90">
        <v>5069184.99</v>
      </c>
      <c r="K359" s="90">
        <v>5069184.99</v>
      </c>
      <c r="L359" s="90">
        <v>53669.73</v>
      </c>
      <c r="M359" s="111">
        <v>0.20756711510390999</v>
      </c>
      <c r="N359" s="90">
        <v>40164.89</v>
      </c>
    </row>
    <row r="360" spans="1:14" s="88" customFormat="1" ht="13.8" x14ac:dyDescent="0.2">
      <c r="A360" s="37" t="s">
        <v>446</v>
      </c>
      <c r="B360" s="16" t="s">
        <v>447</v>
      </c>
      <c r="C360" s="16" t="s">
        <v>1861</v>
      </c>
      <c r="D360" s="16" t="s">
        <v>1862</v>
      </c>
      <c r="E360" s="16" t="s">
        <v>1107</v>
      </c>
      <c r="F360" s="16" t="str">
        <f t="shared" si="6"/>
        <v>EQUIPOS PROCESOS INFORMACION#</v>
      </c>
      <c r="G360" s="85">
        <v>690000</v>
      </c>
      <c r="H360" s="85">
        <v>0</v>
      </c>
      <c r="I360" s="85">
        <v>690000</v>
      </c>
      <c r="J360" s="85">
        <v>207699.13</v>
      </c>
      <c r="K360" s="85">
        <v>207699.13</v>
      </c>
      <c r="L360" s="85">
        <v>284.95999999999998</v>
      </c>
      <c r="M360" s="110">
        <v>4.1298550724639997E-2</v>
      </c>
      <c r="N360" s="85">
        <v>284.95999999999998</v>
      </c>
    </row>
    <row r="361" spans="1:14" s="88" customFormat="1" ht="13.8" x14ac:dyDescent="0.2">
      <c r="A361" s="37" t="s">
        <v>68</v>
      </c>
      <c r="B361" s="16" t="s">
        <v>68</v>
      </c>
      <c r="C361" s="16" t="s">
        <v>1863</v>
      </c>
      <c r="D361" s="16" t="s">
        <v>1864</v>
      </c>
      <c r="E361" s="16" t="s">
        <v>1107</v>
      </c>
      <c r="F361" s="16" t="str">
        <f t="shared" si="6"/>
        <v>SISTEMA DE INFORMACION TERRITORIAL DE ARAGON#</v>
      </c>
      <c r="G361" s="85">
        <v>60000</v>
      </c>
      <c r="H361" s="85">
        <v>0</v>
      </c>
      <c r="I361" s="85">
        <v>60000</v>
      </c>
      <c r="J361" s="85">
        <v>333150</v>
      </c>
      <c r="K361" s="85">
        <v>205442.73</v>
      </c>
      <c r="L361" s="85">
        <v>149943.20000000001</v>
      </c>
      <c r="M361" s="110">
        <v>249.905333333333</v>
      </c>
      <c r="N361" s="85">
        <v>149943.20000000001</v>
      </c>
    </row>
    <row r="362" spans="1:14" s="88" customFormat="1" ht="13.8" x14ac:dyDescent="0.2">
      <c r="A362" s="37" t="s">
        <v>68</v>
      </c>
      <c r="B362" s="16" t="s">
        <v>68</v>
      </c>
      <c r="C362" s="16" t="s">
        <v>1865</v>
      </c>
      <c r="D362" s="16" t="s">
        <v>1866</v>
      </c>
      <c r="E362" s="16" t="s">
        <v>1107</v>
      </c>
      <c r="F362" s="16" t="str">
        <f t="shared" si="6"/>
        <v>DIRECTRICES TERRITORIALES Y DESARROLLOS NORMATIVOS#</v>
      </c>
      <c r="G362" s="85">
        <v>650000</v>
      </c>
      <c r="H362" s="85">
        <v>0</v>
      </c>
      <c r="I362" s="85">
        <v>650000</v>
      </c>
      <c r="J362" s="85">
        <v>0</v>
      </c>
      <c r="K362" s="85">
        <v>0</v>
      </c>
      <c r="L362" s="85">
        <v>0</v>
      </c>
      <c r="M362" s="110">
        <v>0</v>
      </c>
      <c r="N362" s="85">
        <v>0</v>
      </c>
    </row>
    <row r="363" spans="1:14" s="88" customFormat="1" ht="13.8" x14ac:dyDescent="0.2">
      <c r="A363" s="37" t="s">
        <v>68</v>
      </c>
      <c r="B363" s="16" t="s">
        <v>68</v>
      </c>
      <c r="C363" s="16" t="s">
        <v>1867</v>
      </c>
      <c r="D363" s="16" t="s">
        <v>1868</v>
      </c>
      <c r="E363" s="16" t="s">
        <v>1107</v>
      </c>
      <c r="F363" s="16" t="str">
        <f t="shared" si="6"/>
        <v>CONVENIO CON EL INSTITUTO GEOGRÁFICO NACIONAL#</v>
      </c>
      <c r="G363" s="85">
        <v>350000</v>
      </c>
      <c r="H363" s="85">
        <v>0</v>
      </c>
      <c r="I363" s="85">
        <v>350000</v>
      </c>
      <c r="J363" s="85">
        <v>0</v>
      </c>
      <c r="K363" s="85">
        <v>0</v>
      </c>
      <c r="L363" s="85">
        <v>0</v>
      </c>
      <c r="M363" s="110">
        <v>0</v>
      </c>
      <c r="N363" s="85">
        <v>0</v>
      </c>
    </row>
    <row r="364" spans="1:14" s="88" customFormat="1" ht="13.8" x14ac:dyDescent="0.2">
      <c r="A364" s="37" t="s">
        <v>68</v>
      </c>
      <c r="B364" s="16" t="s">
        <v>68</v>
      </c>
      <c r="C364" s="16" t="s">
        <v>1869</v>
      </c>
      <c r="D364" s="16" t="s">
        <v>1870</v>
      </c>
      <c r="E364" s="16" t="s">
        <v>1107</v>
      </c>
      <c r="F364" s="16" t="str">
        <f t="shared" si="6"/>
        <v>INFORMES, ESTUDIOS Y TRABAJOS TECNICOS#</v>
      </c>
      <c r="G364" s="85">
        <v>1790000</v>
      </c>
      <c r="H364" s="85">
        <v>0</v>
      </c>
      <c r="I364" s="85">
        <v>1790000</v>
      </c>
      <c r="J364" s="85">
        <v>177674.37</v>
      </c>
      <c r="K364" s="85">
        <v>117779.37</v>
      </c>
      <c r="L364" s="85">
        <v>14278</v>
      </c>
      <c r="M364" s="110">
        <v>0.79765363128491995</v>
      </c>
      <c r="N364" s="85">
        <v>14278</v>
      </c>
    </row>
    <row r="365" spans="1:14" s="88" customFormat="1" ht="13.8" x14ac:dyDescent="0.2">
      <c r="A365" s="37" t="s">
        <v>68</v>
      </c>
      <c r="B365" s="16" t="s">
        <v>68</v>
      </c>
      <c r="C365" s="16" t="s">
        <v>1871</v>
      </c>
      <c r="D365" s="16" t="s">
        <v>1300</v>
      </c>
      <c r="E365" s="16" t="s">
        <v>1107</v>
      </c>
      <c r="F365" s="16" t="str">
        <f t="shared" si="6"/>
        <v>APLICACIONES INFORMATICAS#</v>
      </c>
      <c r="G365" s="85">
        <v>732090.56</v>
      </c>
      <c r="H365" s="85">
        <v>0</v>
      </c>
      <c r="I365" s="85">
        <v>732090.56</v>
      </c>
      <c r="J365" s="85">
        <v>736899.1</v>
      </c>
      <c r="K365" s="85">
        <v>736899.1</v>
      </c>
      <c r="L365" s="85">
        <v>199351.28</v>
      </c>
      <c r="M365" s="110">
        <v>27.230412587207798</v>
      </c>
      <c r="N365" s="85">
        <v>199351.28</v>
      </c>
    </row>
    <row r="366" spans="1:14" s="88" customFormat="1" ht="13.8" x14ac:dyDescent="0.2">
      <c r="A366" s="37" t="s">
        <v>68</v>
      </c>
      <c r="B366" s="16" t="s">
        <v>68</v>
      </c>
      <c r="C366" s="16" t="s">
        <v>1872</v>
      </c>
      <c r="D366" s="16" t="s">
        <v>1873</v>
      </c>
      <c r="E366" s="16" t="s">
        <v>1107</v>
      </c>
      <c r="F366" s="16" t="str">
        <f t="shared" ref="F366:F429" si="7">CONCATENATE(D366,E366)</f>
        <v>ADQUISICION Y REPOSICION DE EQUIPAMIENTOS DE CENTROS#</v>
      </c>
      <c r="G366" s="85">
        <v>150000</v>
      </c>
      <c r="H366" s="85">
        <v>0</v>
      </c>
      <c r="I366" s="85">
        <v>150000</v>
      </c>
      <c r="J366" s="85">
        <v>45008.04</v>
      </c>
      <c r="K366" s="85">
        <v>45008.04</v>
      </c>
      <c r="L366" s="85">
        <v>45008.04</v>
      </c>
      <c r="M366" s="110">
        <v>30.00536</v>
      </c>
      <c r="N366" s="85">
        <v>45008.04</v>
      </c>
    </row>
    <row r="367" spans="1:14" s="88" customFormat="1" ht="13.8" x14ac:dyDescent="0.2">
      <c r="A367" s="37" t="s">
        <v>68</v>
      </c>
      <c r="B367" s="16" t="s">
        <v>68</v>
      </c>
      <c r="C367" s="16" t="s">
        <v>1874</v>
      </c>
      <c r="D367" s="16" t="s">
        <v>1875</v>
      </c>
      <c r="E367" s="16" t="s">
        <v>1107</v>
      </c>
      <c r="F367" s="16" t="str">
        <f t="shared" si="7"/>
        <v>ACTUACIONES EN EDIFICIOS JUZGADOS DE HUESCA#</v>
      </c>
      <c r="G367" s="85">
        <v>0</v>
      </c>
      <c r="H367" s="85">
        <v>0</v>
      </c>
      <c r="I367" s="85">
        <v>0</v>
      </c>
      <c r="J367" s="85">
        <v>579.69000000000005</v>
      </c>
      <c r="K367" s="85">
        <v>579.69000000000005</v>
      </c>
      <c r="L367" s="85">
        <v>579.69000000000005</v>
      </c>
      <c r="M367" s="110">
        <v>0</v>
      </c>
      <c r="N367" s="85">
        <v>579.69000000000005</v>
      </c>
    </row>
    <row r="368" spans="1:14" s="88" customFormat="1" ht="13.8" x14ac:dyDescent="0.2">
      <c r="A368" s="37" t="s">
        <v>68</v>
      </c>
      <c r="B368" s="16" t="s">
        <v>68</v>
      </c>
      <c r="C368" s="16" t="s">
        <v>1876</v>
      </c>
      <c r="D368" s="16" t="s">
        <v>1877</v>
      </c>
      <c r="E368" s="16" t="s">
        <v>1107</v>
      </c>
      <c r="F368" s="16" t="str">
        <f t="shared" si="7"/>
        <v>MODERNIZACION Y CONSOLIDACION DE LA INFRAESTRURA DE JUSTICIA#</v>
      </c>
      <c r="G368" s="85">
        <v>150000</v>
      </c>
      <c r="H368" s="85">
        <v>0</v>
      </c>
      <c r="I368" s="85">
        <v>150000</v>
      </c>
      <c r="J368" s="85">
        <v>21483.55</v>
      </c>
      <c r="K368" s="85">
        <v>21483.55</v>
      </c>
      <c r="L368" s="85">
        <v>21483.55</v>
      </c>
      <c r="M368" s="110">
        <v>14.322366666666699</v>
      </c>
      <c r="N368" s="85">
        <v>21483.55</v>
      </c>
    </row>
    <row r="369" spans="1:14" s="88" customFormat="1" ht="13.8" x14ac:dyDescent="0.2">
      <c r="A369" s="37" t="s">
        <v>68</v>
      </c>
      <c r="B369" s="16" t="s">
        <v>68</v>
      </c>
      <c r="C369" s="16" t="s">
        <v>1878</v>
      </c>
      <c r="D369" s="16" t="s">
        <v>1879</v>
      </c>
      <c r="E369" s="16" t="s">
        <v>1880</v>
      </c>
      <c r="F369" s="16" t="str">
        <f t="shared" si="7"/>
        <v>CARTOGRAFIA ESCALA 1/5000 CON MODELO DATOS BASE TOPOGRAFICAARMONIZADA</v>
      </c>
      <c r="G369" s="85">
        <v>250000</v>
      </c>
      <c r="H369" s="85">
        <v>0</v>
      </c>
      <c r="I369" s="85">
        <v>250000</v>
      </c>
      <c r="J369" s="85">
        <v>0</v>
      </c>
      <c r="K369" s="85">
        <v>0</v>
      </c>
      <c r="L369" s="85">
        <v>0</v>
      </c>
      <c r="M369" s="110">
        <v>0</v>
      </c>
      <c r="N369" s="85">
        <v>0</v>
      </c>
    </row>
    <row r="370" spans="1:14" s="88" customFormat="1" ht="13.8" x14ac:dyDescent="0.2">
      <c r="A370" s="37" t="s">
        <v>68</v>
      </c>
      <c r="B370" s="16" t="s">
        <v>68</v>
      </c>
      <c r="C370" s="16" t="s">
        <v>1881</v>
      </c>
      <c r="D370" s="16" t="s">
        <v>1882</v>
      </c>
      <c r="E370" s="16" t="s">
        <v>1107</v>
      </c>
      <c r="F370" s="16" t="str">
        <f t="shared" si="7"/>
        <v>CARTOGRAFIA URBANA 1/1000  Y HOMOGENEIZACION 1/5000#</v>
      </c>
      <c r="G370" s="85">
        <v>250000</v>
      </c>
      <c r="H370" s="85">
        <v>0</v>
      </c>
      <c r="I370" s="85">
        <v>250000</v>
      </c>
      <c r="J370" s="85">
        <v>0</v>
      </c>
      <c r="K370" s="85">
        <v>0</v>
      </c>
      <c r="L370" s="85">
        <v>0</v>
      </c>
      <c r="M370" s="110">
        <v>0</v>
      </c>
      <c r="N370" s="85">
        <v>0</v>
      </c>
    </row>
    <row r="371" spans="1:14" s="88" customFormat="1" ht="13.8" x14ac:dyDescent="0.2">
      <c r="A371" s="37" t="s">
        <v>68</v>
      </c>
      <c r="B371" s="16" t="s">
        <v>68</v>
      </c>
      <c r="C371" s="16" t="s">
        <v>1883</v>
      </c>
      <c r="D371" s="16" t="s">
        <v>1884</v>
      </c>
      <c r="E371" s="16" t="s">
        <v>1107</v>
      </c>
      <c r="F371" s="16" t="str">
        <f t="shared" si="7"/>
        <v>ESTACIONES DE REFERENCIA GPS#</v>
      </c>
      <c r="G371" s="85">
        <v>250000</v>
      </c>
      <c r="H371" s="85">
        <v>0</v>
      </c>
      <c r="I371" s="85">
        <v>250000</v>
      </c>
      <c r="J371" s="85">
        <v>111690.32</v>
      </c>
      <c r="K371" s="85">
        <v>110715</v>
      </c>
      <c r="L371" s="85">
        <v>75814.789999999994</v>
      </c>
      <c r="M371" s="110">
        <v>30.325915999999999</v>
      </c>
      <c r="N371" s="85">
        <v>75814.789999999994</v>
      </c>
    </row>
    <row r="372" spans="1:14" s="88" customFormat="1" ht="13.8" x14ac:dyDescent="0.2">
      <c r="A372" s="37" t="s">
        <v>68</v>
      </c>
      <c r="B372" s="16" t="s">
        <v>68</v>
      </c>
      <c r="C372" s="16" t="s">
        <v>1885</v>
      </c>
      <c r="D372" s="16" t="s">
        <v>1886</v>
      </c>
      <c r="E372" s="16" t="s">
        <v>1107</v>
      </c>
      <c r="F372" s="16" t="str">
        <f t="shared" si="7"/>
        <v>ACTUACIONES EN EDIFICIOS#</v>
      </c>
      <c r="G372" s="85">
        <v>2992716.35</v>
      </c>
      <c r="H372" s="85">
        <v>0</v>
      </c>
      <c r="I372" s="85">
        <v>2992716.35</v>
      </c>
      <c r="J372" s="85">
        <v>433418.5</v>
      </c>
      <c r="K372" s="85">
        <v>394093.5</v>
      </c>
      <c r="L372" s="85">
        <v>147165.74</v>
      </c>
      <c r="M372" s="110">
        <v>4.9174636948135797</v>
      </c>
      <c r="N372" s="85">
        <v>137611.57999999999</v>
      </c>
    </row>
    <row r="373" spans="1:14" s="88" customFormat="1" ht="13.8" x14ac:dyDescent="0.2">
      <c r="A373" s="37" t="s">
        <v>68</v>
      </c>
      <c r="B373" s="16" t="s">
        <v>68</v>
      </c>
      <c r="C373" s="16" t="s">
        <v>1887</v>
      </c>
      <c r="D373" s="16" t="s">
        <v>1888</v>
      </c>
      <c r="E373" s="16" t="s">
        <v>1107</v>
      </c>
      <c r="F373" s="16" t="str">
        <f t="shared" si="7"/>
        <v>SERVICIO DE COORDINACION TERRITORIAL#</v>
      </c>
      <c r="G373" s="85">
        <v>120000</v>
      </c>
      <c r="H373" s="85">
        <v>0</v>
      </c>
      <c r="I373" s="85">
        <v>120000</v>
      </c>
      <c r="J373" s="85">
        <v>0</v>
      </c>
      <c r="K373" s="85">
        <v>0</v>
      </c>
      <c r="L373" s="85">
        <v>0</v>
      </c>
      <c r="M373" s="110">
        <v>0</v>
      </c>
      <c r="N373" s="85">
        <v>0</v>
      </c>
    </row>
    <row r="374" spans="1:14" s="88" customFormat="1" ht="13.8" x14ac:dyDescent="0.2">
      <c r="A374" s="37" t="s">
        <v>68</v>
      </c>
      <c r="B374" s="16" t="s">
        <v>68</v>
      </c>
      <c r="C374" s="16" t="s">
        <v>1889</v>
      </c>
      <c r="D374" s="16" t="s">
        <v>1890</v>
      </c>
      <c r="E374" s="16" t="s">
        <v>1107</v>
      </c>
      <c r="F374" s="16" t="str">
        <f t="shared" si="7"/>
        <v>PROGRAMA DE TELEDETECCIÓN#</v>
      </c>
      <c r="G374" s="85">
        <v>100000</v>
      </c>
      <c r="H374" s="85">
        <v>0</v>
      </c>
      <c r="I374" s="85">
        <v>100000</v>
      </c>
      <c r="J374" s="85">
        <v>0</v>
      </c>
      <c r="K374" s="85">
        <v>0</v>
      </c>
      <c r="L374" s="85">
        <v>0</v>
      </c>
      <c r="M374" s="110">
        <v>0</v>
      </c>
      <c r="N374" s="85">
        <v>0</v>
      </c>
    </row>
    <row r="375" spans="1:14" s="88" customFormat="1" ht="13.8" x14ac:dyDescent="0.2">
      <c r="A375" s="37" t="s">
        <v>68</v>
      </c>
      <c r="B375" s="16" t="s">
        <v>68</v>
      </c>
      <c r="C375" s="16" t="s">
        <v>1891</v>
      </c>
      <c r="D375" s="16" t="s">
        <v>1892</v>
      </c>
      <c r="E375" s="16" t="s">
        <v>1107</v>
      </c>
      <c r="F375" s="16" t="str">
        <f t="shared" si="7"/>
        <v>CARTOGRAFIA DERIVADA#</v>
      </c>
      <c r="G375" s="85">
        <v>1850000</v>
      </c>
      <c r="H375" s="85">
        <v>0</v>
      </c>
      <c r="I375" s="85">
        <v>1850000</v>
      </c>
      <c r="J375" s="85">
        <v>406590.27</v>
      </c>
      <c r="K375" s="85">
        <v>72260.570000000007</v>
      </c>
      <c r="L375" s="85">
        <v>2150</v>
      </c>
      <c r="M375" s="110">
        <v>0.11621621621622</v>
      </c>
      <c r="N375" s="85">
        <v>2150</v>
      </c>
    </row>
    <row r="376" spans="1:14" s="88" customFormat="1" ht="13.8" x14ac:dyDescent="0.2">
      <c r="A376" s="37" t="s">
        <v>68</v>
      </c>
      <c r="B376" s="16" t="s">
        <v>68</v>
      </c>
      <c r="C376" s="16" t="s">
        <v>1893</v>
      </c>
      <c r="D376" s="16" t="s">
        <v>1894</v>
      </c>
      <c r="E376" s="16" t="s">
        <v>1107</v>
      </c>
      <c r="F376" s="16" t="str">
        <f t="shared" si="7"/>
        <v>REMODELACIONES DE LAS INSTALACIONES DE JUSTICIA EN TERUEL#</v>
      </c>
      <c r="G376" s="85">
        <v>1860638.76</v>
      </c>
      <c r="H376" s="85">
        <v>0</v>
      </c>
      <c r="I376" s="85">
        <v>1860638.76</v>
      </c>
      <c r="J376" s="85">
        <v>0</v>
      </c>
      <c r="K376" s="85">
        <v>0</v>
      </c>
      <c r="L376" s="85">
        <v>0</v>
      </c>
      <c r="M376" s="110">
        <v>0</v>
      </c>
      <c r="N376" s="85">
        <v>0</v>
      </c>
    </row>
    <row r="377" spans="1:14" s="88" customFormat="1" ht="13.8" x14ac:dyDescent="0.2">
      <c r="A377" s="37" t="s">
        <v>68</v>
      </c>
      <c r="B377" s="16" t="s">
        <v>68</v>
      </c>
      <c r="C377" s="16" t="s">
        <v>1895</v>
      </c>
      <c r="D377" s="16" t="s">
        <v>1896</v>
      </c>
      <c r="E377" s="16" t="s">
        <v>1107</v>
      </c>
      <c r="F377" s="16" t="str">
        <f t="shared" si="7"/>
        <v>PROYECTO POCTEFA#</v>
      </c>
      <c r="G377" s="85">
        <v>100000</v>
      </c>
      <c r="H377" s="85">
        <v>0</v>
      </c>
      <c r="I377" s="85">
        <v>100000</v>
      </c>
      <c r="J377" s="85">
        <v>27482.5</v>
      </c>
      <c r="K377" s="85">
        <v>20091.419999999998</v>
      </c>
      <c r="L377" s="85">
        <v>0</v>
      </c>
      <c r="M377" s="110">
        <v>0</v>
      </c>
      <c r="N377" s="85">
        <v>0</v>
      </c>
    </row>
    <row r="378" spans="1:14" s="88" customFormat="1" ht="13.8" x14ac:dyDescent="0.2">
      <c r="A378" s="37" t="s">
        <v>68</v>
      </c>
      <c r="B378" s="16" t="s">
        <v>68</v>
      </c>
      <c r="C378" s="16" t="s">
        <v>1897</v>
      </c>
      <c r="D378" s="16" t="s">
        <v>1898</v>
      </c>
      <c r="E378" s="16" t="s">
        <v>1107</v>
      </c>
      <c r="F378" s="16" t="str">
        <f t="shared" si="7"/>
        <v>POCTEFA#</v>
      </c>
      <c r="G378" s="85">
        <v>210000</v>
      </c>
      <c r="H378" s="85">
        <v>0</v>
      </c>
      <c r="I378" s="85">
        <v>210000</v>
      </c>
      <c r="J378" s="85">
        <v>0</v>
      </c>
      <c r="K378" s="85">
        <v>0</v>
      </c>
      <c r="L378" s="85">
        <v>0</v>
      </c>
      <c r="M378" s="110">
        <v>0</v>
      </c>
      <c r="N378" s="85">
        <v>0</v>
      </c>
    </row>
    <row r="379" spans="1:14" s="88" customFormat="1" ht="13.8" x14ac:dyDescent="0.2">
      <c r="A379" s="37" t="s">
        <v>68</v>
      </c>
      <c r="B379" s="16" t="s">
        <v>68</v>
      </c>
      <c r="C379" s="16" t="s">
        <v>1899</v>
      </c>
      <c r="D379" s="16" t="s">
        <v>1900</v>
      </c>
      <c r="E379" s="16" t="s">
        <v>1107</v>
      </c>
      <c r="F379" s="16" t="str">
        <f t="shared" si="7"/>
        <v>FONDO DE COHESION TERRITORIAL#</v>
      </c>
      <c r="G379" s="85">
        <v>1660000</v>
      </c>
      <c r="H379" s="85">
        <v>0</v>
      </c>
      <c r="I379" s="85">
        <v>1660000</v>
      </c>
      <c r="J379" s="85">
        <v>0</v>
      </c>
      <c r="K379" s="85">
        <v>0</v>
      </c>
      <c r="L379" s="85">
        <v>0</v>
      </c>
      <c r="M379" s="110">
        <v>0</v>
      </c>
      <c r="N379" s="85">
        <v>0</v>
      </c>
    </row>
    <row r="380" spans="1:14" s="88" customFormat="1" ht="13.8" x14ac:dyDescent="0.2">
      <c r="A380" s="37" t="s">
        <v>68</v>
      </c>
      <c r="B380" s="16" t="s">
        <v>68</v>
      </c>
      <c r="C380" s="16" t="s">
        <v>1901</v>
      </c>
      <c r="D380" s="16" t="s">
        <v>1902</v>
      </c>
      <c r="E380" s="16" t="s">
        <v>1903</v>
      </c>
      <c r="F380" s="16" t="str">
        <f t="shared" si="7"/>
        <v>EQUIPAMIENTO "PROYECTO 0". MECANISMO PARA LA RECUPERACIÓN YRESILIENCIA</v>
      </c>
      <c r="G380" s="85">
        <v>2303505.5299999998</v>
      </c>
      <c r="H380" s="85">
        <v>78211.039999999994</v>
      </c>
      <c r="I380" s="85">
        <v>2381716.5699999998</v>
      </c>
      <c r="J380" s="85">
        <v>2128171.87</v>
      </c>
      <c r="K380" s="85">
        <v>2128171.87</v>
      </c>
      <c r="L380" s="85">
        <v>0</v>
      </c>
      <c r="M380" s="110">
        <v>0</v>
      </c>
      <c r="N380" s="85">
        <v>0</v>
      </c>
    </row>
    <row r="381" spans="1:14" s="88" customFormat="1" ht="13.8" x14ac:dyDescent="0.2">
      <c r="A381" s="37" t="s">
        <v>68</v>
      </c>
      <c r="B381" s="16" t="s">
        <v>68</v>
      </c>
      <c r="C381" s="16" t="s">
        <v>1904</v>
      </c>
      <c r="D381" s="16" t="s">
        <v>1905</v>
      </c>
      <c r="E381" s="16" t="s">
        <v>1906</v>
      </c>
      <c r="F381" s="16" t="str">
        <f t="shared" si="7"/>
        <v>APLICACIONES "PROYECTO 0". MECANISMO PARA LA RECUPERACIÓN YRESILENCIA</v>
      </c>
      <c r="G381" s="85">
        <v>0</v>
      </c>
      <c r="H381" s="85">
        <v>1482207.65</v>
      </c>
      <c r="I381" s="85">
        <v>1482207.65</v>
      </c>
      <c r="J381" s="85">
        <v>3322972.97</v>
      </c>
      <c r="K381" s="85">
        <v>3321694.21</v>
      </c>
      <c r="L381" s="85">
        <v>140958.14000000001</v>
      </c>
      <c r="M381" s="110">
        <v>9.5100129863720504</v>
      </c>
      <c r="N381" s="85">
        <v>140958.14000000001</v>
      </c>
    </row>
    <row r="382" spans="1:14" s="88" customFormat="1" ht="13.8" x14ac:dyDescent="0.2">
      <c r="A382" s="37" t="s">
        <v>68</v>
      </c>
      <c r="B382" s="16" t="s">
        <v>68</v>
      </c>
      <c r="C382" s="16" t="s">
        <v>1907</v>
      </c>
      <c r="D382" s="16" t="s">
        <v>1908</v>
      </c>
      <c r="E382" s="16" t="s">
        <v>1909</v>
      </c>
      <c r="F382" s="16" t="str">
        <f t="shared" si="7"/>
        <v>OBRAS DE REFORMA DEL PALACIO DE LOS LUNA DE ZARAGOZA. SEDE DEL TSJA Y FS</v>
      </c>
      <c r="G382" s="85">
        <v>424062</v>
      </c>
      <c r="H382" s="85">
        <v>0</v>
      </c>
      <c r="I382" s="85">
        <v>424062</v>
      </c>
      <c r="J382" s="85">
        <v>2044645.86</v>
      </c>
      <c r="K382" s="85">
        <v>1988323.84</v>
      </c>
      <c r="L382" s="85">
        <v>176384.83</v>
      </c>
      <c r="M382" s="110">
        <v>41.594113596596699</v>
      </c>
      <c r="N382" s="85">
        <v>176384.83</v>
      </c>
    </row>
    <row r="383" spans="1:14" s="88" customFormat="1" ht="13.8" x14ac:dyDescent="0.2">
      <c r="A383" s="37" t="s">
        <v>68</v>
      </c>
      <c r="B383" s="16" t="s">
        <v>68</v>
      </c>
      <c r="C383" s="16" t="s">
        <v>1910</v>
      </c>
      <c r="D383" s="16" t="s">
        <v>1911</v>
      </c>
      <c r="E383" s="16" t="s">
        <v>1107</v>
      </c>
      <c r="F383" s="16" t="str">
        <f t="shared" si="7"/>
        <v>CAP. VI SGT#</v>
      </c>
      <c r="G383" s="85">
        <v>127420.49</v>
      </c>
      <c r="H383" s="85">
        <v>-115920.49</v>
      </c>
      <c r="I383" s="85">
        <v>11500</v>
      </c>
      <c r="J383" s="85">
        <v>0</v>
      </c>
      <c r="K383" s="85">
        <v>0</v>
      </c>
      <c r="L383" s="85">
        <v>0</v>
      </c>
      <c r="M383" s="110">
        <v>0</v>
      </c>
      <c r="N383" s="85">
        <v>0</v>
      </c>
    </row>
    <row r="384" spans="1:14" s="88" customFormat="1" ht="13.8" x14ac:dyDescent="0.2">
      <c r="A384" s="37" t="s">
        <v>68</v>
      </c>
      <c r="B384" s="16" t="s">
        <v>68</v>
      </c>
      <c r="C384" s="16" t="s">
        <v>1912</v>
      </c>
      <c r="D384" s="16" t="s">
        <v>1913</v>
      </c>
      <c r="E384" s="16" t="s">
        <v>1107</v>
      </c>
      <c r="F384" s="16" t="str">
        <f t="shared" si="7"/>
        <v>VEHÍCULO DEPARTAMENTO#</v>
      </c>
      <c r="G384" s="85">
        <v>60000</v>
      </c>
      <c r="H384" s="85">
        <v>0</v>
      </c>
      <c r="I384" s="85">
        <v>60000</v>
      </c>
      <c r="J384" s="85">
        <v>0</v>
      </c>
      <c r="K384" s="85">
        <v>0</v>
      </c>
      <c r="L384" s="85">
        <v>0</v>
      </c>
      <c r="M384" s="110">
        <v>0</v>
      </c>
      <c r="N384" s="85">
        <v>0</v>
      </c>
    </row>
    <row r="385" spans="1:14" s="88" customFormat="1" ht="13.8" x14ac:dyDescent="0.2">
      <c r="A385" s="37" t="s">
        <v>68</v>
      </c>
      <c r="B385" s="16" t="s">
        <v>68</v>
      </c>
      <c r="C385" s="27" t="s">
        <v>125</v>
      </c>
      <c r="D385" s="27" t="s">
        <v>68</v>
      </c>
      <c r="E385" s="27" t="s">
        <v>68</v>
      </c>
      <c r="F385" s="27" t="str">
        <f t="shared" si="7"/>
        <v/>
      </c>
      <c r="G385" s="90">
        <v>17130433.690000001</v>
      </c>
      <c r="H385" s="90">
        <v>1444498.2</v>
      </c>
      <c r="I385" s="90">
        <v>18574931.890000001</v>
      </c>
      <c r="J385" s="90">
        <v>9997466.1699999999</v>
      </c>
      <c r="K385" s="90">
        <v>9370242.0199999996</v>
      </c>
      <c r="L385" s="90">
        <v>973402.22</v>
      </c>
      <c r="M385" s="111">
        <v>5.2404080174530296</v>
      </c>
      <c r="N385" s="90">
        <v>963848.06</v>
      </c>
    </row>
    <row r="386" spans="1:14" s="88" customFormat="1" ht="13.8" x14ac:dyDescent="0.2">
      <c r="A386" s="37" t="s">
        <v>448</v>
      </c>
      <c r="B386" s="16" t="s">
        <v>449</v>
      </c>
      <c r="C386" s="16" t="s">
        <v>1914</v>
      </c>
      <c r="D386" s="16" t="s">
        <v>1915</v>
      </c>
      <c r="E386" s="16" t="s">
        <v>1916</v>
      </c>
      <c r="F386" s="16" t="str">
        <f t="shared" si="7"/>
        <v>PRESTACION SERVIOS AEREOS EXTINCION INCENDIOS FORESTALES CAMPAÑAS 2012-2015</v>
      </c>
      <c r="G386" s="85">
        <v>4468284.28</v>
      </c>
      <c r="H386" s="85">
        <v>0</v>
      </c>
      <c r="I386" s="85">
        <v>4468284.28</v>
      </c>
      <c r="J386" s="85">
        <v>4158172.54</v>
      </c>
      <c r="K386" s="85">
        <v>4158172.54</v>
      </c>
      <c r="L386" s="85">
        <v>1784162.07</v>
      </c>
      <c r="M386" s="110">
        <v>39.929466394649403</v>
      </c>
      <c r="N386" s="85">
        <v>1102725.8700000001</v>
      </c>
    </row>
    <row r="387" spans="1:14" s="88" customFormat="1" ht="13.8" x14ac:dyDescent="0.2">
      <c r="A387" s="37" t="s">
        <v>68</v>
      </c>
      <c r="B387" s="16" t="s">
        <v>68</v>
      </c>
      <c r="C387" s="16" t="s">
        <v>1533</v>
      </c>
      <c r="D387" s="16" t="s">
        <v>1534</v>
      </c>
      <c r="E387" s="16" t="s">
        <v>1107</v>
      </c>
      <c r="F387" s="16" t="str">
        <f t="shared" si="7"/>
        <v>CONTRATO INFORMA DE CONTROL Y GRABACION DE DATOS#</v>
      </c>
      <c r="G387" s="85">
        <v>250000</v>
      </c>
      <c r="H387" s="85">
        <v>0</v>
      </c>
      <c r="I387" s="85">
        <v>250000</v>
      </c>
      <c r="J387" s="85">
        <v>116082</v>
      </c>
      <c r="K387" s="85">
        <v>116082</v>
      </c>
      <c r="L387" s="85">
        <v>0</v>
      </c>
      <c r="M387" s="110">
        <v>0</v>
      </c>
      <c r="N387" s="85">
        <v>0</v>
      </c>
    </row>
    <row r="388" spans="1:14" s="88" customFormat="1" ht="13.8" x14ac:dyDescent="0.2">
      <c r="A388" s="37" t="s">
        <v>68</v>
      </c>
      <c r="B388" s="16" t="s">
        <v>68</v>
      </c>
      <c r="C388" s="16" t="s">
        <v>1917</v>
      </c>
      <c r="D388" s="16" t="s">
        <v>1918</v>
      </c>
      <c r="E388" s="16" t="s">
        <v>1919</v>
      </c>
      <c r="F388" s="16" t="str">
        <f t="shared" si="7"/>
        <v>REC PATRIMONIAL EN TERRITORIO FINES TURISTIC.ILUMINACIONES Y SEÑALIZACIONES TURÍSTICAS</v>
      </c>
      <c r="G388" s="85">
        <v>250000</v>
      </c>
      <c r="H388" s="85">
        <v>-2467.11</v>
      </c>
      <c r="I388" s="85">
        <v>247532.89</v>
      </c>
      <c r="J388" s="85">
        <v>0</v>
      </c>
      <c r="K388" s="85">
        <v>0</v>
      </c>
      <c r="L388" s="85">
        <v>0</v>
      </c>
      <c r="M388" s="110">
        <v>0</v>
      </c>
      <c r="N388" s="85">
        <v>0</v>
      </c>
    </row>
    <row r="389" spans="1:14" s="88" customFormat="1" ht="13.8" x14ac:dyDescent="0.2">
      <c r="A389" s="37" t="s">
        <v>68</v>
      </c>
      <c r="B389" s="16" t="s">
        <v>68</v>
      </c>
      <c r="C389" s="16" t="s">
        <v>1920</v>
      </c>
      <c r="D389" s="16" t="s">
        <v>1921</v>
      </c>
      <c r="E389" s="16" t="s">
        <v>1107</v>
      </c>
      <c r="F389" s="16" t="str">
        <f t="shared" si="7"/>
        <v>STANDS FERIAS TURISMO#</v>
      </c>
      <c r="G389" s="85">
        <v>20000</v>
      </c>
      <c r="H389" s="85">
        <v>0</v>
      </c>
      <c r="I389" s="85">
        <v>20000</v>
      </c>
      <c r="J389" s="85">
        <v>1380.42</v>
      </c>
      <c r="K389" s="85">
        <v>1380.42</v>
      </c>
      <c r="L389" s="85">
        <v>1380.42</v>
      </c>
      <c r="M389" s="110">
        <v>6.9020999999999999</v>
      </c>
      <c r="N389" s="85">
        <v>1380.42</v>
      </c>
    </row>
    <row r="390" spans="1:14" s="88" customFormat="1" ht="13.8" x14ac:dyDescent="0.2">
      <c r="A390" s="37" t="s">
        <v>68</v>
      </c>
      <c r="B390" s="16" t="s">
        <v>68</v>
      </c>
      <c r="C390" s="16" t="s">
        <v>1922</v>
      </c>
      <c r="D390" s="16" t="s">
        <v>1923</v>
      </c>
      <c r="E390" s="16" t="s">
        <v>1107</v>
      </c>
      <c r="F390" s="16" t="str">
        <f t="shared" si="7"/>
        <v>CAMPAÑAS DE PUBLICIDAD TURISTICA#</v>
      </c>
      <c r="G390" s="85">
        <v>100000</v>
      </c>
      <c r="H390" s="85">
        <v>0</v>
      </c>
      <c r="I390" s="85">
        <v>100000</v>
      </c>
      <c r="J390" s="85">
        <v>0</v>
      </c>
      <c r="K390" s="85">
        <v>0</v>
      </c>
      <c r="L390" s="85">
        <v>0</v>
      </c>
      <c r="M390" s="110">
        <v>0</v>
      </c>
      <c r="N390" s="85">
        <v>0</v>
      </c>
    </row>
    <row r="391" spans="1:14" s="88" customFormat="1" ht="13.8" x14ac:dyDescent="0.2">
      <c r="A391" s="37" t="s">
        <v>68</v>
      </c>
      <c r="B391" s="16" t="s">
        <v>68</v>
      </c>
      <c r="C391" s="16" t="s">
        <v>1924</v>
      </c>
      <c r="D391" s="16" t="s">
        <v>1925</v>
      </c>
      <c r="E391" s="16" t="s">
        <v>1107</v>
      </c>
      <c r="F391" s="16" t="str">
        <f t="shared" si="7"/>
        <v>ELABORACION MATERIAL DE PROMOCION TURISTICA#</v>
      </c>
      <c r="G391" s="85">
        <v>179857.14</v>
      </c>
      <c r="H391" s="85">
        <v>0</v>
      </c>
      <c r="I391" s="85">
        <v>179857.14</v>
      </c>
      <c r="J391" s="85">
        <v>58546.59</v>
      </c>
      <c r="K391" s="85">
        <v>58546.59</v>
      </c>
      <c r="L391" s="85">
        <v>22755.599999999999</v>
      </c>
      <c r="M391" s="110">
        <v>12.6520415036067</v>
      </c>
      <c r="N391" s="85">
        <v>22755.599999999999</v>
      </c>
    </row>
    <row r="392" spans="1:14" s="88" customFormat="1" ht="13.8" x14ac:dyDescent="0.2">
      <c r="A392" s="37" t="s">
        <v>68</v>
      </c>
      <c r="B392" s="16" t="s">
        <v>68</v>
      </c>
      <c r="C392" s="16" t="s">
        <v>1926</v>
      </c>
      <c r="D392" s="16" t="s">
        <v>1927</v>
      </c>
      <c r="E392" s="16" t="s">
        <v>1107</v>
      </c>
      <c r="F392" s="16" t="str">
        <f t="shared" si="7"/>
        <v>AULA MEDIO AMBIENTE URBANO#</v>
      </c>
      <c r="G392" s="85">
        <v>5000</v>
      </c>
      <c r="H392" s="85">
        <v>0</v>
      </c>
      <c r="I392" s="85">
        <v>5000</v>
      </c>
      <c r="J392" s="85">
        <v>0</v>
      </c>
      <c r="K392" s="85">
        <v>0</v>
      </c>
      <c r="L392" s="85">
        <v>0</v>
      </c>
      <c r="M392" s="110">
        <v>0</v>
      </c>
      <c r="N392" s="85">
        <v>0</v>
      </c>
    </row>
    <row r="393" spans="1:14" s="88" customFormat="1" ht="13.8" x14ac:dyDescent="0.2">
      <c r="A393" s="37" t="s">
        <v>68</v>
      </c>
      <c r="B393" s="16" t="s">
        <v>68</v>
      </c>
      <c r="C393" s="16" t="s">
        <v>1928</v>
      </c>
      <c r="D393" s="16" t="s">
        <v>1929</v>
      </c>
      <c r="E393" s="16" t="s">
        <v>1930</v>
      </c>
      <c r="F393" s="16" t="str">
        <f t="shared" si="7"/>
        <v>ESTUDIOS, PROYECTOS E INFORMES TÉCNICOS RELACIONADOS CON ELSECTOR TURISMO</v>
      </c>
      <c r="G393" s="85">
        <v>137102.16</v>
      </c>
      <c r="H393" s="85">
        <v>0</v>
      </c>
      <c r="I393" s="85">
        <v>137102.16</v>
      </c>
      <c r="J393" s="85">
        <v>102244.6</v>
      </c>
      <c r="K393" s="85">
        <v>102244.6</v>
      </c>
      <c r="L393" s="85">
        <v>0</v>
      </c>
      <c r="M393" s="110">
        <v>0</v>
      </c>
      <c r="N393" s="85">
        <v>0</v>
      </c>
    </row>
    <row r="394" spans="1:14" s="88" customFormat="1" ht="13.8" x14ac:dyDescent="0.2">
      <c r="A394" s="37" t="s">
        <v>68</v>
      </c>
      <c r="B394" s="16" t="s">
        <v>68</v>
      </c>
      <c r="C394" s="16" t="s">
        <v>1931</v>
      </c>
      <c r="D394" s="16" t="s">
        <v>1932</v>
      </c>
      <c r="E394" s="16" t="s">
        <v>1933</v>
      </c>
      <c r="F394" s="16" t="str">
        <f t="shared" si="7"/>
        <v>RED DE EVALUACIÓN FITOSANITARIA EN LAS MASAS FORESTALES DE ARAGON</v>
      </c>
      <c r="G394" s="85">
        <v>121517.78</v>
      </c>
      <c r="H394" s="85">
        <v>0</v>
      </c>
      <c r="I394" s="85">
        <v>121517.78</v>
      </c>
      <c r="J394" s="85">
        <v>121517.77</v>
      </c>
      <c r="K394" s="85">
        <v>121517.77</v>
      </c>
      <c r="L394" s="85">
        <v>0</v>
      </c>
      <c r="M394" s="110">
        <v>0</v>
      </c>
      <c r="N394" s="85">
        <v>0</v>
      </c>
    </row>
    <row r="395" spans="1:14" s="88" customFormat="1" ht="13.8" x14ac:dyDescent="0.2">
      <c r="A395" s="37" t="s">
        <v>68</v>
      </c>
      <c r="B395" s="16" t="s">
        <v>68</v>
      </c>
      <c r="C395" s="16" t="s">
        <v>1934</v>
      </c>
      <c r="D395" s="16" t="s">
        <v>1935</v>
      </c>
      <c r="E395" s="16" t="s">
        <v>1936</v>
      </c>
      <c r="F395" s="16" t="str">
        <f t="shared" si="7"/>
        <v>MATERIAL DIVERSO PARA EL SERVICIO DE BIODIVERSIDAD DE LA D.G. DE SOSTENIBILIDAD</v>
      </c>
      <c r="G395" s="85">
        <v>0</v>
      </c>
      <c r="H395" s="85">
        <v>9354.84</v>
      </c>
      <c r="I395" s="85">
        <v>9354.84</v>
      </c>
      <c r="J395" s="85">
        <v>9354.84</v>
      </c>
      <c r="K395" s="85">
        <v>9354.84</v>
      </c>
      <c r="L395" s="85">
        <v>9354.84</v>
      </c>
      <c r="M395" s="110">
        <v>100</v>
      </c>
      <c r="N395" s="85">
        <v>9354.84</v>
      </c>
    </row>
    <row r="396" spans="1:14" s="88" customFormat="1" ht="13.8" x14ac:dyDescent="0.2">
      <c r="A396" s="37" t="s">
        <v>68</v>
      </c>
      <c r="B396" s="16" t="s">
        <v>68</v>
      </c>
      <c r="C396" s="16" t="s">
        <v>1937</v>
      </c>
      <c r="D396" s="16" t="s">
        <v>1938</v>
      </c>
      <c r="E396" s="16" t="s">
        <v>1939</v>
      </c>
      <c r="F396" s="16" t="str">
        <f t="shared" si="7"/>
        <v>MATERIAL DIVERSO PARA EL PARQUE NACIONAL DE ORDESA Y MONTE PERDIDO DE LA DG. COMENA</v>
      </c>
      <c r="G396" s="85">
        <v>0</v>
      </c>
      <c r="H396" s="85">
        <v>1840.59</v>
      </c>
      <c r="I396" s="85">
        <v>1840.59</v>
      </c>
      <c r="J396" s="85">
        <v>1135.46</v>
      </c>
      <c r="K396" s="85">
        <v>1135.46</v>
      </c>
      <c r="L396" s="85">
        <v>1135.46</v>
      </c>
      <c r="M396" s="110">
        <v>61.690001575581697</v>
      </c>
      <c r="N396" s="85">
        <v>1135.46</v>
      </c>
    </row>
    <row r="397" spans="1:14" s="88" customFormat="1" ht="13.8" x14ac:dyDescent="0.2">
      <c r="A397" s="37" t="s">
        <v>68</v>
      </c>
      <c r="B397" s="16" t="s">
        <v>68</v>
      </c>
      <c r="C397" s="16" t="s">
        <v>1940</v>
      </c>
      <c r="D397" s="16" t="s">
        <v>1941</v>
      </c>
      <c r="E397" s="16" t="s">
        <v>1942</v>
      </c>
      <c r="F397" s="16" t="str">
        <f t="shared" si="7"/>
        <v>MANT Y AMPLIACION CERTIFICACION FORESTAL REGIONAL EN LA C.A. ARAGÓN AÑO EN CURSO</v>
      </c>
      <c r="G397" s="85">
        <v>20000</v>
      </c>
      <c r="H397" s="85">
        <v>0</v>
      </c>
      <c r="I397" s="85">
        <v>20000</v>
      </c>
      <c r="J397" s="85">
        <v>0</v>
      </c>
      <c r="K397" s="85">
        <v>0</v>
      </c>
      <c r="L397" s="85">
        <v>0</v>
      </c>
      <c r="M397" s="110">
        <v>0</v>
      </c>
      <c r="N397" s="85">
        <v>0</v>
      </c>
    </row>
    <row r="398" spans="1:14" s="88" customFormat="1" ht="13.8" x14ac:dyDescent="0.2">
      <c r="A398" s="37" t="s">
        <v>68</v>
      </c>
      <c r="B398" s="16" t="s">
        <v>68</v>
      </c>
      <c r="C398" s="16" t="s">
        <v>1943</v>
      </c>
      <c r="D398" s="16" t="s">
        <v>1944</v>
      </c>
      <c r="E398" s="16" t="s">
        <v>1945</v>
      </c>
      <c r="F398" s="16" t="str">
        <f t="shared" si="7"/>
        <v>RB94074 COORDINACIÓN EN MATERIA DE SEGURIDAD Y SALUD DE OBRAS Y SERVICIOS EN EL PN DE ORDESA</v>
      </c>
      <c r="G398" s="85">
        <v>0</v>
      </c>
      <c r="H398" s="85">
        <v>0</v>
      </c>
      <c r="I398" s="85">
        <v>0</v>
      </c>
      <c r="J398" s="85">
        <v>0</v>
      </c>
      <c r="K398" s="85">
        <v>0</v>
      </c>
      <c r="L398" s="85">
        <v>0</v>
      </c>
      <c r="M398" s="110">
        <v>0</v>
      </c>
      <c r="N398" s="85">
        <v>0</v>
      </c>
    </row>
    <row r="399" spans="1:14" s="88" customFormat="1" ht="13.8" x14ac:dyDescent="0.2">
      <c r="A399" s="37" t="s">
        <v>68</v>
      </c>
      <c r="B399" s="16" t="s">
        <v>68</v>
      </c>
      <c r="C399" s="16" t="s">
        <v>1946</v>
      </c>
      <c r="D399" s="16" t="s">
        <v>1947</v>
      </c>
      <c r="E399" s="16" t="s">
        <v>1948</v>
      </c>
      <c r="F399" s="16" t="str">
        <f t="shared" si="7"/>
        <v>MANTENIMIENTO Y REPARACIÓN DE VEHÍCULOS AUTOBOMBAS EXTINCIÓN DE INCENDIOS FORESTALES PROPIEDAD DGA</v>
      </c>
      <c r="G399" s="85">
        <v>0</v>
      </c>
      <c r="H399" s="85">
        <v>0</v>
      </c>
      <c r="I399" s="85">
        <v>0</v>
      </c>
      <c r="J399" s="85">
        <v>1324.95</v>
      </c>
      <c r="K399" s="85">
        <v>1324.95</v>
      </c>
      <c r="L399" s="85">
        <v>1324.95</v>
      </c>
      <c r="M399" s="110">
        <v>0</v>
      </c>
      <c r="N399" s="85">
        <v>1324.95</v>
      </c>
    </row>
    <row r="400" spans="1:14" s="88" customFormat="1" ht="13.8" x14ac:dyDescent="0.2">
      <c r="A400" s="37" t="s">
        <v>68</v>
      </c>
      <c r="B400" s="16" t="s">
        <v>68</v>
      </c>
      <c r="C400" s="16" t="s">
        <v>1949</v>
      </c>
      <c r="D400" s="16" t="s">
        <v>1950</v>
      </c>
      <c r="E400" s="16" t="s">
        <v>1107</v>
      </c>
      <c r="F400" s="16" t="str">
        <f t="shared" si="7"/>
        <v>TRATAMIENTOS SELVÍCOLAS Y CULTURALES EN MUP#</v>
      </c>
      <c r="G400" s="85">
        <v>44971.86</v>
      </c>
      <c r="H400" s="85">
        <v>0</v>
      </c>
      <c r="I400" s="85">
        <v>44971.86</v>
      </c>
      <c r="J400" s="85">
        <v>0</v>
      </c>
      <c r="K400" s="85">
        <v>0</v>
      </c>
      <c r="L400" s="85">
        <v>0</v>
      </c>
      <c r="M400" s="110">
        <v>0</v>
      </c>
      <c r="N400" s="85">
        <v>0</v>
      </c>
    </row>
    <row r="401" spans="1:14" s="88" customFormat="1" ht="13.8" x14ac:dyDescent="0.2">
      <c r="A401" s="37" t="s">
        <v>68</v>
      </c>
      <c r="B401" s="16" t="s">
        <v>68</v>
      </c>
      <c r="C401" s="16" t="s">
        <v>1951</v>
      </c>
      <c r="D401" s="16" t="s">
        <v>1952</v>
      </c>
      <c r="E401" s="16" t="s">
        <v>1107</v>
      </c>
      <c r="F401" s="16" t="str">
        <f t="shared" si="7"/>
        <v>FONDO DE MEJORAS MONTES PROPIOS#</v>
      </c>
      <c r="G401" s="85">
        <v>776121.9</v>
      </c>
      <c r="H401" s="85">
        <v>0</v>
      </c>
      <c r="I401" s="85">
        <v>776121.9</v>
      </c>
      <c r="J401" s="85">
        <v>165644.99</v>
      </c>
      <c r="K401" s="85">
        <v>165644.99</v>
      </c>
      <c r="L401" s="85">
        <v>45293.91</v>
      </c>
      <c r="M401" s="110">
        <v>5.8359273201799899</v>
      </c>
      <c r="N401" s="85">
        <v>45293.91</v>
      </c>
    </row>
    <row r="402" spans="1:14" s="88" customFormat="1" ht="13.8" x14ac:dyDescent="0.2">
      <c r="A402" s="37" t="s">
        <v>68</v>
      </c>
      <c r="B402" s="16" t="s">
        <v>68</v>
      </c>
      <c r="C402" s="16" t="s">
        <v>1953</v>
      </c>
      <c r="D402" s="16" t="s">
        <v>1954</v>
      </c>
      <c r="E402" s="16" t="s">
        <v>1955</v>
      </c>
      <c r="F402" s="16" t="str">
        <f t="shared" si="7"/>
        <v>ACTUACIONES DE DESCONTAMINACION DE LOS ESPACIOS CONTAMINADOS POR HCH EN SABIÑANIGO (HUESCA)</v>
      </c>
      <c r="G402" s="85">
        <v>10000</v>
      </c>
      <c r="H402" s="85">
        <v>0</v>
      </c>
      <c r="I402" s="85">
        <v>10000</v>
      </c>
      <c r="J402" s="85">
        <v>0</v>
      </c>
      <c r="K402" s="85">
        <v>0</v>
      </c>
      <c r="L402" s="85">
        <v>0</v>
      </c>
      <c r="M402" s="110">
        <v>0</v>
      </c>
      <c r="N402" s="85">
        <v>0</v>
      </c>
    </row>
    <row r="403" spans="1:14" s="88" customFormat="1" ht="13.8" x14ac:dyDescent="0.2">
      <c r="A403" s="37" t="s">
        <v>68</v>
      </c>
      <c r="B403" s="16" t="s">
        <v>68</v>
      </c>
      <c r="C403" s="16" t="s">
        <v>1956</v>
      </c>
      <c r="D403" s="16" t="s">
        <v>1957</v>
      </c>
      <c r="E403" s="16" t="s">
        <v>1958</v>
      </c>
      <c r="F403" s="16" t="str">
        <f t="shared" si="7"/>
        <v>ADQUISICION DE INSTRUMENTAL PARA EL CONTROL DE LA CALIDAD DEL AIRE</v>
      </c>
      <c r="G403" s="85">
        <v>100000</v>
      </c>
      <c r="H403" s="85">
        <v>0</v>
      </c>
      <c r="I403" s="85">
        <v>100000</v>
      </c>
      <c r="J403" s="85">
        <v>99163.65</v>
      </c>
      <c r="K403" s="85">
        <v>6780.15</v>
      </c>
      <c r="L403" s="85">
        <v>6780.15</v>
      </c>
      <c r="M403" s="110">
        <v>6.7801499999999999</v>
      </c>
      <c r="N403" s="85">
        <v>6780.15</v>
      </c>
    </row>
    <row r="404" spans="1:14" s="88" customFormat="1" ht="13.8" x14ac:dyDescent="0.2">
      <c r="A404" s="37" t="s">
        <v>68</v>
      </c>
      <c r="B404" s="16" t="s">
        <v>68</v>
      </c>
      <c r="C404" s="16" t="s">
        <v>1959</v>
      </c>
      <c r="D404" s="16" t="s">
        <v>1960</v>
      </c>
      <c r="E404" s="16" t="s">
        <v>1107</v>
      </c>
      <c r="F404" s="16" t="str">
        <f t="shared" si="7"/>
        <v>COORDINACIÓN Y PLANIFICACIÓN FORESTAL#</v>
      </c>
      <c r="G404" s="85">
        <v>39096</v>
      </c>
      <c r="H404" s="85">
        <v>0</v>
      </c>
      <c r="I404" s="85">
        <v>39096</v>
      </c>
      <c r="J404" s="85">
        <v>0</v>
      </c>
      <c r="K404" s="85">
        <v>0</v>
      </c>
      <c r="L404" s="85">
        <v>0</v>
      </c>
      <c r="M404" s="110">
        <v>0</v>
      </c>
      <c r="N404" s="85">
        <v>0</v>
      </c>
    </row>
    <row r="405" spans="1:14" s="88" customFormat="1" ht="13.8" x14ac:dyDescent="0.2">
      <c r="A405" s="37" t="s">
        <v>68</v>
      </c>
      <c r="B405" s="16" t="s">
        <v>68</v>
      </c>
      <c r="C405" s="16" t="s">
        <v>1961</v>
      </c>
      <c r="D405" s="16" t="s">
        <v>1962</v>
      </c>
      <c r="E405" s="16" t="s">
        <v>1963</v>
      </c>
      <c r="F405" s="16" t="str">
        <f t="shared" si="7"/>
        <v>CREACIÓN Y MANTENIMIENTO DE CAMINOS PARA PREVENCIÓN DE INCENDIOS</v>
      </c>
      <c r="G405" s="85">
        <v>100000</v>
      </c>
      <c r="H405" s="85">
        <v>0</v>
      </c>
      <c r="I405" s="85">
        <v>100000</v>
      </c>
      <c r="J405" s="85">
        <v>0</v>
      </c>
      <c r="K405" s="85">
        <v>0</v>
      </c>
      <c r="L405" s="85">
        <v>0</v>
      </c>
      <c r="M405" s="110">
        <v>0</v>
      </c>
      <c r="N405" s="85">
        <v>0</v>
      </c>
    </row>
    <row r="406" spans="1:14" s="88" customFormat="1" ht="13.8" x14ac:dyDescent="0.2">
      <c r="A406" s="37" t="s">
        <v>68</v>
      </c>
      <c r="B406" s="16" t="s">
        <v>68</v>
      </c>
      <c r="C406" s="16" t="s">
        <v>1964</v>
      </c>
      <c r="D406" s="16" t="s">
        <v>1965</v>
      </c>
      <c r="E406" s="16" t="s">
        <v>1107</v>
      </c>
      <c r="F406" s="16" t="str">
        <f t="shared" si="7"/>
        <v>RESTAURACIÓN DE DAÑOS POR INCENDIOS Y OTRAS CATÁSTROFES#</v>
      </c>
      <c r="G406" s="85">
        <v>412546.94</v>
      </c>
      <c r="H406" s="85">
        <v>0</v>
      </c>
      <c r="I406" s="85">
        <v>412546.94</v>
      </c>
      <c r="J406" s="85">
        <v>0</v>
      </c>
      <c r="K406" s="85">
        <v>0</v>
      </c>
      <c r="L406" s="85">
        <v>0</v>
      </c>
      <c r="M406" s="110">
        <v>0</v>
      </c>
      <c r="N406" s="85">
        <v>0</v>
      </c>
    </row>
    <row r="407" spans="1:14" s="88" customFormat="1" ht="13.8" x14ac:dyDescent="0.2">
      <c r="A407" s="37" t="s">
        <v>68</v>
      </c>
      <c r="B407" s="16" t="s">
        <v>68</v>
      </c>
      <c r="C407" s="16" t="s">
        <v>1966</v>
      </c>
      <c r="D407" s="16" t="s">
        <v>1967</v>
      </c>
      <c r="E407" s="16" t="s">
        <v>1107</v>
      </c>
      <c r="F407" s="16" t="str">
        <f t="shared" si="7"/>
        <v>REPOBLACIONES#</v>
      </c>
      <c r="G407" s="85">
        <v>160697.81</v>
      </c>
      <c r="H407" s="85">
        <v>0</v>
      </c>
      <c r="I407" s="85">
        <v>160697.81</v>
      </c>
      <c r="J407" s="85">
        <v>0</v>
      </c>
      <c r="K407" s="85">
        <v>0</v>
      </c>
      <c r="L407" s="85">
        <v>0</v>
      </c>
      <c r="M407" s="110">
        <v>0</v>
      </c>
      <c r="N407" s="85">
        <v>0</v>
      </c>
    </row>
    <row r="408" spans="1:14" s="88" customFormat="1" ht="13.8" x14ac:dyDescent="0.2">
      <c r="A408" s="37" t="s">
        <v>68</v>
      </c>
      <c r="B408" s="16" t="s">
        <v>68</v>
      </c>
      <c r="C408" s="16" t="s">
        <v>1968</v>
      </c>
      <c r="D408" s="16" t="s">
        <v>1969</v>
      </c>
      <c r="E408" s="16" t="s">
        <v>1107</v>
      </c>
      <c r="F408" s="16" t="str">
        <f t="shared" si="7"/>
        <v>HF 82001 DEFENSA DE LOS MONTES DE LA PROVINCIA DE HUESCA#</v>
      </c>
      <c r="G408" s="85">
        <v>0</v>
      </c>
      <c r="H408" s="85">
        <v>0</v>
      </c>
      <c r="I408" s="85">
        <v>0</v>
      </c>
      <c r="J408" s="85">
        <v>51117.49</v>
      </c>
      <c r="K408" s="85">
        <v>51117.49</v>
      </c>
      <c r="L408" s="85">
        <v>0</v>
      </c>
      <c r="M408" s="110">
        <v>0</v>
      </c>
      <c r="N408" s="85">
        <v>0</v>
      </c>
    </row>
    <row r="409" spans="1:14" s="88" customFormat="1" ht="13.8" x14ac:dyDescent="0.2">
      <c r="A409" s="37" t="s">
        <v>68</v>
      </c>
      <c r="B409" s="16" t="s">
        <v>68</v>
      </c>
      <c r="C409" s="16" t="s">
        <v>1970</v>
      </c>
      <c r="D409" s="16" t="s">
        <v>1971</v>
      </c>
      <c r="E409" s="16" t="s">
        <v>1107</v>
      </c>
      <c r="F409" s="16" t="str">
        <f t="shared" si="7"/>
        <v>ACTUACIONES PRUG 17 ESPACIOS NATURALES PROTEGIDOS#</v>
      </c>
      <c r="G409" s="85">
        <v>10542.47</v>
      </c>
      <c r="H409" s="85">
        <v>-3957.11</v>
      </c>
      <c r="I409" s="85">
        <v>6585.36</v>
      </c>
      <c r="J409" s="85">
        <v>0</v>
      </c>
      <c r="K409" s="85">
        <v>0</v>
      </c>
      <c r="L409" s="85">
        <v>0</v>
      </c>
      <c r="M409" s="110">
        <v>0</v>
      </c>
      <c r="N409" s="85">
        <v>0</v>
      </c>
    </row>
    <row r="410" spans="1:14" s="88" customFormat="1" ht="13.8" x14ac:dyDescent="0.2">
      <c r="A410" s="37" t="s">
        <v>68</v>
      </c>
      <c r="B410" s="16" t="s">
        <v>68</v>
      </c>
      <c r="C410" s="16" t="s">
        <v>1972</v>
      </c>
      <c r="D410" s="16" t="s">
        <v>1973</v>
      </c>
      <c r="E410" s="16" t="s">
        <v>1107</v>
      </c>
      <c r="F410" s="16" t="str">
        <f t="shared" si="7"/>
        <v>PLAN GESTIÓN ORDINARIA PN ORDESA Y MONTE PERDIDO#</v>
      </c>
      <c r="G410" s="85">
        <v>216739.58</v>
      </c>
      <c r="H410" s="85">
        <v>-80307.13</v>
      </c>
      <c r="I410" s="85">
        <v>136432.45000000001</v>
      </c>
      <c r="J410" s="85">
        <v>0</v>
      </c>
      <c r="K410" s="85">
        <v>0</v>
      </c>
      <c r="L410" s="85">
        <v>0</v>
      </c>
      <c r="M410" s="110">
        <v>0</v>
      </c>
      <c r="N410" s="85">
        <v>0</v>
      </c>
    </row>
    <row r="411" spans="1:14" s="88" customFormat="1" ht="13.8" x14ac:dyDescent="0.2">
      <c r="A411" s="37" t="s">
        <v>68</v>
      </c>
      <c r="B411" s="16" t="s">
        <v>68</v>
      </c>
      <c r="C411" s="16" t="s">
        <v>1974</v>
      </c>
      <c r="D411" s="16" t="s">
        <v>1975</v>
      </c>
      <c r="E411" s="16" t="s">
        <v>1976</v>
      </c>
      <c r="F411" s="16" t="str">
        <f t="shared" si="7"/>
        <v>DESARROLLO ESTRATEGIA ARAGONESA CAMBIO CLIMATICO. MITIGACIÓN CAMBIO CLIMATICO</v>
      </c>
      <c r="G411" s="85">
        <v>0</v>
      </c>
      <c r="H411" s="85">
        <v>0</v>
      </c>
      <c r="I411" s="85">
        <v>0</v>
      </c>
      <c r="J411" s="85">
        <v>239.58</v>
      </c>
      <c r="K411" s="85">
        <v>239.58</v>
      </c>
      <c r="L411" s="85">
        <v>239.58</v>
      </c>
      <c r="M411" s="110">
        <v>0</v>
      </c>
      <c r="N411" s="85">
        <v>239.58</v>
      </c>
    </row>
    <row r="412" spans="1:14" s="88" customFormat="1" ht="13.8" x14ac:dyDescent="0.2">
      <c r="A412" s="37" t="s">
        <v>68</v>
      </c>
      <c r="B412" s="16" t="s">
        <v>68</v>
      </c>
      <c r="C412" s="16" t="s">
        <v>1977</v>
      </c>
      <c r="D412" s="16" t="s">
        <v>1978</v>
      </c>
      <c r="E412" s="16" t="s">
        <v>1979</v>
      </c>
      <c r="F412" s="16" t="str">
        <f t="shared" si="7"/>
        <v>MATERIAL DIVERSO PARA EL SERVICIO PROVINCIAL DE ZARAGOZA DEL DPTO. DESARROLLO RURAL Y SOSTENIBILIDAD</v>
      </c>
      <c r="G412" s="85">
        <v>0</v>
      </c>
      <c r="H412" s="85">
        <v>223.85</v>
      </c>
      <c r="I412" s="85">
        <v>223.85</v>
      </c>
      <c r="J412" s="85">
        <v>223.85</v>
      </c>
      <c r="K412" s="85">
        <v>223.85</v>
      </c>
      <c r="L412" s="85">
        <v>223.85</v>
      </c>
      <c r="M412" s="110">
        <v>100</v>
      </c>
      <c r="N412" s="85">
        <v>223.85</v>
      </c>
    </row>
    <row r="413" spans="1:14" s="88" customFormat="1" ht="13.8" x14ac:dyDescent="0.2">
      <c r="A413" s="37" t="s">
        <v>68</v>
      </c>
      <c r="B413" s="16" t="s">
        <v>68</v>
      </c>
      <c r="C413" s="16" t="s">
        <v>1980</v>
      </c>
      <c r="D413" s="16" t="s">
        <v>1981</v>
      </c>
      <c r="E413" s="16" t="s">
        <v>1107</v>
      </c>
      <c r="F413" s="16" t="str">
        <f t="shared" si="7"/>
        <v>CONSTRUCCIÓN BASES HELITRANSPORTADOAS#</v>
      </c>
      <c r="G413" s="85">
        <v>390697.06</v>
      </c>
      <c r="H413" s="85">
        <v>0</v>
      </c>
      <c r="I413" s="85">
        <v>390697.06</v>
      </c>
      <c r="J413" s="85">
        <v>0</v>
      </c>
      <c r="K413" s="85">
        <v>0</v>
      </c>
      <c r="L413" s="85">
        <v>0</v>
      </c>
      <c r="M413" s="110">
        <v>0</v>
      </c>
      <c r="N413" s="85">
        <v>0</v>
      </c>
    </row>
    <row r="414" spans="1:14" s="88" customFormat="1" ht="13.8" x14ac:dyDescent="0.2">
      <c r="A414" s="37" t="s">
        <v>68</v>
      </c>
      <c r="B414" s="16" t="s">
        <v>68</v>
      </c>
      <c r="C414" s="16" t="s">
        <v>1982</v>
      </c>
      <c r="D414" s="16" t="s">
        <v>1983</v>
      </c>
      <c r="E414" s="16" t="s">
        <v>1107</v>
      </c>
      <c r="F414" s="16" t="str">
        <f t="shared" si="7"/>
        <v>EJECUCIÓN Y DESARROLLO DE LOS PLANES DE ESPECIES#</v>
      </c>
      <c r="G414" s="85">
        <v>75000</v>
      </c>
      <c r="H414" s="85">
        <v>-9578.69</v>
      </c>
      <c r="I414" s="85">
        <v>65421.31</v>
      </c>
      <c r="J414" s="85">
        <v>0</v>
      </c>
      <c r="K414" s="85">
        <v>0</v>
      </c>
      <c r="L414" s="85">
        <v>0</v>
      </c>
      <c r="M414" s="110">
        <v>0</v>
      </c>
      <c r="N414" s="85">
        <v>0</v>
      </c>
    </row>
    <row r="415" spans="1:14" s="88" customFormat="1" ht="13.8" x14ac:dyDescent="0.2">
      <c r="A415" s="37" t="s">
        <v>68</v>
      </c>
      <c r="B415" s="16" t="s">
        <v>68</v>
      </c>
      <c r="C415" s="16" t="s">
        <v>1984</v>
      </c>
      <c r="D415" s="16" t="s">
        <v>1985</v>
      </c>
      <c r="E415" s="16" t="s">
        <v>1107</v>
      </c>
      <c r="F415" s="16" t="str">
        <f t="shared" si="7"/>
        <v>GRANDES DEPREDADORES#</v>
      </c>
      <c r="G415" s="85">
        <v>30000</v>
      </c>
      <c r="H415" s="85">
        <v>0</v>
      </c>
      <c r="I415" s="85">
        <v>30000</v>
      </c>
      <c r="J415" s="85">
        <v>0</v>
      </c>
      <c r="K415" s="85">
        <v>0</v>
      </c>
      <c r="L415" s="85">
        <v>0</v>
      </c>
      <c r="M415" s="110">
        <v>0</v>
      </c>
      <c r="N415" s="85">
        <v>0</v>
      </c>
    </row>
    <row r="416" spans="1:14" s="88" customFormat="1" ht="13.8" x14ac:dyDescent="0.2">
      <c r="A416" s="37" t="s">
        <v>68</v>
      </c>
      <c r="B416" s="16" t="s">
        <v>68</v>
      </c>
      <c r="C416" s="16" t="s">
        <v>1986</v>
      </c>
      <c r="D416" s="16" t="s">
        <v>1987</v>
      </c>
      <c r="E416" s="16" t="s">
        <v>1107</v>
      </c>
      <c r="F416" s="16" t="str">
        <f t="shared" si="7"/>
        <v>GESTION DE HÁBITATS#</v>
      </c>
      <c r="G416" s="85">
        <v>25000</v>
      </c>
      <c r="H416" s="85">
        <v>0</v>
      </c>
      <c r="I416" s="85">
        <v>25000</v>
      </c>
      <c r="J416" s="85">
        <v>0</v>
      </c>
      <c r="K416" s="85">
        <v>0</v>
      </c>
      <c r="L416" s="85">
        <v>0</v>
      </c>
      <c r="M416" s="110">
        <v>0</v>
      </c>
      <c r="N416" s="85">
        <v>0</v>
      </c>
    </row>
    <row r="417" spans="1:14" s="88" customFormat="1" ht="13.8" x14ac:dyDescent="0.2">
      <c r="A417" s="37" t="s">
        <v>68</v>
      </c>
      <c r="B417" s="16" t="s">
        <v>68</v>
      </c>
      <c r="C417" s="16" t="s">
        <v>1988</v>
      </c>
      <c r="D417" s="16" t="s">
        <v>1989</v>
      </c>
      <c r="E417" s="16" t="s">
        <v>1990</v>
      </c>
      <c r="F417" s="16" t="str">
        <f t="shared" si="7"/>
        <v>CONSTRUCCIÓN BASE ATENCIÓN CONJUNTA EMERGENCIAS SANITARIAS Y DE INCENDIOS FORESTALES</v>
      </c>
      <c r="G417" s="85">
        <v>0</v>
      </c>
      <c r="H417" s="85">
        <v>0</v>
      </c>
      <c r="I417" s="85">
        <v>0</v>
      </c>
      <c r="J417" s="85">
        <v>203806.5</v>
      </c>
      <c r="K417" s="85">
        <v>203806.5</v>
      </c>
      <c r="L417" s="85">
        <v>156681.04</v>
      </c>
      <c r="M417" s="110">
        <v>0</v>
      </c>
      <c r="N417" s="85">
        <v>156681.04</v>
      </c>
    </row>
    <row r="418" spans="1:14" s="88" customFormat="1" ht="13.8" x14ac:dyDescent="0.2">
      <c r="A418" s="37" t="s">
        <v>68</v>
      </c>
      <c r="B418" s="16" t="s">
        <v>68</v>
      </c>
      <c r="C418" s="16" t="s">
        <v>1991</v>
      </c>
      <c r="D418" s="16" t="s">
        <v>1992</v>
      </c>
      <c r="E418" s="16" t="s">
        <v>1107</v>
      </c>
      <c r="F418" s="16" t="str">
        <f t="shared" si="7"/>
        <v>GESTIÓN FINCA DE LA ALFRANCA#</v>
      </c>
      <c r="G418" s="85">
        <v>0</v>
      </c>
      <c r="H418" s="85">
        <v>396402.99</v>
      </c>
      <c r="I418" s="85">
        <v>396402.99</v>
      </c>
      <c r="J418" s="85">
        <v>1009.02</v>
      </c>
      <c r="K418" s="85">
        <v>1009.02</v>
      </c>
      <c r="L418" s="85">
        <v>1009.02</v>
      </c>
      <c r="M418" s="110">
        <v>0.25454399322264998</v>
      </c>
      <c r="N418" s="85">
        <v>1009.02</v>
      </c>
    </row>
    <row r="419" spans="1:14" s="88" customFormat="1" ht="13.8" x14ac:dyDescent="0.2">
      <c r="A419" s="37" t="s">
        <v>68</v>
      </c>
      <c r="B419" s="16" t="s">
        <v>68</v>
      </c>
      <c r="C419" s="16" t="s">
        <v>1993</v>
      </c>
      <c r="D419" s="16" t="s">
        <v>1994</v>
      </c>
      <c r="E419" s="16" t="s">
        <v>1995</v>
      </c>
      <c r="F419" s="16" t="str">
        <f t="shared" si="7"/>
        <v>CONSERVACIÓN DE LA BIODIVERSIDAD EN EL MECANISMO DE RECUPERACIÓN Y RESILIENCIA</v>
      </c>
      <c r="G419" s="85">
        <v>2090859.52</v>
      </c>
      <c r="H419" s="85">
        <v>-1342820.58</v>
      </c>
      <c r="I419" s="85">
        <v>748038.94</v>
      </c>
      <c r="J419" s="85">
        <v>0</v>
      </c>
      <c r="K419" s="85">
        <v>0</v>
      </c>
      <c r="L419" s="85">
        <v>0</v>
      </c>
      <c r="M419" s="110">
        <v>0</v>
      </c>
      <c r="N419" s="85">
        <v>0</v>
      </c>
    </row>
    <row r="420" spans="1:14" s="88" customFormat="1" ht="13.8" x14ac:dyDescent="0.2">
      <c r="A420" s="37" t="s">
        <v>68</v>
      </c>
      <c r="B420" s="16" t="s">
        <v>68</v>
      </c>
      <c r="C420" s="16" t="s">
        <v>1996</v>
      </c>
      <c r="D420" s="16" t="s">
        <v>1997</v>
      </c>
      <c r="E420" s="16" t="s">
        <v>1107</v>
      </c>
      <c r="F420" s="16" t="str">
        <f t="shared" si="7"/>
        <v>ACTUACIONES EN ENP MECANISMO DE RECUPERACIÓN Y RESILIENCIA#</v>
      </c>
      <c r="G420" s="85">
        <v>1221620</v>
      </c>
      <c r="H420" s="85">
        <v>-253821.9</v>
      </c>
      <c r="I420" s="85">
        <v>967798.1</v>
      </c>
      <c r="J420" s="85">
        <v>0</v>
      </c>
      <c r="K420" s="85">
        <v>0</v>
      </c>
      <c r="L420" s="85">
        <v>0</v>
      </c>
      <c r="M420" s="110">
        <v>0</v>
      </c>
      <c r="N420" s="85">
        <v>0</v>
      </c>
    </row>
    <row r="421" spans="1:14" s="88" customFormat="1" ht="13.8" x14ac:dyDescent="0.2">
      <c r="A421" s="37" t="s">
        <v>68</v>
      </c>
      <c r="B421" s="16" t="s">
        <v>68</v>
      </c>
      <c r="C421" s="16" t="s">
        <v>1998</v>
      </c>
      <c r="D421" s="16" t="s">
        <v>1999</v>
      </c>
      <c r="E421" s="16" t="s">
        <v>1107</v>
      </c>
      <c r="F421" s="16" t="str">
        <f t="shared" si="7"/>
        <v>ADQUISICION VEHÍCULOS IIFF - MRR#</v>
      </c>
      <c r="G421" s="85">
        <v>2244629.86</v>
      </c>
      <c r="H421" s="85">
        <v>0</v>
      </c>
      <c r="I421" s="85">
        <v>2244629.86</v>
      </c>
      <c r="J421" s="85">
        <v>2244629.86</v>
      </c>
      <c r="K421" s="85">
        <v>2244629.86</v>
      </c>
      <c r="L421" s="85">
        <v>0</v>
      </c>
      <c r="M421" s="110">
        <v>0</v>
      </c>
      <c r="N421" s="85">
        <v>0</v>
      </c>
    </row>
    <row r="422" spans="1:14" s="88" customFormat="1" ht="13.8" x14ac:dyDescent="0.2">
      <c r="A422" s="37" t="s">
        <v>68</v>
      </c>
      <c r="B422" s="16" t="s">
        <v>68</v>
      </c>
      <c r="C422" s="16" t="s">
        <v>2000</v>
      </c>
      <c r="D422" s="16" t="s">
        <v>2001</v>
      </c>
      <c r="E422" s="16" t="s">
        <v>1107</v>
      </c>
      <c r="F422" s="16" t="str">
        <f t="shared" si="7"/>
        <v>PLANES SOSTENIBILIDAD TURÍSTICA EXTRAORDINARIOS#</v>
      </c>
      <c r="G422" s="85">
        <v>440000</v>
      </c>
      <c r="H422" s="85">
        <v>-112190.21</v>
      </c>
      <c r="I422" s="85">
        <v>327809.78999999998</v>
      </c>
      <c r="J422" s="85">
        <v>165223.62</v>
      </c>
      <c r="K422" s="85">
        <v>165223.62</v>
      </c>
      <c r="L422" s="85">
        <v>0</v>
      </c>
      <c r="M422" s="110">
        <v>0</v>
      </c>
      <c r="N422" s="85">
        <v>0</v>
      </c>
    </row>
    <row r="423" spans="1:14" s="88" customFormat="1" ht="13.8" x14ac:dyDescent="0.2">
      <c r="A423" s="37" t="s">
        <v>68</v>
      </c>
      <c r="B423" s="16" t="s">
        <v>68</v>
      </c>
      <c r="C423" s="16" t="s">
        <v>2002</v>
      </c>
      <c r="D423" s="16" t="s">
        <v>2003</v>
      </c>
      <c r="E423" s="16" t="s">
        <v>2004</v>
      </c>
      <c r="F423" s="16" t="str">
        <f t="shared" si="7"/>
        <v>CREACIÓN DE UNA HERRAMIENTA DE GESTIÓN Y PLANIFICACIÓN DE LOS INCENDIOS FORESTALES EN ARAGÓN</v>
      </c>
      <c r="G423" s="85">
        <v>57026</v>
      </c>
      <c r="H423" s="85">
        <v>304480.52</v>
      </c>
      <c r="I423" s="85">
        <v>361506.52</v>
      </c>
      <c r="J423" s="85">
        <v>361506.52</v>
      </c>
      <c r="K423" s="85">
        <v>361506.52</v>
      </c>
      <c r="L423" s="85">
        <v>0</v>
      </c>
      <c r="M423" s="110">
        <v>0</v>
      </c>
      <c r="N423" s="85">
        <v>0</v>
      </c>
    </row>
    <row r="424" spans="1:14" s="88" customFormat="1" ht="13.8" x14ac:dyDescent="0.2">
      <c r="A424" s="37" t="s">
        <v>68</v>
      </c>
      <c r="B424" s="16" t="s">
        <v>68</v>
      </c>
      <c r="C424" s="16" t="s">
        <v>2005</v>
      </c>
      <c r="D424" s="16" t="s">
        <v>2006</v>
      </c>
      <c r="E424" s="16" t="s">
        <v>1107</v>
      </c>
      <c r="F424" s="16" t="str">
        <f t="shared" si="7"/>
        <v>PLAN DE ACCIÓN DE ECONOMÍA CIRCULAR#</v>
      </c>
      <c r="G424" s="85">
        <v>0</v>
      </c>
      <c r="H424" s="85">
        <v>0</v>
      </c>
      <c r="I424" s="85">
        <v>0</v>
      </c>
      <c r="J424" s="85">
        <v>348.33</v>
      </c>
      <c r="K424" s="85">
        <v>348.33</v>
      </c>
      <c r="L424" s="85">
        <v>348.33</v>
      </c>
      <c r="M424" s="110">
        <v>0</v>
      </c>
      <c r="N424" s="85">
        <v>348.33</v>
      </c>
    </row>
    <row r="425" spans="1:14" s="88" customFormat="1" ht="13.8" x14ac:dyDescent="0.2">
      <c r="A425" s="37" t="s">
        <v>68</v>
      </c>
      <c r="B425" s="16" t="s">
        <v>68</v>
      </c>
      <c r="C425" s="16" t="s">
        <v>2007</v>
      </c>
      <c r="D425" s="16" t="s">
        <v>2008</v>
      </c>
      <c r="E425" s="16" t="s">
        <v>1107</v>
      </c>
      <c r="F425" s="16" t="str">
        <f t="shared" si="7"/>
        <v>SUMINISTROS EXTINCION Y OTRAS INVERSIONES#</v>
      </c>
      <c r="G425" s="85">
        <v>125858.94</v>
      </c>
      <c r="H425" s="85">
        <v>0</v>
      </c>
      <c r="I425" s="85">
        <v>125858.94</v>
      </c>
      <c r="J425" s="85">
        <v>0</v>
      </c>
      <c r="K425" s="85">
        <v>0</v>
      </c>
      <c r="L425" s="85">
        <v>0</v>
      </c>
      <c r="M425" s="110">
        <v>0</v>
      </c>
      <c r="N425" s="85">
        <v>0</v>
      </c>
    </row>
    <row r="426" spans="1:14" s="88" customFormat="1" ht="13.8" x14ac:dyDescent="0.2">
      <c r="A426" s="37" t="s">
        <v>68</v>
      </c>
      <c r="B426" s="16" t="s">
        <v>68</v>
      </c>
      <c r="C426" s="16" t="s">
        <v>2009</v>
      </c>
      <c r="D426" s="16" t="s">
        <v>2010</v>
      </c>
      <c r="E426" s="16" t="s">
        <v>1107</v>
      </c>
      <c r="F426" s="16" t="str">
        <f t="shared" si="7"/>
        <v>ACTUACIONES PREVENCIÓN DE RIESGOS Y EXTINCIÓN DE INCENDIOS#</v>
      </c>
      <c r="G426" s="85">
        <v>100000</v>
      </c>
      <c r="H426" s="85">
        <v>0</v>
      </c>
      <c r="I426" s="85">
        <v>100000</v>
      </c>
      <c r="J426" s="85">
        <v>0</v>
      </c>
      <c r="K426" s="85">
        <v>0</v>
      </c>
      <c r="L426" s="85">
        <v>0</v>
      </c>
      <c r="M426" s="110">
        <v>0</v>
      </c>
      <c r="N426" s="85">
        <v>0</v>
      </c>
    </row>
    <row r="427" spans="1:14" s="88" customFormat="1" ht="13.8" x14ac:dyDescent="0.2">
      <c r="A427" s="37" t="s">
        <v>68</v>
      </c>
      <c r="B427" s="16" t="s">
        <v>68</v>
      </c>
      <c r="C427" s="16" t="s">
        <v>2011</v>
      </c>
      <c r="D427" s="16" t="s">
        <v>2012</v>
      </c>
      <c r="E427" s="16" t="s">
        <v>2013</v>
      </c>
      <c r="F427" s="16" t="str">
        <f t="shared" si="7"/>
        <v>REDACCION PROYECTOS DE ORDENACION DE MONMTES GESTIONADOS POR ARAGÓN</v>
      </c>
      <c r="G427" s="85">
        <v>520000</v>
      </c>
      <c r="H427" s="85">
        <v>990966.58</v>
      </c>
      <c r="I427" s="85">
        <v>1510966.58</v>
      </c>
      <c r="J427" s="85">
        <v>810435.59</v>
      </c>
      <c r="K427" s="85">
        <v>810435.59</v>
      </c>
      <c r="L427" s="85">
        <v>0</v>
      </c>
      <c r="M427" s="110">
        <v>0</v>
      </c>
      <c r="N427" s="85">
        <v>0</v>
      </c>
    </row>
    <row r="428" spans="1:14" s="88" customFormat="1" ht="13.8" x14ac:dyDescent="0.2">
      <c r="A428" s="37" t="s">
        <v>68</v>
      </c>
      <c r="B428" s="16" t="s">
        <v>68</v>
      </c>
      <c r="C428" s="16" t="s">
        <v>2014</v>
      </c>
      <c r="D428" s="16" t="s">
        <v>2015</v>
      </c>
      <c r="E428" s="16" t="s">
        <v>2016</v>
      </c>
      <c r="F428" s="16" t="str">
        <f t="shared" si="7"/>
        <v>RESTAURACION MUP AFECTADOS POR INCENDIOS FORESTALES EN PROVINCIA ZARAGOZA</v>
      </c>
      <c r="G428" s="85">
        <v>558294.1</v>
      </c>
      <c r="H428" s="85">
        <v>1473259.99</v>
      </c>
      <c r="I428" s="85">
        <v>2031554.09</v>
      </c>
      <c r="J428" s="85">
        <v>1686461.31</v>
      </c>
      <c r="K428" s="85">
        <v>1686461.31</v>
      </c>
      <c r="L428" s="85">
        <v>378501.9</v>
      </c>
      <c r="M428" s="110">
        <v>18.6311505001573</v>
      </c>
      <c r="N428" s="85">
        <v>378501.9</v>
      </c>
    </row>
    <row r="429" spans="1:14" s="88" customFormat="1" ht="13.8" x14ac:dyDescent="0.2">
      <c r="A429" s="37" t="s">
        <v>68</v>
      </c>
      <c r="B429" s="16" t="s">
        <v>68</v>
      </c>
      <c r="C429" s="16" t="s">
        <v>2017</v>
      </c>
      <c r="D429" s="16" t="s">
        <v>2018</v>
      </c>
      <c r="E429" s="16" t="s">
        <v>2019</v>
      </c>
      <c r="F429" s="16" t="str">
        <f t="shared" si="7"/>
        <v>RB24054 NUEVAS INFRAESTRUCTURAS RELACIONADAS CON LA MOVILIDAD EN LOS VALLES DE PINETA Y ESCUAÍN</v>
      </c>
      <c r="G429" s="85">
        <v>0</v>
      </c>
      <c r="H429" s="85">
        <v>440381.59</v>
      </c>
      <c r="I429" s="85">
        <v>440381.59</v>
      </c>
      <c r="J429" s="85">
        <v>440381.59</v>
      </c>
      <c r="K429" s="85">
        <v>440381.59</v>
      </c>
      <c r="L429" s="85">
        <v>0</v>
      </c>
      <c r="M429" s="110">
        <v>0</v>
      </c>
      <c r="N429" s="85">
        <v>0</v>
      </c>
    </row>
    <row r="430" spans="1:14" s="88" customFormat="1" ht="13.8" x14ac:dyDescent="0.2">
      <c r="A430" s="37" t="s">
        <v>68</v>
      </c>
      <c r="B430" s="16" t="s">
        <v>68</v>
      </c>
      <c r="C430" s="16" t="s">
        <v>2020</v>
      </c>
      <c r="D430" s="16" t="s">
        <v>2021</v>
      </c>
      <c r="E430" s="16" t="s">
        <v>1107</v>
      </c>
      <c r="F430" s="16" t="str">
        <f t="shared" ref="F430:F493" si="8">CONCATENATE(D430,E430)</f>
        <v>ACTUACIONES FONDOS MRR Sº BIODIVERSIDAD#</v>
      </c>
      <c r="G430" s="85">
        <v>0</v>
      </c>
      <c r="H430" s="85">
        <v>3546948.39</v>
      </c>
      <c r="I430" s="85">
        <v>3546948.39</v>
      </c>
      <c r="J430" s="85">
        <v>3259175.94</v>
      </c>
      <c r="K430" s="85">
        <v>3259175.44</v>
      </c>
      <c r="L430" s="85">
        <v>731221.01</v>
      </c>
      <c r="M430" s="110">
        <v>20.615496184312999</v>
      </c>
      <c r="N430" s="85">
        <v>544954.30000000005</v>
      </c>
    </row>
    <row r="431" spans="1:14" s="88" customFormat="1" ht="13.8" x14ac:dyDescent="0.2">
      <c r="A431" s="37" t="s">
        <v>68</v>
      </c>
      <c r="B431" s="16" t="s">
        <v>68</v>
      </c>
      <c r="C431" s="16" t="s">
        <v>2022</v>
      </c>
      <c r="D431" s="16" t="s">
        <v>2023</v>
      </c>
      <c r="E431" s="16" t="s">
        <v>1107</v>
      </c>
      <c r="F431" s="16" t="str">
        <f t="shared" si="8"/>
        <v>ACTUACIONES FONDOS MRR Sº ENP#</v>
      </c>
      <c r="G431" s="85">
        <v>0</v>
      </c>
      <c r="H431" s="85">
        <v>994727.54</v>
      </c>
      <c r="I431" s="85">
        <v>994727.54</v>
      </c>
      <c r="J431" s="85">
        <v>988693.43</v>
      </c>
      <c r="K431" s="85">
        <v>988693.43</v>
      </c>
      <c r="L431" s="85">
        <v>246573.97</v>
      </c>
      <c r="M431" s="110">
        <v>24.7880912194308</v>
      </c>
      <c r="N431" s="85">
        <v>246573.97</v>
      </c>
    </row>
    <row r="432" spans="1:14" s="88" customFormat="1" ht="13.8" x14ac:dyDescent="0.2">
      <c r="A432" s="37" t="s">
        <v>68</v>
      </c>
      <c r="B432" s="16" t="s">
        <v>68</v>
      </c>
      <c r="C432" s="16" t="s">
        <v>2024</v>
      </c>
      <c r="D432" s="16" t="s">
        <v>2025</v>
      </c>
      <c r="E432" s="16" t="s">
        <v>1107</v>
      </c>
      <c r="F432" s="16" t="str">
        <f t="shared" si="8"/>
        <v>ACTUACIONES FONDOS MRR PN ORDESA#</v>
      </c>
      <c r="G432" s="85">
        <v>0</v>
      </c>
      <c r="H432" s="85">
        <v>560472.21</v>
      </c>
      <c r="I432" s="85">
        <v>560472.21</v>
      </c>
      <c r="J432" s="85">
        <v>560472.21</v>
      </c>
      <c r="K432" s="85">
        <v>560472.21</v>
      </c>
      <c r="L432" s="85">
        <v>0</v>
      </c>
      <c r="M432" s="110">
        <v>0</v>
      </c>
      <c r="N432" s="85">
        <v>0</v>
      </c>
    </row>
    <row r="433" spans="1:14" s="88" customFormat="1" ht="13.8" x14ac:dyDescent="0.2">
      <c r="A433" s="37" t="s">
        <v>68</v>
      </c>
      <c r="B433" s="16" t="s">
        <v>68</v>
      </c>
      <c r="C433" s="16" t="s">
        <v>2026</v>
      </c>
      <c r="D433" s="16" t="s">
        <v>2027</v>
      </c>
      <c r="E433" s="16" t="s">
        <v>2028</v>
      </c>
      <c r="F433" s="16" t="str">
        <f t="shared" si="8"/>
        <v>BASE OPERACIONES PARA PREVENCION Y EXTINCION INCENDIOS FORESTALES CALAMOCHA</v>
      </c>
      <c r="G433" s="85">
        <v>536283.01</v>
      </c>
      <c r="H433" s="85">
        <v>804424.52</v>
      </c>
      <c r="I433" s="85">
        <v>1340707.53</v>
      </c>
      <c r="J433" s="85">
        <v>1340707.53</v>
      </c>
      <c r="K433" s="85">
        <v>536283.01</v>
      </c>
      <c r="L433" s="85">
        <v>0</v>
      </c>
      <c r="M433" s="110">
        <v>0</v>
      </c>
      <c r="N433" s="85">
        <v>0</v>
      </c>
    </row>
    <row r="434" spans="1:14" s="88" customFormat="1" ht="13.8" x14ac:dyDescent="0.2">
      <c r="A434" s="37" t="s">
        <v>68</v>
      </c>
      <c r="B434" s="16" t="s">
        <v>68</v>
      </c>
      <c r="C434" s="16" t="s">
        <v>2029</v>
      </c>
      <c r="D434" s="16" t="s">
        <v>2030</v>
      </c>
      <c r="E434" s="16" t="s">
        <v>1107</v>
      </c>
      <c r="F434" s="16" t="str">
        <f t="shared" si="8"/>
        <v>ACTUACIÓN HCH FEDER 21-27#</v>
      </c>
      <c r="G434" s="85">
        <v>3918929.52</v>
      </c>
      <c r="H434" s="85">
        <v>0</v>
      </c>
      <c r="I434" s="85">
        <v>3918929.52</v>
      </c>
      <c r="J434" s="85">
        <v>3420488.87</v>
      </c>
      <c r="K434" s="85">
        <v>3282663.82</v>
      </c>
      <c r="L434" s="85">
        <v>904076.05</v>
      </c>
      <c r="M434" s="110">
        <v>23.069464387815799</v>
      </c>
      <c r="N434" s="85">
        <v>904076.05</v>
      </c>
    </row>
    <row r="435" spans="1:14" s="88" customFormat="1" ht="13.8" x14ac:dyDescent="0.2">
      <c r="A435" s="37" t="s">
        <v>68</v>
      </c>
      <c r="B435" s="16" t="s">
        <v>68</v>
      </c>
      <c r="C435" s="16" t="s">
        <v>2031</v>
      </c>
      <c r="D435" s="16" t="s">
        <v>2032</v>
      </c>
      <c r="E435" s="16" t="s">
        <v>1107</v>
      </c>
      <c r="F435" s="16" t="str">
        <f t="shared" si="8"/>
        <v>MRR TRATAMIENTOS SELVÍCOLAS#</v>
      </c>
      <c r="G435" s="85">
        <v>0</v>
      </c>
      <c r="H435" s="85">
        <v>273809.91999999998</v>
      </c>
      <c r="I435" s="85">
        <v>273809.91999999998</v>
      </c>
      <c r="J435" s="85">
        <v>273809.91999999998</v>
      </c>
      <c r="K435" s="85">
        <v>273809.91999999998</v>
      </c>
      <c r="L435" s="85">
        <v>0</v>
      </c>
      <c r="M435" s="110">
        <v>0</v>
      </c>
      <c r="N435" s="85">
        <v>0</v>
      </c>
    </row>
    <row r="436" spans="1:14" s="88" customFormat="1" ht="13.8" x14ac:dyDescent="0.2">
      <c r="A436" s="37" t="s">
        <v>68</v>
      </c>
      <c r="B436" s="16" t="s">
        <v>68</v>
      </c>
      <c r="C436" s="16" t="s">
        <v>2033</v>
      </c>
      <c r="D436" s="16" t="s">
        <v>2034</v>
      </c>
      <c r="E436" s="16" t="s">
        <v>1107</v>
      </c>
      <c r="F436" s="16" t="str">
        <f t="shared" si="8"/>
        <v>ACTUACIONES PRUG ESPACIOS NATURALES PROTEGIDOS PDR 2023-2027#</v>
      </c>
      <c r="G436" s="85">
        <v>583822.53</v>
      </c>
      <c r="H436" s="85">
        <v>0</v>
      </c>
      <c r="I436" s="85">
        <v>583822.53</v>
      </c>
      <c r="J436" s="85">
        <v>125986.26</v>
      </c>
      <c r="K436" s="85">
        <v>125986.26</v>
      </c>
      <c r="L436" s="85">
        <v>7031.55</v>
      </c>
      <c r="M436" s="110">
        <v>1.20439853528777</v>
      </c>
      <c r="N436" s="85">
        <v>7031.55</v>
      </c>
    </row>
    <row r="437" spans="1:14" s="88" customFormat="1" ht="13.8" x14ac:dyDescent="0.2">
      <c r="A437" s="37" t="s">
        <v>68</v>
      </c>
      <c r="B437" s="16" t="s">
        <v>68</v>
      </c>
      <c r="C437" s="16" t="s">
        <v>2035</v>
      </c>
      <c r="D437" s="16" t="s">
        <v>2036</v>
      </c>
      <c r="E437" s="16" t="s">
        <v>2037</v>
      </c>
      <c r="F437" s="16" t="str">
        <f t="shared" si="8"/>
        <v>PLAN GESTIÓN ORDINARIA DEL PARQUE NACIONAL DE ORDESA Y MONTE PERDIDO, PDR 2023-2027</v>
      </c>
      <c r="G437" s="85">
        <v>60000</v>
      </c>
      <c r="H437" s="85">
        <v>0</v>
      </c>
      <c r="I437" s="85">
        <v>60000</v>
      </c>
      <c r="J437" s="85">
        <v>44998.96</v>
      </c>
      <c r="K437" s="85">
        <v>44998.96</v>
      </c>
      <c r="L437" s="85">
        <v>0</v>
      </c>
      <c r="M437" s="110">
        <v>0</v>
      </c>
      <c r="N437" s="85">
        <v>0</v>
      </c>
    </row>
    <row r="438" spans="1:14" s="88" customFormat="1" ht="13.8" x14ac:dyDescent="0.2">
      <c r="A438" s="37" t="s">
        <v>68</v>
      </c>
      <c r="B438" s="16" t="s">
        <v>68</v>
      </c>
      <c r="C438" s="16" t="s">
        <v>2038</v>
      </c>
      <c r="D438" s="16" t="s">
        <v>1107</v>
      </c>
      <c r="E438" s="16" t="s">
        <v>1107</v>
      </c>
      <c r="F438" s="16" t="str">
        <f t="shared" si="8"/>
        <v>##</v>
      </c>
      <c r="G438" s="85">
        <v>1000000</v>
      </c>
      <c r="H438" s="85">
        <v>1605308.49</v>
      </c>
      <c r="I438" s="85">
        <v>2605308.4900000002</v>
      </c>
      <c r="J438" s="85">
        <v>0</v>
      </c>
      <c r="K438" s="85">
        <v>0</v>
      </c>
      <c r="L438" s="85">
        <v>0</v>
      </c>
      <c r="M438" s="110">
        <v>0</v>
      </c>
      <c r="N438" s="85">
        <v>0</v>
      </c>
    </row>
    <row r="439" spans="1:14" s="88" customFormat="1" ht="13.8" x14ac:dyDescent="0.2">
      <c r="A439" s="37" t="s">
        <v>68</v>
      </c>
      <c r="B439" s="16" t="s">
        <v>68</v>
      </c>
      <c r="C439" s="16" t="s">
        <v>2039</v>
      </c>
      <c r="D439" s="16" t="s">
        <v>2040</v>
      </c>
      <c r="E439" s="16" t="s">
        <v>1107</v>
      </c>
      <c r="F439" s="16" t="str">
        <f t="shared" si="8"/>
        <v>PROYECTO INTERREG "NATUREM"#</v>
      </c>
      <c r="G439" s="85">
        <v>100000</v>
      </c>
      <c r="H439" s="85">
        <v>0</v>
      </c>
      <c r="I439" s="85">
        <v>100000</v>
      </c>
      <c r="J439" s="85">
        <v>0</v>
      </c>
      <c r="K439" s="85">
        <v>0</v>
      </c>
      <c r="L439" s="85">
        <v>0</v>
      </c>
      <c r="M439" s="110">
        <v>0</v>
      </c>
      <c r="N439" s="85">
        <v>0</v>
      </c>
    </row>
    <row r="440" spans="1:14" s="88" customFormat="1" ht="13.8" x14ac:dyDescent="0.2">
      <c r="A440" s="37" t="s">
        <v>68</v>
      </c>
      <c r="B440" s="16" t="s">
        <v>68</v>
      </c>
      <c r="C440" s="16" t="s">
        <v>2041</v>
      </c>
      <c r="D440" s="16" t="s">
        <v>2042</v>
      </c>
      <c r="E440" s="16" t="s">
        <v>1107</v>
      </c>
      <c r="F440" s="16" t="str">
        <f t="shared" si="8"/>
        <v>PREVENCIÓN DAÑOS GESTIÓN FORESTAL TIPO 1#</v>
      </c>
      <c r="G440" s="85">
        <v>279225</v>
      </c>
      <c r="H440" s="85">
        <v>0</v>
      </c>
      <c r="I440" s="85">
        <v>279225</v>
      </c>
      <c r="J440" s="85">
        <v>0</v>
      </c>
      <c r="K440" s="85">
        <v>0</v>
      </c>
      <c r="L440" s="85">
        <v>0</v>
      </c>
      <c r="M440" s="110">
        <v>0</v>
      </c>
      <c r="N440" s="85">
        <v>0</v>
      </c>
    </row>
    <row r="441" spans="1:14" s="88" customFormat="1" ht="13.8" x14ac:dyDescent="0.2">
      <c r="A441" s="37" t="s">
        <v>68</v>
      </c>
      <c r="B441" s="16" t="s">
        <v>68</v>
      </c>
      <c r="C441" s="16" t="s">
        <v>2043</v>
      </c>
      <c r="D441" s="16" t="s">
        <v>2044</v>
      </c>
      <c r="E441" s="16" t="s">
        <v>1107</v>
      </c>
      <c r="F441" s="16" t="str">
        <f t="shared" si="8"/>
        <v>PREVENCIÓN DAÑOS GESTIÓN FORESTAL TIPO 2#</v>
      </c>
      <c r="G441" s="85">
        <v>132500</v>
      </c>
      <c r="H441" s="85">
        <v>4825.9799999999996</v>
      </c>
      <c r="I441" s="85">
        <v>137325.98000000001</v>
      </c>
      <c r="J441" s="85">
        <v>0</v>
      </c>
      <c r="K441" s="85">
        <v>0</v>
      </c>
      <c r="L441" s="85">
        <v>0</v>
      </c>
      <c r="M441" s="110">
        <v>0</v>
      </c>
      <c r="N441" s="85">
        <v>0</v>
      </c>
    </row>
    <row r="442" spans="1:14" s="88" customFormat="1" ht="13.8" x14ac:dyDescent="0.2">
      <c r="A442" s="37" t="s">
        <v>68</v>
      </c>
      <c r="B442" s="16" t="s">
        <v>68</v>
      </c>
      <c r="C442" s="16" t="s">
        <v>2045</v>
      </c>
      <c r="D442" s="16" t="s">
        <v>2046</v>
      </c>
      <c r="E442" s="16" t="s">
        <v>1107</v>
      </c>
      <c r="F442" s="16" t="str">
        <f t="shared" si="8"/>
        <v>INFRAESTRUCTURAS GESTIÓN FORESTAL#</v>
      </c>
      <c r="G442" s="85">
        <v>600000</v>
      </c>
      <c r="H442" s="85">
        <v>0</v>
      </c>
      <c r="I442" s="85">
        <v>600000</v>
      </c>
      <c r="J442" s="85">
        <v>31922.58</v>
      </c>
      <c r="K442" s="85">
        <v>31922.58</v>
      </c>
      <c r="L442" s="85">
        <v>0</v>
      </c>
      <c r="M442" s="110">
        <v>0</v>
      </c>
      <c r="N442" s="85">
        <v>0</v>
      </c>
    </row>
    <row r="443" spans="1:14" s="88" customFormat="1" ht="13.8" x14ac:dyDescent="0.2">
      <c r="A443" s="37" t="s">
        <v>68</v>
      </c>
      <c r="B443" s="16" t="s">
        <v>68</v>
      </c>
      <c r="C443" s="16" t="s">
        <v>2047</v>
      </c>
      <c r="D443" s="16" t="s">
        <v>2048</v>
      </c>
      <c r="E443" s="16" t="s">
        <v>1107</v>
      </c>
      <c r="F443" s="16" t="str">
        <f t="shared" si="8"/>
        <v>DEFENSA PROP FORESTAL + VIAS PECUARIAS#</v>
      </c>
      <c r="G443" s="85">
        <v>245542</v>
      </c>
      <c r="H443" s="85">
        <v>0</v>
      </c>
      <c r="I443" s="85">
        <v>245542</v>
      </c>
      <c r="J443" s="85">
        <v>35090</v>
      </c>
      <c r="K443" s="85">
        <v>35090</v>
      </c>
      <c r="L443" s="85">
        <v>0</v>
      </c>
      <c r="M443" s="110">
        <v>0</v>
      </c>
      <c r="N443" s="85">
        <v>0</v>
      </c>
    </row>
    <row r="444" spans="1:14" s="88" customFormat="1" ht="13.8" x14ac:dyDescent="0.2">
      <c r="A444" s="37" t="s">
        <v>68</v>
      </c>
      <c r="B444" s="16" t="s">
        <v>68</v>
      </c>
      <c r="C444" s="16" t="s">
        <v>2049</v>
      </c>
      <c r="D444" s="16" t="s">
        <v>2050</v>
      </c>
      <c r="E444" s="16" t="s">
        <v>1107</v>
      </c>
      <c r="F444" s="16" t="str">
        <f t="shared" si="8"/>
        <v>PROYECTO LIFE: EBRO RESILIENCE#</v>
      </c>
      <c r="G444" s="85">
        <v>49491</v>
      </c>
      <c r="H444" s="85">
        <v>0</v>
      </c>
      <c r="I444" s="85">
        <v>49491</v>
      </c>
      <c r="J444" s="85">
        <v>0</v>
      </c>
      <c r="K444" s="85">
        <v>0</v>
      </c>
      <c r="L444" s="85">
        <v>0</v>
      </c>
      <c r="M444" s="110">
        <v>0</v>
      </c>
      <c r="N444" s="85">
        <v>0</v>
      </c>
    </row>
    <row r="445" spans="1:14" s="88" customFormat="1" ht="13.8" x14ac:dyDescent="0.2">
      <c r="A445" s="37" t="s">
        <v>68</v>
      </c>
      <c r="B445" s="16" t="s">
        <v>68</v>
      </c>
      <c r="C445" s="16" t="s">
        <v>2051</v>
      </c>
      <c r="D445" s="16" t="s">
        <v>2052</v>
      </c>
      <c r="E445" s="16" t="s">
        <v>2053</v>
      </c>
      <c r="F445" s="16" t="str">
        <f t="shared" si="8"/>
        <v>RESTAURACION ZONA AFECTADA POR INCENDIOS FORESTALES EN PRADILLA DE EBRO</v>
      </c>
      <c r="G445" s="85">
        <v>0</v>
      </c>
      <c r="H445" s="85">
        <v>0</v>
      </c>
      <c r="I445" s="85">
        <v>0</v>
      </c>
      <c r="J445" s="85">
        <v>62915.41</v>
      </c>
      <c r="K445" s="85">
        <v>62915.41</v>
      </c>
      <c r="L445" s="85">
        <v>0</v>
      </c>
      <c r="M445" s="110">
        <v>0</v>
      </c>
      <c r="N445" s="85">
        <v>0</v>
      </c>
    </row>
    <row r="446" spans="1:14" s="88" customFormat="1" ht="13.8" x14ac:dyDescent="0.2">
      <c r="A446" s="37" t="s">
        <v>68</v>
      </c>
      <c r="B446" s="16" t="s">
        <v>68</v>
      </c>
      <c r="C446" s="16" t="s">
        <v>2054</v>
      </c>
      <c r="D446" s="16" t="s">
        <v>2055</v>
      </c>
      <c r="E446" s="16" t="s">
        <v>2056</v>
      </c>
      <c r="F446" s="16" t="str">
        <f t="shared" si="8"/>
        <v>RECONSTRUCCION DE OBRAS DE DEFENSA HISTORICAS DEL MUP 406 LOS ARAÑONES -CANFRANC-</v>
      </c>
      <c r="G446" s="85">
        <v>1660649.53</v>
      </c>
      <c r="H446" s="85">
        <v>2383246.5099999998</v>
      </c>
      <c r="I446" s="85">
        <v>4043896.04</v>
      </c>
      <c r="J446" s="85">
        <v>1897651.21</v>
      </c>
      <c r="K446" s="85">
        <v>1897651.21</v>
      </c>
      <c r="L446" s="85">
        <v>0</v>
      </c>
      <c r="M446" s="110">
        <v>0</v>
      </c>
      <c r="N446" s="85">
        <v>0</v>
      </c>
    </row>
    <row r="447" spans="1:14" s="88" customFormat="1" ht="13.8" x14ac:dyDescent="0.2">
      <c r="A447" s="37" t="s">
        <v>68</v>
      </c>
      <c r="B447" s="16" t="s">
        <v>68</v>
      </c>
      <c r="C447" s="16" t="s">
        <v>2057</v>
      </c>
      <c r="D447" s="16" t="s">
        <v>2058</v>
      </c>
      <c r="E447" s="16" t="s">
        <v>2059</v>
      </c>
      <c r="F447" s="16" t="str">
        <f t="shared" si="8"/>
        <v>CONSTRUCCION APRISCO MUP 40 VALDEPLATA DE CALCENA (P.N. MONCAYO)</v>
      </c>
      <c r="G447" s="85">
        <v>0</v>
      </c>
      <c r="H447" s="85">
        <v>94587.43</v>
      </c>
      <c r="I447" s="85">
        <v>94587.43</v>
      </c>
      <c r="J447" s="85">
        <v>94587.43</v>
      </c>
      <c r="K447" s="85">
        <v>94587.43</v>
      </c>
      <c r="L447" s="85">
        <v>0</v>
      </c>
      <c r="M447" s="110">
        <v>0</v>
      </c>
      <c r="N447" s="85">
        <v>0</v>
      </c>
    </row>
    <row r="448" spans="1:14" s="88" customFormat="1" ht="13.8" x14ac:dyDescent="0.2">
      <c r="A448" s="37" t="s">
        <v>68</v>
      </c>
      <c r="B448" s="16" t="s">
        <v>68</v>
      </c>
      <c r="C448" s="16" t="s">
        <v>2060</v>
      </c>
      <c r="D448" s="16" t="s">
        <v>2061</v>
      </c>
      <c r="E448" s="16" t="s">
        <v>1107</v>
      </c>
      <c r="F448" s="16" t="str">
        <f t="shared" si="8"/>
        <v>RESTAURACIÓN IIFF CASTEJÓN DE TORNOS Y BURBAGUENA#</v>
      </c>
      <c r="G448" s="85">
        <v>125000</v>
      </c>
      <c r="H448" s="85">
        <v>322961.91999999998</v>
      </c>
      <c r="I448" s="85">
        <v>447961.92</v>
      </c>
      <c r="J448" s="85">
        <v>447961.92</v>
      </c>
      <c r="K448" s="85">
        <v>447961.92</v>
      </c>
      <c r="L448" s="85">
        <v>154953.16</v>
      </c>
      <c r="M448" s="110">
        <v>34.5906991379982</v>
      </c>
      <c r="N448" s="85">
        <v>154953.16</v>
      </c>
    </row>
    <row r="449" spans="1:14" s="88" customFormat="1" ht="13.8" x14ac:dyDescent="0.2">
      <c r="A449" s="37" t="s">
        <v>68</v>
      </c>
      <c r="B449" s="16" t="s">
        <v>68</v>
      </c>
      <c r="C449" s="16" t="s">
        <v>2062</v>
      </c>
      <c r="D449" s="16" t="s">
        <v>2063</v>
      </c>
      <c r="E449" s="16" t="s">
        <v>1107</v>
      </c>
      <c r="F449" s="16" t="str">
        <f t="shared" si="8"/>
        <v>ZF 31230 ACONDICIONAMIENTO BASE BREA#</v>
      </c>
      <c r="G449" s="85">
        <v>0</v>
      </c>
      <c r="H449" s="85">
        <v>0</v>
      </c>
      <c r="I449" s="85">
        <v>0</v>
      </c>
      <c r="J449" s="85">
        <v>307074.03000000003</v>
      </c>
      <c r="K449" s="85">
        <v>307074.03000000003</v>
      </c>
      <c r="L449" s="85">
        <v>0</v>
      </c>
      <c r="M449" s="110">
        <v>0</v>
      </c>
      <c r="N449" s="85">
        <v>0</v>
      </c>
    </row>
    <row r="450" spans="1:14" s="88" customFormat="1" ht="13.8" x14ac:dyDescent="0.2">
      <c r="A450" s="37" t="s">
        <v>68</v>
      </c>
      <c r="B450" s="16" t="s">
        <v>68</v>
      </c>
      <c r="C450" s="16" t="s">
        <v>2064</v>
      </c>
      <c r="D450" s="16" t="s">
        <v>2065</v>
      </c>
      <c r="E450" s="16" t="s">
        <v>1107</v>
      </c>
      <c r="F450" s="16" t="str">
        <f t="shared" si="8"/>
        <v>CONSTRUCCION PUESTO FIJO VIGILANCIA EN PUY MONÉ#</v>
      </c>
      <c r="G450" s="85">
        <v>0</v>
      </c>
      <c r="H450" s="85">
        <v>0</v>
      </c>
      <c r="I450" s="85">
        <v>0</v>
      </c>
      <c r="J450" s="85">
        <v>27816.639999999999</v>
      </c>
      <c r="K450" s="85">
        <v>27816.639999999999</v>
      </c>
      <c r="L450" s="85">
        <v>0</v>
      </c>
      <c r="M450" s="110">
        <v>0</v>
      </c>
      <c r="N450" s="85">
        <v>0</v>
      </c>
    </row>
    <row r="451" spans="1:14" s="88" customFormat="1" ht="13.8" x14ac:dyDescent="0.2">
      <c r="A451" s="37" t="s">
        <v>68</v>
      </c>
      <c r="B451" s="16" t="s">
        <v>68</v>
      </c>
      <c r="C451" s="16" t="s">
        <v>2066</v>
      </c>
      <c r="D451" s="16" t="s">
        <v>2067</v>
      </c>
      <c r="E451" s="16" t="s">
        <v>1107</v>
      </c>
      <c r="F451" s="16" t="str">
        <f t="shared" si="8"/>
        <v>ORDENACIONES TERUEL 2023/2024#</v>
      </c>
      <c r="G451" s="85">
        <v>0</v>
      </c>
      <c r="H451" s="85">
        <v>0</v>
      </c>
      <c r="I451" s="85">
        <v>0</v>
      </c>
      <c r="J451" s="85">
        <v>75687.02</v>
      </c>
      <c r="K451" s="85">
        <v>75687.02</v>
      </c>
      <c r="L451" s="85">
        <v>0</v>
      </c>
      <c r="M451" s="110">
        <v>0</v>
      </c>
      <c r="N451" s="85">
        <v>0</v>
      </c>
    </row>
    <row r="452" spans="1:14" s="88" customFormat="1" ht="13.8" x14ac:dyDescent="0.2">
      <c r="A452" s="37" t="s">
        <v>68</v>
      </c>
      <c r="B452" s="16" t="s">
        <v>68</v>
      </c>
      <c r="C452" s="16" t="s">
        <v>2068</v>
      </c>
      <c r="D452" s="16" t="s">
        <v>2069</v>
      </c>
      <c r="E452" s="16" t="s">
        <v>1107</v>
      </c>
      <c r="F452" s="16" t="str">
        <f t="shared" si="8"/>
        <v>ZF 31236 AMOJONAMIENTO MUP 159 MURILLO DE GÁLLEGO#</v>
      </c>
      <c r="G452" s="85">
        <v>0</v>
      </c>
      <c r="H452" s="85">
        <v>0</v>
      </c>
      <c r="I452" s="85">
        <v>0</v>
      </c>
      <c r="J452" s="85">
        <v>37093.39</v>
      </c>
      <c r="K452" s="85">
        <v>37093.39</v>
      </c>
      <c r="L452" s="85">
        <v>0</v>
      </c>
      <c r="M452" s="110">
        <v>0</v>
      </c>
      <c r="N452" s="85">
        <v>0</v>
      </c>
    </row>
    <row r="453" spans="1:14" s="88" customFormat="1" ht="13.8" x14ac:dyDescent="0.2">
      <c r="A453" s="37" t="s">
        <v>68</v>
      </c>
      <c r="B453" s="16" t="s">
        <v>68</v>
      </c>
      <c r="C453" s="16" t="s">
        <v>2070</v>
      </c>
      <c r="D453" s="16" t="s">
        <v>2071</v>
      </c>
      <c r="E453" s="16" t="s">
        <v>1107</v>
      </c>
      <c r="F453" s="16" t="str">
        <f t="shared" si="8"/>
        <v>APERTURA PISTA MUP 293 T.M. PEÑAS DE RIGLOS#</v>
      </c>
      <c r="G453" s="85">
        <v>0</v>
      </c>
      <c r="H453" s="85">
        <v>0</v>
      </c>
      <c r="I453" s="85">
        <v>0</v>
      </c>
      <c r="J453" s="85">
        <v>86709.3</v>
      </c>
      <c r="K453" s="85">
        <v>86709.3</v>
      </c>
      <c r="L453" s="85">
        <v>0</v>
      </c>
      <c r="M453" s="110">
        <v>0</v>
      </c>
      <c r="N453" s="85">
        <v>0</v>
      </c>
    </row>
    <row r="454" spans="1:14" s="88" customFormat="1" ht="13.8" x14ac:dyDescent="0.2">
      <c r="A454" s="37" t="s">
        <v>68</v>
      </c>
      <c r="B454" s="16" t="s">
        <v>68</v>
      </c>
      <c r="C454" s="16" t="s">
        <v>2072</v>
      </c>
      <c r="D454" s="16" t="s">
        <v>2073</v>
      </c>
      <c r="E454" s="16" t="s">
        <v>1107</v>
      </c>
      <c r="F454" s="16" t="str">
        <f t="shared" si="8"/>
        <v>AMOJONAMIENTO TM PEÑAS DE RIGLOS#</v>
      </c>
      <c r="G454" s="85">
        <v>0</v>
      </c>
      <c r="H454" s="85">
        <v>0</v>
      </c>
      <c r="I454" s="85">
        <v>0</v>
      </c>
      <c r="J454" s="85">
        <v>23555.07</v>
      </c>
      <c r="K454" s="85">
        <v>23555.07</v>
      </c>
      <c r="L454" s="85">
        <v>0</v>
      </c>
      <c r="M454" s="110">
        <v>0</v>
      </c>
      <c r="N454" s="85">
        <v>0</v>
      </c>
    </row>
    <row r="455" spans="1:14" s="88" customFormat="1" ht="13.8" x14ac:dyDescent="0.2">
      <c r="A455" s="37" t="s">
        <v>68</v>
      </c>
      <c r="B455" s="16" t="s">
        <v>68</v>
      </c>
      <c r="C455" s="16" t="s">
        <v>2074</v>
      </c>
      <c r="D455" s="16" t="s">
        <v>2075</v>
      </c>
      <c r="E455" s="16" t="s">
        <v>1107</v>
      </c>
      <c r="F455" s="16" t="str">
        <f t="shared" si="8"/>
        <v>VARIAS OBRAS IIFF PROVINCIA DE ZARAGOZA 2022#</v>
      </c>
      <c r="G455" s="85">
        <v>60000</v>
      </c>
      <c r="H455" s="85">
        <v>19026.5</v>
      </c>
      <c r="I455" s="85">
        <v>79026.5</v>
      </c>
      <c r="J455" s="85">
        <v>60000</v>
      </c>
      <c r="K455" s="85">
        <v>60000</v>
      </c>
      <c r="L455" s="85">
        <v>0</v>
      </c>
      <c r="M455" s="110">
        <v>0</v>
      </c>
      <c r="N455" s="85">
        <v>0</v>
      </c>
    </row>
    <row r="456" spans="1:14" s="88" customFormat="1" ht="13.8" x14ac:dyDescent="0.2">
      <c r="A456" s="37" t="s">
        <v>68</v>
      </c>
      <c r="B456" s="16" t="s">
        <v>68</v>
      </c>
      <c r="C456" s="16" t="s">
        <v>2076</v>
      </c>
      <c r="D456" s="16" t="s">
        <v>2077</v>
      </c>
      <c r="E456" s="16" t="s">
        <v>1107</v>
      </c>
      <c r="F456" s="16" t="str">
        <f t="shared" si="8"/>
        <v>REPOBLACIÓN FORESTAL#</v>
      </c>
      <c r="G456" s="85">
        <v>175000</v>
      </c>
      <c r="H456" s="85">
        <v>-4825.9799999999996</v>
      </c>
      <c r="I456" s="85">
        <v>170174.02</v>
      </c>
      <c r="J456" s="85">
        <v>16206.44</v>
      </c>
      <c r="K456" s="85">
        <v>16206.44</v>
      </c>
      <c r="L456" s="85">
        <v>16206.44</v>
      </c>
      <c r="M456" s="110">
        <v>9.5234513470387494</v>
      </c>
      <c r="N456" s="85">
        <v>16206.44</v>
      </c>
    </row>
    <row r="457" spans="1:14" s="88" customFormat="1" ht="13.8" x14ac:dyDescent="0.2">
      <c r="A457" s="37" t="s">
        <v>68</v>
      </c>
      <c r="B457" s="16" t="s">
        <v>68</v>
      </c>
      <c r="C457" s="16" t="s">
        <v>2078</v>
      </c>
      <c r="D457" s="16" t="s">
        <v>2079</v>
      </c>
      <c r="E457" s="16" t="s">
        <v>1107</v>
      </c>
      <c r="F457" s="16" t="str">
        <f t="shared" si="8"/>
        <v>RESTAURACIÓN DE DAÑOS TIPO 1#</v>
      </c>
      <c r="G457" s="85">
        <v>81142</v>
      </c>
      <c r="H457" s="85">
        <v>0</v>
      </c>
      <c r="I457" s="85">
        <v>81142</v>
      </c>
      <c r="J457" s="85">
        <v>0</v>
      </c>
      <c r="K457" s="85">
        <v>0</v>
      </c>
      <c r="L457" s="85">
        <v>0</v>
      </c>
      <c r="M457" s="110">
        <v>0</v>
      </c>
      <c r="N457" s="85">
        <v>0</v>
      </c>
    </row>
    <row r="458" spans="1:14" s="88" customFormat="1" ht="13.8" x14ac:dyDescent="0.2">
      <c r="A458" s="37" t="s">
        <v>68</v>
      </c>
      <c r="B458" s="16" t="s">
        <v>68</v>
      </c>
      <c r="C458" s="16" t="s">
        <v>2080</v>
      </c>
      <c r="D458" s="16" t="s">
        <v>2081</v>
      </c>
      <c r="E458" s="16" t="s">
        <v>1107</v>
      </c>
      <c r="F458" s="16" t="str">
        <f t="shared" si="8"/>
        <v>RESTAURACIÓN DE DAÑOS TIPO 2#</v>
      </c>
      <c r="G458" s="85">
        <v>274000</v>
      </c>
      <c r="H458" s="85">
        <v>0</v>
      </c>
      <c r="I458" s="85">
        <v>274000</v>
      </c>
      <c r="J458" s="85">
        <v>0</v>
      </c>
      <c r="K458" s="85">
        <v>0</v>
      </c>
      <c r="L458" s="85">
        <v>0</v>
      </c>
      <c r="M458" s="110">
        <v>0</v>
      </c>
      <c r="N458" s="85">
        <v>0</v>
      </c>
    </row>
    <row r="459" spans="1:14" s="88" customFormat="1" ht="13.8" x14ac:dyDescent="0.2">
      <c r="A459" s="37" t="s">
        <v>68</v>
      </c>
      <c r="B459" s="16" t="s">
        <v>68</v>
      </c>
      <c r="C459" s="16" t="s">
        <v>2082</v>
      </c>
      <c r="D459" s="16" t="s">
        <v>2083</v>
      </c>
      <c r="E459" s="16" t="s">
        <v>1107</v>
      </c>
      <c r="F459" s="16" t="str">
        <f t="shared" si="8"/>
        <v>MEJORA GENÉTICA FORESTAL#</v>
      </c>
      <c r="G459" s="85">
        <v>100000</v>
      </c>
      <c r="H459" s="85">
        <v>0</v>
      </c>
      <c r="I459" s="85">
        <v>100000</v>
      </c>
      <c r="J459" s="85">
        <v>48398.79</v>
      </c>
      <c r="K459" s="85">
        <v>48398.79</v>
      </c>
      <c r="L459" s="85">
        <v>0</v>
      </c>
      <c r="M459" s="110">
        <v>0</v>
      </c>
      <c r="N459" s="85">
        <v>0</v>
      </c>
    </row>
    <row r="460" spans="1:14" s="88" customFormat="1" ht="13.8" x14ac:dyDescent="0.2">
      <c r="A460" s="37" t="s">
        <v>68</v>
      </c>
      <c r="B460" s="16" t="s">
        <v>68</v>
      </c>
      <c r="C460" s="16" t="s">
        <v>2084</v>
      </c>
      <c r="D460" s="16" t="s">
        <v>2085</v>
      </c>
      <c r="E460" s="16" t="s">
        <v>1107</v>
      </c>
      <c r="F460" s="16" t="str">
        <f t="shared" si="8"/>
        <v>SELVICULTURA CON OBJETIVOS AMBIENTALES#</v>
      </c>
      <c r="G460" s="85">
        <v>1000000</v>
      </c>
      <c r="H460" s="85">
        <v>0</v>
      </c>
      <c r="I460" s="85">
        <v>1000000</v>
      </c>
      <c r="J460" s="85">
        <v>58180.49</v>
      </c>
      <c r="K460" s="85">
        <v>58180.49</v>
      </c>
      <c r="L460" s="85">
        <v>0</v>
      </c>
      <c r="M460" s="110">
        <v>0</v>
      </c>
      <c r="N460" s="85">
        <v>0</v>
      </c>
    </row>
    <row r="461" spans="1:14" s="88" customFormat="1" ht="13.8" x14ac:dyDescent="0.2">
      <c r="A461" s="37" t="s">
        <v>68</v>
      </c>
      <c r="B461" s="16" t="s">
        <v>68</v>
      </c>
      <c r="C461" s="16" t="s">
        <v>2086</v>
      </c>
      <c r="D461" s="16" t="s">
        <v>2087</v>
      </c>
      <c r="E461" s="16" t="s">
        <v>1107</v>
      </c>
      <c r="F461" s="16" t="str">
        <f t="shared" si="8"/>
        <v>PLANIFICACIÓN, ESTUDIOS Y PROYECTOS. GESTIÓN FORESTAL#</v>
      </c>
      <c r="G461" s="85">
        <v>500000</v>
      </c>
      <c r="H461" s="85">
        <v>0</v>
      </c>
      <c r="I461" s="85">
        <v>500000</v>
      </c>
      <c r="J461" s="85">
        <v>17908</v>
      </c>
      <c r="K461" s="85">
        <v>17908</v>
      </c>
      <c r="L461" s="85">
        <v>0</v>
      </c>
      <c r="M461" s="110">
        <v>0</v>
      </c>
      <c r="N461" s="85">
        <v>0</v>
      </c>
    </row>
    <row r="462" spans="1:14" s="88" customFormat="1" ht="13.8" x14ac:dyDescent="0.2">
      <c r="A462" s="37" t="s">
        <v>68</v>
      </c>
      <c r="B462" s="16" t="s">
        <v>68</v>
      </c>
      <c r="C462" s="16" t="s">
        <v>2088</v>
      </c>
      <c r="D462" s="16" t="s">
        <v>2089</v>
      </c>
      <c r="E462" s="16" t="s">
        <v>1107</v>
      </c>
      <c r="F462" s="16" t="str">
        <f t="shared" si="8"/>
        <v>LIFE-SIP PYRENEES4CLIMA#</v>
      </c>
      <c r="G462" s="85">
        <v>12000</v>
      </c>
      <c r="H462" s="85">
        <v>0</v>
      </c>
      <c r="I462" s="85">
        <v>12000</v>
      </c>
      <c r="J462" s="85">
        <v>0</v>
      </c>
      <c r="K462" s="85">
        <v>0</v>
      </c>
      <c r="L462" s="85">
        <v>0</v>
      </c>
      <c r="M462" s="110">
        <v>0</v>
      </c>
      <c r="N462" s="85">
        <v>0</v>
      </c>
    </row>
    <row r="463" spans="1:14" s="88" customFormat="1" ht="13.8" x14ac:dyDescent="0.2">
      <c r="A463" s="37" t="s">
        <v>68</v>
      </c>
      <c r="B463" s="16" t="s">
        <v>68</v>
      </c>
      <c r="C463" s="16" t="s">
        <v>2090</v>
      </c>
      <c r="D463" s="16" t="s">
        <v>2091</v>
      </c>
      <c r="E463" s="16" t="s">
        <v>1107</v>
      </c>
      <c r="F463" s="16" t="str">
        <f t="shared" si="8"/>
        <v>FONDO DE MEJORA DE VIAS PECUARIAS#</v>
      </c>
      <c r="G463" s="85">
        <v>502881.49</v>
      </c>
      <c r="H463" s="85">
        <v>0</v>
      </c>
      <c r="I463" s="85">
        <v>502881.49</v>
      </c>
      <c r="J463" s="85">
        <v>75641.600000000006</v>
      </c>
      <c r="K463" s="85">
        <v>75641.600000000006</v>
      </c>
      <c r="L463" s="85">
        <v>0</v>
      </c>
      <c r="M463" s="110">
        <v>0</v>
      </c>
      <c r="N463" s="85">
        <v>0</v>
      </c>
    </row>
    <row r="464" spans="1:14" s="88" customFormat="1" ht="13.8" x14ac:dyDescent="0.2">
      <c r="A464" s="37" t="s">
        <v>68</v>
      </c>
      <c r="B464" s="16" t="s">
        <v>68</v>
      </c>
      <c r="C464" s="16" t="s">
        <v>2092</v>
      </c>
      <c r="D464" s="16" t="s">
        <v>2093</v>
      </c>
      <c r="E464" s="16" t="s">
        <v>1107</v>
      </c>
      <c r="F464" s="16" t="str">
        <f t="shared" si="8"/>
        <v>PROYECTO CARDIMED HORIZON-MISS-2022 CLIMA#</v>
      </c>
      <c r="G464" s="85">
        <v>15000</v>
      </c>
      <c r="H464" s="85">
        <v>0</v>
      </c>
      <c r="I464" s="85">
        <v>15000</v>
      </c>
      <c r="J464" s="85">
        <v>0</v>
      </c>
      <c r="K464" s="85">
        <v>0</v>
      </c>
      <c r="L464" s="85">
        <v>0</v>
      </c>
      <c r="M464" s="110">
        <v>0</v>
      </c>
      <c r="N464" s="85">
        <v>0</v>
      </c>
    </row>
    <row r="465" spans="1:14" s="88" customFormat="1" ht="13.8" x14ac:dyDescent="0.2">
      <c r="A465" s="37" t="s">
        <v>68</v>
      </c>
      <c r="B465" s="16" t="s">
        <v>68</v>
      </c>
      <c r="C465" s="16" t="s">
        <v>2094</v>
      </c>
      <c r="D465" s="16" t="s">
        <v>2095</v>
      </c>
      <c r="E465" s="16" t="s">
        <v>1107</v>
      </c>
      <c r="F465" s="16" t="str">
        <f t="shared" si="8"/>
        <v>POCTEFA SANA SILVA. SANIDAD FORESTAL PIRINEOS#</v>
      </c>
      <c r="G465" s="85">
        <v>45000</v>
      </c>
      <c r="H465" s="85">
        <v>0</v>
      </c>
      <c r="I465" s="85">
        <v>45000</v>
      </c>
      <c r="J465" s="85">
        <v>0</v>
      </c>
      <c r="K465" s="85">
        <v>0</v>
      </c>
      <c r="L465" s="85">
        <v>0</v>
      </c>
      <c r="M465" s="110">
        <v>0</v>
      </c>
      <c r="N465" s="85">
        <v>0</v>
      </c>
    </row>
    <row r="466" spans="1:14" s="88" customFormat="1" ht="13.8" x14ac:dyDescent="0.2">
      <c r="A466" s="37" t="s">
        <v>68</v>
      </c>
      <c r="B466" s="16" t="s">
        <v>68</v>
      </c>
      <c r="C466" s="16" t="s">
        <v>2096</v>
      </c>
      <c r="D466" s="16" t="s">
        <v>2097</v>
      </c>
      <c r="E466" s="16" t="s">
        <v>1107</v>
      </c>
      <c r="F466" s="16" t="str">
        <f t="shared" si="8"/>
        <v>COOPTREE (SUDOE) ADAPTACION BOSQUES CAMBIO CLIMATICO#</v>
      </c>
      <c r="G466" s="85">
        <v>14000</v>
      </c>
      <c r="H466" s="85">
        <v>0</v>
      </c>
      <c r="I466" s="85">
        <v>14000</v>
      </c>
      <c r="J466" s="85">
        <v>0</v>
      </c>
      <c r="K466" s="85">
        <v>0</v>
      </c>
      <c r="L466" s="85">
        <v>0</v>
      </c>
      <c r="M466" s="110">
        <v>0</v>
      </c>
      <c r="N466" s="85">
        <v>0</v>
      </c>
    </row>
    <row r="467" spans="1:14" s="88" customFormat="1" ht="13.8" x14ac:dyDescent="0.2">
      <c r="A467" s="37" t="s">
        <v>68</v>
      </c>
      <c r="B467" s="16" t="s">
        <v>68</v>
      </c>
      <c r="C467" s="16" t="s">
        <v>2098</v>
      </c>
      <c r="D467" s="16" t="s">
        <v>2099</v>
      </c>
      <c r="E467" s="16" t="s">
        <v>1107</v>
      </c>
      <c r="F467" s="16" t="str">
        <f t="shared" si="8"/>
        <v>PREVENCIÓN DE INCENDIOS. INFRAESTRUCTURAS#</v>
      </c>
      <c r="G467" s="85">
        <v>218160</v>
      </c>
      <c r="H467" s="85">
        <v>-218160</v>
      </c>
      <c r="I467" s="85">
        <v>0</v>
      </c>
      <c r="J467" s="85">
        <v>0</v>
      </c>
      <c r="K467" s="85">
        <v>0</v>
      </c>
      <c r="L467" s="85">
        <v>0</v>
      </c>
      <c r="M467" s="110">
        <v>0</v>
      </c>
      <c r="N467" s="85">
        <v>0</v>
      </c>
    </row>
    <row r="468" spans="1:14" s="88" customFormat="1" ht="13.8" x14ac:dyDescent="0.2">
      <c r="A468" s="37" t="s">
        <v>68</v>
      </c>
      <c r="B468" s="16" t="s">
        <v>68</v>
      </c>
      <c r="C468" s="16" t="s">
        <v>2100</v>
      </c>
      <c r="D468" s="16" t="s">
        <v>2101</v>
      </c>
      <c r="E468" s="16" t="s">
        <v>1107</v>
      </c>
      <c r="F468" s="16" t="str">
        <f t="shared" si="8"/>
        <v>PIMA REFUGIOS CLIMATICOS#</v>
      </c>
      <c r="G468" s="85">
        <v>600000</v>
      </c>
      <c r="H468" s="85">
        <v>0</v>
      </c>
      <c r="I468" s="85">
        <v>600000</v>
      </c>
      <c r="J468" s="85">
        <v>0</v>
      </c>
      <c r="K468" s="85">
        <v>0</v>
      </c>
      <c r="L468" s="85">
        <v>0</v>
      </c>
      <c r="M468" s="110">
        <v>0</v>
      </c>
      <c r="N468" s="85">
        <v>0</v>
      </c>
    </row>
    <row r="469" spans="1:14" s="88" customFormat="1" ht="13.8" x14ac:dyDescent="0.2">
      <c r="A469" s="37" t="s">
        <v>68</v>
      </c>
      <c r="B469" s="16" t="s">
        <v>68</v>
      </c>
      <c r="C469" s="16" t="s">
        <v>2102</v>
      </c>
      <c r="D469" s="16" t="s">
        <v>2103</v>
      </c>
      <c r="E469" s="16" t="s">
        <v>1107</v>
      </c>
      <c r="F469" s="16" t="str">
        <f t="shared" si="8"/>
        <v>HORIZON EUROPA#</v>
      </c>
      <c r="G469" s="85">
        <v>80000</v>
      </c>
      <c r="H469" s="85">
        <v>0</v>
      </c>
      <c r="I469" s="85">
        <v>80000</v>
      </c>
      <c r="J469" s="85">
        <v>0</v>
      </c>
      <c r="K469" s="85">
        <v>0</v>
      </c>
      <c r="L469" s="85">
        <v>0</v>
      </c>
      <c r="M469" s="110">
        <v>0</v>
      </c>
      <c r="N469" s="85">
        <v>0</v>
      </c>
    </row>
    <row r="470" spans="1:14" s="88" customFormat="1" ht="13.8" x14ac:dyDescent="0.2">
      <c r="A470" s="37" t="s">
        <v>68</v>
      </c>
      <c r="B470" s="16" t="s">
        <v>68</v>
      </c>
      <c r="C470" s="16" t="s">
        <v>2104</v>
      </c>
      <c r="D470" s="16" t="s">
        <v>2105</v>
      </c>
      <c r="E470" s="16" t="s">
        <v>1107</v>
      </c>
      <c r="F470" s="16" t="str">
        <f t="shared" si="8"/>
        <v>PREVENCIÓN DE INCENDIOS. INFRAESTRUCTURA#</v>
      </c>
      <c r="G470" s="85">
        <v>581840</v>
      </c>
      <c r="H470" s="85">
        <v>218160</v>
      </c>
      <c r="I470" s="85">
        <v>800000</v>
      </c>
      <c r="J470" s="85">
        <v>0</v>
      </c>
      <c r="K470" s="85">
        <v>0</v>
      </c>
      <c r="L470" s="85">
        <v>0</v>
      </c>
      <c r="M470" s="110">
        <v>0</v>
      </c>
      <c r="N470" s="85">
        <v>0</v>
      </c>
    </row>
    <row r="471" spans="1:14" s="88" customFormat="1" ht="13.8" x14ac:dyDescent="0.2">
      <c r="A471" s="37" t="s">
        <v>68</v>
      </c>
      <c r="B471" s="16" t="s">
        <v>68</v>
      </c>
      <c r="C471" s="16" t="s">
        <v>2106</v>
      </c>
      <c r="D471" s="16" t="s">
        <v>2107</v>
      </c>
      <c r="E471" s="16" t="s">
        <v>1107</v>
      </c>
      <c r="F471" s="16" t="str">
        <f t="shared" si="8"/>
        <v>REPARACIÓN EDIFICIOS#</v>
      </c>
      <c r="G471" s="85">
        <v>157693.5</v>
      </c>
      <c r="H471" s="85">
        <v>-157693.5</v>
      </c>
      <c r="I471" s="85">
        <v>0</v>
      </c>
      <c r="J471" s="85">
        <v>0</v>
      </c>
      <c r="K471" s="85">
        <v>0</v>
      </c>
      <c r="L471" s="85">
        <v>0</v>
      </c>
      <c r="M471" s="110">
        <v>0</v>
      </c>
      <c r="N471" s="85">
        <v>0</v>
      </c>
    </row>
    <row r="472" spans="1:14" s="88" customFormat="1" ht="13.8" x14ac:dyDescent="0.2">
      <c r="A472" s="37" t="s">
        <v>68</v>
      </c>
      <c r="B472" s="16" t="s">
        <v>68</v>
      </c>
      <c r="C472" s="16" t="s">
        <v>2108</v>
      </c>
      <c r="D472" s="16" t="s">
        <v>2109</v>
      </c>
      <c r="E472" s="16" t="s">
        <v>1107</v>
      </c>
      <c r="F472" s="16" t="str">
        <f t="shared" si="8"/>
        <v>ADQUISICIÓN VEHÍCULOS DEPARTAMENTO#</v>
      </c>
      <c r="G472" s="85">
        <v>256069.72</v>
      </c>
      <c r="H472" s="85">
        <v>-6069.72</v>
      </c>
      <c r="I472" s="85">
        <v>250000</v>
      </c>
      <c r="J472" s="85">
        <v>0</v>
      </c>
      <c r="K472" s="85">
        <v>0</v>
      </c>
      <c r="L472" s="85">
        <v>0</v>
      </c>
      <c r="M472" s="110">
        <v>0</v>
      </c>
      <c r="N472" s="85">
        <v>0</v>
      </c>
    </row>
    <row r="473" spans="1:14" s="88" customFormat="1" ht="13.8" x14ac:dyDescent="0.2">
      <c r="A473" s="37" t="s">
        <v>68</v>
      </c>
      <c r="B473" s="16" t="s">
        <v>68</v>
      </c>
      <c r="C473" s="16" t="s">
        <v>2110</v>
      </c>
      <c r="D473" s="16" t="s">
        <v>2111</v>
      </c>
      <c r="E473" s="16" t="s">
        <v>1107</v>
      </c>
      <c r="F473" s="16" t="str">
        <f t="shared" si="8"/>
        <v>ADQUISICIÓN MOBILIARIO#</v>
      </c>
      <c r="G473" s="85">
        <v>15000</v>
      </c>
      <c r="H473" s="85">
        <v>0</v>
      </c>
      <c r="I473" s="85">
        <v>15000</v>
      </c>
      <c r="J473" s="85">
        <v>0</v>
      </c>
      <c r="K473" s="85">
        <v>0</v>
      </c>
      <c r="L473" s="85">
        <v>0</v>
      </c>
      <c r="M473" s="110">
        <v>0</v>
      </c>
      <c r="N473" s="85">
        <v>0</v>
      </c>
    </row>
    <row r="474" spans="1:14" s="88" customFormat="1" ht="13.8" x14ac:dyDescent="0.2">
      <c r="A474" s="37" t="s">
        <v>68</v>
      </c>
      <c r="B474" s="16" t="s">
        <v>68</v>
      </c>
      <c r="C474" s="16" t="s">
        <v>2112</v>
      </c>
      <c r="D474" s="16" t="s">
        <v>2113</v>
      </c>
      <c r="E474" s="16" t="s">
        <v>1107</v>
      </c>
      <c r="F474" s="16" t="str">
        <f t="shared" si="8"/>
        <v>APLICACIONES INFORMÁTICAS#</v>
      </c>
      <c r="G474" s="85">
        <v>150000</v>
      </c>
      <c r="H474" s="85">
        <v>0</v>
      </c>
      <c r="I474" s="85">
        <v>150000</v>
      </c>
      <c r="J474" s="85">
        <v>17681.099999999999</v>
      </c>
      <c r="K474" s="85">
        <v>17681.099999999999</v>
      </c>
      <c r="L474" s="85">
        <v>0</v>
      </c>
      <c r="M474" s="110">
        <v>0</v>
      </c>
      <c r="N474" s="85">
        <v>0</v>
      </c>
    </row>
    <row r="475" spans="1:14" s="88" customFormat="1" ht="13.8" x14ac:dyDescent="0.2">
      <c r="A475" s="37" t="s">
        <v>68</v>
      </c>
      <c r="B475" s="16" t="s">
        <v>68</v>
      </c>
      <c r="C475" s="16" t="s">
        <v>2114</v>
      </c>
      <c r="D475" s="16" t="s">
        <v>2115</v>
      </c>
      <c r="E475" s="16" t="s">
        <v>1107</v>
      </c>
      <c r="F475" s="16" t="str">
        <f t="shared" si="8"/>
        <v>SERVICIO MANTO. NUEVAS ACCESIONES BANCO GERMOPLASMA FORESTAL#</v>
      </c>
      <c r="G475" s="85">
        <v>0</v>
      </c>
      <c r="H475" s="85">
        <v>0</v>
      </c>
      <c r="I475" s="85">
        <v>0</v>
      </c>
      <c r="J475" s="85">
        <v>50221.82</v>
      </c>
      <c r="K475" s="85">
        <v>49829.78</v>
      </c>
      <c r="L475" s="85">
        <v>0</v>
      </c>
      <c r="M475" s="110">
        <v>0</v>
      </c>
      <c r="N475" s="85">
        <v>0</v>
      </c>
    </row>
    <row r="476" spans="1:14" s="88" customFormat="1" ht="13.8" x14ac:dyDescent="0.2">
      <c r="A476" s="37" t="s">
        <v>68</v>
      </c>
      <c r="B476" s="16" t="s">
        <v>68</v>
      </c>
      <c r="C476" s="16" t="s">
        <v>2116</v>
      </c>
      <c r="D476" s="16" t="s">
        <v>2117</v>
      </c>
      <c r="E476" s="16" t="s">
        <v>2118</v>
      </c>
      <c r="F476" s="16" t="str">
        <f t="shared" si="8"/>
        <v>ACCIONES PREVENCIÓN, ADECUACIÓN Y REPARACIONES DAÑOS POR RIADAS DEL EBRO</v>
      </c>
      <c r="G476" s="85">
        <v>1000000</v>
      </c>
      <c r="H476" s="85">
        <v>-396402.99</v>
      </c>
      <c r="I476" s="85">
        <v>603597.01</v>
      </c>
      <c r="J476" s="85">
        <v>0</v>
      </c>
      <c r="K476" s="85">
        <v>0</v>
      </c>
      <c r="L476" s="85">
        <v>0</v>
      </c>
      <c r="M476" s="110">
        <v>0</v>
      </c>
      <c r="N476" s="85">
        <v>0</v>
      </c>
    </row>
    <row r="477" spans="1:14" s="88" customFormat="1" ht="13.8" x14ac:dyDescent="0.2">
      <c r="A477" s="37" t="s">
        <v>68</v>
      </c>
      <c r="B477" s="16" t="s">
        <v>68</v>
      </c>
      <c r="C477" s="16" t="s">
        <v>2119</v>
      </c>
      <c r="D477" s="16" t="s">
        <v>2120</v>
      </c>
      <c r="E477" s="16" t="s">
        <v>1107</v>
      </c>
      <c r="F477" s="16" t="str">
        <f t="shared" si="8"/>
        <v>REGISTRO DE MARCAS ESPACIOS NATURALES PROTEGIDOS DE ARAGON#</v>
      </c>
      <c r="G477" s="85">
        <v>0</v>
      </c>
      <c r="H477" s="85">
        <v>3957.11</v>
      </c>
      <c r="I477" s="85">
        <v>3957.11</v>
      </c>
      <c r="J477" s="85">
        <v>3597.11</v>
      </c>
      <c r="K477" s="85">
        <v>3597.11</v>
      </c>
      <c r="L477" s="85">
        <v>3597.11</v>
      </c>
      <c r="M477" s="110">
        <v>90.902451536601205</v>
      </c>
      <c r="N477" s="85">
        <v>3597.11</v>
      </c>
    </row>
    <row r="478" spans="1:14" s="88" customFormat="1" ht="13.8" x14ac:dyDescent="0.2">
      <c r="A478" s="37" t="s">
        <v>68</v>
      </c>
      <c r="B478" s="16" t="s">
        <v>68</v>
      </c>
      <c r="C478" s="16" t="s">
        <v>2121</v>
      </c>
      <c r="D478" s="16" t="s">
        <v>2122</v>
      </c>
      <c r="E478" s="16" t="s">
        <v>2123</v>
      </c>
      <c r="F478" s="16" t="str">
        <f t="shared" si="8"/>
        <v>ACTUACIONES PARA RESTAURACIÓN DE ZONAS AFECTADAS POR INCENDIOS FORESTALES</v>
      </c>
      <c r="G478" s="85">
        <v>0</v>
      </c>
      <c r="H478" s="85">
        <v>0</v>
      </c>
      <c r="I478" s="85">
        <v>0</v>
      </c>
      <c r="J478" s="85">
        <v>500000.55</v>
      </c>
      <c r="K478" s="85">
        <v>500000.55</v>
      </c>
      <c r="L478" s="85">
        <v>0</v>
      </c>
      <c r="M478" s="110">
        <v>0</v>
      </c>
      <c r="N478" s="85">
        <v>0</v>
      </c>
    </row>
    <row r="479" spans="1:14" s="88" customFormat="1" ht="13.8" x14ac:dyDescent="0.2">
      <c r="A479" s="37" t="s">
        <v>68</v>
      </c>
      <c r="B479" s="16" t="s">
        <v>68</v>
      </c>
      <c r="C479" s="16" t="s">
        <v>2124</v>
      </c>
      <c r="D479" s="16" t="s">
        <v>2125</v>
      </c>
      <c r="E479" s="16" t="s">
        <v>1107</v>
      </c>
      <c r="F479" s="16" t="str">
        <f t="shared" si="8"/>
        <v>INSTITUTO DE FORMACIÓN AGROAMBIENTAL DE JACA#</v>
      </c>
      <c r="G479" s="85">
        <v>0</v>
      </c>
      <c r="H479" s="85">
        <v>0</v>
      </c>
      <c r="I479" s="85">
        <v>0</v>
      </c>
      <c r="J479" s="85">
        <v>15214.61</v>
      </c>
      <c r="K479" s="85">
        <v>15214.61</v>
      </c>
      <c r="L479" s="85">
        <v>0</v>
      </c>
      <c r="M479" s="110">
        <v>0</v>
      </c>
      <c r="N479" s="85">
        <v>0</v>
      </c>
    </row>
    <row r="480" spans="1:14" s="88" customFormat="1" ht="13.8" x14ac:dyDescent="0.2">
      <c r="A480" s="37" t="s">
        <v>68</v>
      </c>
      <c r="B480" s="16" t="s">
        <v>68</v>
      </c>
      <c r="C480" s="16" t="s">
        <v>2126</v>
      </c>
      <c r="D480" s="16" t="s">
        <v>2127</v>
      </c>
      <c r="E480" s="16" t="s">
        <v>1107</v>
      </c>
      <c r="F480" s="16" t="str">
        <f t="shared" si="8"/>
        <v>REPOBLACIONES FORESTALES EN MONTES PÚBLICOS#</v>
      </c>
      <c r="G480" s="85">
        <v>0</v>
      </c>
      <c r="H480" s="85">
        <v>0</v>
      </c>
      <c r="I480" s="85">
        <v>0</v>
      </c>
      <c r="J480" s="85">
        <v>94122.880000000005</v>
      </c>
      <c r="K480" s="85">
        <v>94122.880000000005</v>
      </c>
      <c r="L480" s="85">
        <v>0</v>
      </c>
      <c r="M480" s="110">
        <v>0</v>
      </c>
      <c r="N480" s="85">
        <v>0</v>
      </c>
    </row>
    <row r="481" spans="1:14" s="88" customFormat="1" ht="13.8" x14ac:dyDescent="0.2">
      <c r="A481" s="37" t="s">
        <v>68</v>
      </c>
      <c r="B481" s="16" t="s">
        <v>68</v>
      </c>
      <c r="C481" s="16" t="s">
        <v>2128</v>
      </c>
      <c r="D481" s="16" t="s">
        <v>2129</v>
      </c>
      <c r="E481" s="16" t="s">
        <v>1107</v>
      </c>
      <c r="F481" s="16" t="str">
        <f t="shared" si="8"/>
        <v>PLAN DE REFORESTACIÓN DE ARAGÓN 2024-27#</v>
      </c>
      <c r="G481" s="85">
        <v>0</v>
      </c>
      <c r="H481" s="85">
        <v>0</v>
      </c>
      <c r="I481" s="85">
        <v>0</v>
      </c>
      <c r="J481" s="85">
        <v>0</v>
      </c>
      <c r="K481" s="85">
        <v>0</v>
      </c>
      <c r="L481" s="85">
        <v>0</v>
      </c>
      <c r="M481" s="110">
        <v>0</v>
      </c>
      <c r="N481" s="85">
        <v>0</v>
      </c>
    </row>
    <row r="482" spans="1:14" s="88" customFormat="1" ht="13.8" x14ac:dyDescent="0.2">
      <c r="A482" s="37" t="s">
        <v>68</v>
      </c>
      <c r="B482" s="16" t="s">
        <v>68</v>
      </c>
      <c r="C482" s="27" t="s">
        <v>125</v>
      </c>
      <c r="D482" s="27" t="s">
        <v>68</v>
      </c>
      <c r="E482" s="27" t="s">
        <v>68</v>
      </c>
      <c r="F482" s="27" t="str">
        <f t="shared" si="8"/>
        <v/>
      </c>
      <c r="G482" s="90">
        <v>30430692.699999999</v>
      </c>
      <c r="H482" s="90">
        <v>11861072.550000001</v>
      </c>
      <c r="I482" s="90">
        <v>42291765.25</v>
      </c>
      <c r="J482" s="90">
        <v>24899521.579999998</v>
      </c>
      <c r="K482" s="90">
        <v>23864495.969999999</v>
      </c>
      <c r="L482" s="90">
        <v>4472850.41</v>
      </c>
      <c r="M482" s="111">
        <v>10.576173360368299</v>
      </c>
      <c r="N482" s="90">
        <v>3605147.5</v>
      </c>
    </row>
    <row r="483" spans="1:14" s="88" customFormat="1" ht="13.8" x14ac:dyDescent="0.2">
      <c r="A483" s="37" t="s">
        <v>452</v>
      </c>
      <c r="B483" s="16" t="s">
        <v>453</v>
      </c>
      <c r="C483" s="16" t="s">
        <v>2130</v>
      </c>
      <c r="D483" s="16" t="s">
        <v>2131</v>
      </c>
      <c r="E483" s="16" t="s">
        <v>2132</v>
      </c>
      <c r="F483" s="16" t="str">
        <f t="shared" si="8"/>
        <v>PROGRAMA REHABILITACIÓN PATRIMONIO PÚBLICO Y VIVIENDAS POR LAS ENTIDADES LOCALES</v>
      </c>
      <c r="G483" s="85">
        <v>10610000</v>
      </c>
      <c r="H483" s="85">
        <v>0</v>
      </c>
      <c r="I483" s="85">
        <v>10610000</v>
      </c>
      <c r="J483" s="85">
        <v>0</v>
      </c>
      <c r="K483" s="85">
        <v>0</v>
      </c>
      <c r="L483" s="85">
        <v>0</v>
      </c>
      <c r="M483" s="110">
        <v>0</v>
      </c>
      <c r="N483" s="85">
        <v>0</v>
      </c>
    </row>
    <row r="484" spans="1:14" s="88" customFormat="1" ht="13.8" x14ac:dyDescent="0.2">
      <c r="A484" s="37" t="s">
        <v>68</v>
      </c>
      <c r="B484" s="16" t="s">
        <v>68</v>
      </c>
      <c r="C484" s="16" t="s">
        <v>2133</v>
      </c>
      <c r="D484" s="16" t="s">
        <v>2134</v>
      </c>
      <c r="E484" s="16" t="s">
        <v>1107</v>
      </c>
      <c r="F484" s="16" t="str">
        <f t="shared" si="8"/>
        <v>VISERAS CARRETERAS#</v>
      </c>
      <c r="G484" s="85">
        <v>710000</v>
      </c>
      <c r="H484" s="85">
        <v>-710000</v>
      </c>
      <c r="I484" s="85">
        <v>0</v>
      </c>
      <c r="J484" s="85">
        <v>0</v>
      </c>
      <c r="K484" s="85">
        <v>0</v>
      </c>
      <c r="L484" s="85">
        <v>0</v>
      </c>
      <c r="M484" s="110">
        <v>0</v>
      </c>
      <c r="N484" s="85">
        <v>0</v>
      </c>
    </row>
    <row r="485" spans="1:14" s="88" customFormat="1" ht="13.8" x14ac:dyDescent="0.2">
      <c r="A485" s="37" t="s">
        <v>68</v>
      </c>
      <c r="B485" s="16" t="s">
        <v>68</v>
      </c>
      <c r="C485" s="27" t="s">
        <v>125</v>
      </c>
      <c r="D485" s="27" t="s">
        <v>68</v>
      </c>
      <c r="E485" s="27" t="s">
        <v>68</v>
      </c>
      <c r="F485" s="27" t="str">
        <f t="shared" si="8"/>
        <v/>
      </c>
      <c r="G485" s="90">
        <v>11320000</v>
      </c>
      <c r="H485" s="90">
        <v>-710000</v>
      </c>
      <c r="I485" s="90">
        <v>10610000</v>
      </c>
      <c r="J485" s="90">
        <v>0</v>
      </c>
      <c r="K485" s="90">
        <v>0</v>
      </c>
      <c r="L485" s="90">
        <v>0</v>
      </c>
      <c r="M485" s="111">
        <v>0</v>
      </c>
      <c r="N485" s="90">
        <v>0</v>
      </c>
    </row>
    <row r="486" spans="1:14" s="88" customFormat="1" ht="13.8" x14ac:dyDescent="0.2">
      <c r="A486" s="37" t="s">
        <v>454</v>
      </c>
      <c r="B486" s="16" t="s">
        <v>455</v>
      </c>
      <c r="C486" s="16" t="s">
        <v>2135</v>
      </c>
      <c r="D486" s="16" t="s">
        <v>2136</v>
      </c>
      <c r="E486" s="16" t="s">
        <v>1107</v>
      </c>
      <c r="F486" s="16" t="str">
        <f t="shared" si="8"/>
        <v>MODERNIZACIÓN SERVICIO PÚBLICO DE EMPLEO#</v>
      </c>
      <c r="G486" s="85">
        <v>3075921.28</v>
      </c>
      <c r="H486" s="85">
        <v>749567.73</v>
      </c>
      <c r="I486" s="85">
        <v>3825489.01</v>
      </c>
      <c r="J486" s="85">
        <v>1413472.78</v>
      </c>
      <c r="K486" s="85">
        <v>798949.72</v>
      </c>
      <c r="L486" s="85">
        <v>167092.01999999999</v>
      </c>
      <c r="M486" s="110">
        <v>4.3678604111321198</v>
      </c>
      <c r="N486" s="85">
        <v>94857.51</v>
      </c>
    </row>
    <row r="487" spans="1:14" s="88" customFormat="1" ht="13.8" x14ac:dyDescent="0.2">
      <c r="A487" s="37" t="s">
        <v>68</v>
      </c>
      <c r="B487" s="16" t="s">
        <v>68</v>
      </c>
      <c r="C487" s="27" t="s">
        <v>125</v>
      </c>
      <c r="D487" s="27" t="s">
        <v>68</v>
      </c>
      <c r="E487" s="27" t="s">
        <v>68</v>
      </c>
      <c r="F487" s="27" t="str">
        <f t="shared" si="8"/>
        <v/>
      </c>
      <c r="G487" s="90">
        <v>3075921.28</v>
      </c>
      <c r="H487" s="90">
        <v>749567.73</v>
      </c>
      <c r="I487" s="90">
        <v>3825489.01</v>
      </c>
      <c r="J487" s="90">
        <v>1413472.78</v>
      </c>
      <c r="K487" s="90">
        <v>798949.72</v>
      </c>
      <c r="L487" s="90">
        <v>167092.01999999999</v>
      </c>
      <c r="M487" s="111">
        <v>4.3678604111321198</v>
      </c>
      <c r="N487" s="90">
        <v>94857.51</v>
      </c>
    </row>
    <row r="488" spans="1:14" s="88" customFormat="1" ht="13.8" x14ac:dyDescent="0.2">
      <c r="A488" s="37" t="s">
        <v>456</v>
      </c>
      <c r="B488" s="16" t="s">
        <v>457</v>
      </c>
      <c r="C488" s="16" t="s">
        <v>2137</v>
      </c>
      <c r="D488" s="16" t="s">
        <v>2138</v>
      </c>
      <c r="E488" s="16" t="s">
        <v>1107</v>
      </c>
      <c r="F488" s="16" t="str">
        <f t="shared" si="8"/>
        <v>OBRAS NUEVO HOSPITAL TERUEL#</v>
      </c>
      <c r="G488" s="85">
        <v>25963301.02</v>
      </c>
      <c r="H488" s="85">
        <v>-3126853.1</v>
      </c>
      <c r="I488" s="85">
        <v>22836447.920000002</v>
      </c>
      <c r="J488" s="85">
        <v>19299400.100000001</v>
      </c>
      <c r="K488" s="85">
        <v>19299400.100000001</v>
      </c>
      <c r="L488" s="85">
        <v>8444303.4000000004</v>
      </c>
      <c r="M488" s="110">
        <v>36.977306757959198</v>
      </c>
      <c r="N488" s="85">
        <v>8268428.6799999997</v>
      </c>
    </row>
    <row r="489" spans="1:14" s="88" customFormat="1" ht="13.8" x14ac:dyDescent="0.2">
      <c r="A489" s="37" t="s">
        <v>68</v>
      </c>
      <c r="B489" s="16" t="s">
        <v>68</v>
      </c>
      <c r="C489" s="16" t="s">
        <v>2139</v>
      </c>
      <c r="D489" s="16" t="s">
        <v>2140</v>
      </c>
      <c r="E489" s="16" t="s">
        <v>1107</v>
      </c>
      <c r="F489" s="16" t="str">
        <f t="shared" si="8"/>
        <v>HOSPITAL ALCAÑIZ#</v>
      </c>
      <c r="G489" s="85">
        <v>18173401.02</v>
      </c>
      <c r="H489" s="85">
        <v>2438406.38</v>
      </c>
      <c r="I489" s="85">
        <v>20611807.399999999</v>
      </c>
      <c r="J489" s="85">
        <v>14222807.4</v>
      </c>
      <c r="K489" s="85">
        <v>14222807.4</v>
      </c>
      <c r="L489" s="85">
        <v>2715540.4</v>
      </c>
      <c r="M489" s="110">
        <v>13.174683555407199</v>
      </c>
      <c r="N489" s="85">
        <v>2710362.46</v>
      </c>
    </row>
    <row r="490" spans="1:14" s="88" customFormat="1" ht="13.8" x14ac:dyDescent="0.2">
      <c r="A490" s="37" t="s">
        <v>68</v>
      </c>
      <c r="B490" s="16" t="s">
        <v>68</v>
      </c>
      <c r="C490" s="16" t="s">
        <v>2141</v>
      </c>
      <c r="D490" s="16" t="s">
        <v>2142</v>
      </c>
      <c r="E490" s="16" t="s">
        <v>1107</v>
      </c>
      <c r="F490" s="16" t="str">
        <f t="shared" si="8"/>
        <v>PLAN FORMACION CONTINUA (INAP)#</v>
      </c>
      <c r="G490" s="85">
        <v>0</v>
      </c>
      <c r="H490" s="85">
        <v>20000</v>
      </c>
      <c r="I490" s="85">
        <v>20000</v>
      </c>
      <c r="J490" s="85">
        <v>0</v>
      </c>
      <c r="K490" s="85">
        <v>0</v>
      </c>
      <c r="L490" s="85">
        <v>0</v>
      </c>
      <c r="M490" s="110">
        <v>0</v>
      </c>
      <c r="N490" s="85">
        <v>0</v>
      </c>
    </row>
    <row r="491" spans="1:14" s="88" customFormat="1" ht="13.8" x14ac:dyDescent="0.2">
      <c r="A491" s="37" t="s">
        <v>68</v>
      </c>
      <c r="B491" s="16" t="s">
        <v>68</v>
      </c>
      <c r="C491" s="16" t="s">
        <v>2143</v>
      </c>
      <c r="D491" s="16" t="s">
        <v>2144</v>
      </c>
      <c r="E491" s="16" t="s">
        <v>1107</v>
      </c>
      <c r="F491" s="16" t="str">
        <f t="shared" si="8"/>
        <v>HOSPITAL ROYO VILLANOVA (ZARAGOZA)#</v>
      </c>
      <c r="G491" s="85">
        <v>0</v>
      </c>
      <c r="H491" s="85">
        <v>13606.45</v>
      </c>
      <c r="I491" s="85">
        <v>13606.45</v>
      </c>
      <c r="J491" s="85">
        <v>13606.45</v>
      </c>
      <c r="K491" s="85">
        <v>13606.45</v>
      </c>
      <c r="L491" s="85">
        <v>0</v>
      </c>
      <c r="M491" s="110">
        <v>0</v>
      </c>
      <c r="N491" s="85">
        <v>0</v>
      </c>
    </row>
    <row r="492" spans="1:14" s="88" customFormat="1" ht="13.8" x14ac:dyDescent="0.2">
      <c r="A492" s="37" t="s">
        <v>68</v>
      </c>
      <c r="B492" s="16" t="s">
        <v>68</v>
      </c>
      <c r="C492" s="16" t="s">
        <v>2145</v>
      </c>
      <c r="D492" s="16" t="s">
        <v>2146</v>
      </c>
      <c r="E492" s="16" t="s">
        <v>1107</v>
      </c>
      <c r="F492" s="16" t="str">
        <f t="shared" si="8"/>
        <v>C.S. UTEBO (ZARAGOZA)#</v>
      </c>
      <c r="G492" s="85">
        <v>0</v>
      </c>
      <c r="H492" s="85">
        <v>471999.32</v>
      </c>
      <c r="I492" s="85">
        <v>471999.32</v>
      </c>
      <c r="J492" s="85">
        <v>433580.24</v>
      </c>
      <c r="K492" s="85">
        <v>433580.24</v>
      </c>
      <c r="L492" s="85">
        <v>28650.28</v>
      </c>
      <c r="M492" s="110">
        <v>6.0699833211624101</v>
      </c>
      <c r="N492" s="85">
        <v>28650.28</v>
      </c>
    </row>
    <row r="493" spans="1:14" s="88" customFormat="1" ht="13.8" x14ac:dyDescent="0.2">
      <c r="A493" s="37" t="s">
        <v>68</v>
      </c>
      <c r="B493" s="16" t="s">
        <v>68</v>
      </c>
      <c r="C493" s="16" t="s">
        <v>2147</v>
      </c>
      <c r="D493" s="16" t="s">
        <v>2148</v>
      </c>
      <c r="E493" s="16" t="s">
        <v>1107</v>
      </c>
      <c r="F493" s="16" t="str">
        <f t="shared" si="8"/>
        <v>OBRAS CENTRO SALUD BARBASTRO (HUESCA)#</v>
      </c>
      <c r="G493" s="85">
        <v>4724980.96</v>
      </c>
      <c r="H493" s="85">
        <v>185294.1</v>
      </c>
      <c r="I493" s="85">
        <v>4910275.0599999996</v>
      </c>
      <c r="J493" s="85">
        <v>4910275.0599999996</v>
      </c>
      <c r="K493" s="85">
        <v>4910275.0599999996</v>
      </c>
      <c r="L493" s="85">
        <v>4533120.8899999997</v>
      </c>
      <c r="M493" s="110">
        <v>92.319082629965706</v>
      </c>
      <c r="N493" s="85">
        <v>4515110.38</v>
      </c>
    </row>
    <row r="494" spans="1:14" s="88" customFormat="1" ht="13.8" x14ac:dyDescent="0.2">
      <c r="A494" s="37" t="s">
        <v>68</v>
      </c>
      <c r="B494" s="16" t="s">
        <v>68</v>
      </c>
      <c r="C494" s="16" t="s">
        <v>2149</v>
      </c>
      <c r="D494" s="16" t="s">
        <v>2150</v>
      </c>
      <c r="E494" s="16" t="s">
        <v>1107</v>
      </c>
      <c r="F494" s="16" t="str">
        <f t="shared" ref="F494:F539" si="9">CONCATENATE(D494,E494)</f>
        <v>PLAN INVEAT#</v>
      </c>
      <c r="G494" s="85">
        <v>0</v>
      </c>
      <c r="H494" s="85">
        <v>108806.29</v>
      </c>
      <c r="I494" s="85">
        <v>108806.29</v>
      </c>
      <c r="J494" s="85">
        <v>108806.29</v>
      </c>
      <c r="K494" s="85">
        <v>108806.29</v>
      </c>
      <c r="L494" s="85">
        <v>108806.29</v>
      </c>
      <c r="M494" s="110">
        <v>100</v>
      </c>
      <c r="N494" s="85">
        <v>108806.29</v>
      </c>
    </row>
    <row r="495" spans="1:14" s="88" customFormat="1" ht="13.8" x14ac:dyDescent="0.2">
      <c r="A495" s="37" t="s">
        <v>68</v>
      </c>
      <c r="B495" s="16" t="s">
        <v>68</v>
      </c>
      <c r="C495" s="16" t="s">
        <v>2151</v>
      </c>
      <c r="D495" s="16" t="s">
        <v>2152</v>
      </c>
      <c r="E495" s="16" t="s">
        <v>1107</v>
      </c>
      <c r="F495" s="16" t="str">
        <f t="shared" si="9"/>
        <v>PLAN DE NECESIDADES 2022#</v>
      </c>
      <c r="G495" s="85">
        <v>370000</v>
      </c>
      <c r="H495" s="85">
        <v>297156.07</v>
      </c>
      <c r="I495" s="85">
        <v>667156.06999999995</v>
      </c>
      <c r="J495" s="85">
        <v>204371.61</v>
      </c>
      <c r="K495" s="85">
        <v>204371.61</v>
      </c>
      <c r="L495" s="85">
        <v>7971.14</v>
      </c>
      <c r="M495" s="110">
        <v>1.1947938958271</v>
      </c>
      <c r="N495" s="85">
        <v>7971.14</v>
      </c>
    </row>
    <row r="496" spans="1:14" s="88" customFormat="1" ht="13.8" x14ac:dyDescent="0.2">
      <c r="A496" s="37" t="s">
        <v>68</v>
      </c>
      <c r="B496" s="16" t="s">
        <v>68</v>
      </c>
      <c r="C496" s="16" t="s">
        <v>2153</v>
      </c>
      <c r="D496" s="16" t="s">
        <v>2154</v>
      </c>
      <c r="E496" s="16" t="s">
        <v>1107</v>
      </c>
      <c r="F496" s="16" t="str">
        <f t="shared" si="9"/>
        <v>PLAN DE NECESIDADES 2023#</v>
      </c>
      <c r="G496" s="85">
        <v>0</v>
      </c>
      <c r="H496" s="85">
        <v>0</v>
      </c>
      <c r="I496" s="85">
        <v>0</v>
      </c>
      <c r="J496" s="85">
        <v>82899.429999999993</v>
      </c>
      <c r="K496" s="85">
        <v>82899.429999999993</v>
      </c>
      <c r="L496" s="85">
        <v>82899.429999999993</v>
      </c>
      <c r="M496" s="110">
        <v>0</v>
      </c>
      <c r="N496" s="85">
        <v>82899.429999999993</v>
      </c>
    </row>
    <row r="497" spans="1:14" s="88" customFormat="1" ht="13.8" x14ac:dyDescent="0.2">
      <c r="A497" s="37" t="s">
        <v>68</v>
      </c>
      <c r="B497" s="16" t="s">
        <v>68</v>
      </c>
      <c r="C497" s="16" t="s">
        <v>2155</v>
      </c>
      <c r="D497" s="16" t="s">
        <v>2156</v>
      </c>
      <c r="E497" s="16" t="s">
        <v>1107</v>
      </c>
      <c r="F497" s="16" t="str">
        <f t="shared" si="9"/>
        <v>PLAN DE ATENCION PRIMARIA Y COMUNITARIA#</v>
      </c>
      <c r="G497" s="85">
        <v>9386400</v>
      </c>
      <c r="H497" s="85">
        <v>8698671.8200000003</v>
      </c>
      <c r="I497" s="85">
        <v>18085071.82</v>
      </c>
      <c r="J497" s="85">
        <v>4446673.8</v>
      </c>
      <c r="K497" s="85">
        <v>4446673.8</v>
      </c>
      <c r="L497" s="85">
        <v>756606.4</v>
      </c>
      <c r="M497" s="110">
        <v>4.1835963248057499</v>
      </c>
      <c r="N497" s="85">
        <v>756606.4</v>
      </c>
    </row>
    <row r="498" spans="1:14" s="88" customFormat="1" ht="13.8" x14ac:dyDescent="0.2">
      <c r="A498" s="37" t="s">
        <v>68</v>
      </c>
      <c r="B498" s="16" t="s">
        <v>68</v>
      </c>
      <c r="C498" s="16" t="s">
        <v>2157</v>
      </c>
      <c r="D498" s="16" t="s">
        <v>2158</v>
      </c>
      <c r="E498" s="16" t="s">
        <v>1107</v>
      </c>
      <c r="F498" s="16" t="str">
        <f t="shared" si="9"/>
        <v>BOLSA ACTUACIONES ATENCIÓN PRIMARIA#</v>
      </c>
      <c r="G498" s="85">
        <v>800000</v>
      </c>
      <c r="H498" s="85">
        <v>-567247.29</v>
      </c>
      <c r="I498" s="85">
        <v>232752.71</v>
      </c>
      <c r="J498" s="85">
        <v>0</v>
      </c>
      <c r="K498" s="85">
        <v>0</v>
      </c>
      <c r="L498" s="85">
        <v>0</v>
      </c>
      <c r="M498" s="110">
        <v>0</v>
      </c>
      <c r="N498" s="85">
        <v>0</v>
      </c>
    </row>
    <row r="499" spans="1:14" s="88" customFormat="1" ht="13.8" x14ac:dyDescent="0.2">
      <c r="A499" s="37" t="s">
        <v>68</v>
      </c>
      <c r="B499" s="16" t="s">
        <v>68</v>
      </c>
      <c r="C499" s="16" t="s">
        <v>2159</v>
      </c>
      <c r="D499" s="16" t="s">
        <v>2160</v>
      </c>
      <c r="E499" s="16" t="s">
        <v>1107</v>
      </c>
      <c r="F499" s="16" t="str">
        <f t="shared" si="9"/>
        <v>BOLSA ACTUACIONES ATENCIÓN ESPECIALIZADA#</v>
      </c>
      <c r="G499" s="85">
        <v>720000</v>
      </c>
      <c r="H499" s="85">
        <v>-578361.54</v>
      </c>
      <c r="I499" s="85">
        <v>141638.46</v>
      </c>
      <c r="J499" s="85">
        <v>0</v>
      </c>
      <c r="K499" s="85">
        <v>0</v>
      </c>
      <c r="L499" s="85">
        <v>0</v>
      </c>
      <c r="M499" s="110">
        <v>0</v>
      </c>
      <c r="N499" s="85">
        <v>0</v>
      </c>
    </row>
    <row r="500" spans="1:14" s="88" customFormat="1" ht="13.8" x14ac:dyDescent="0.2">
      <c r="A500" s="37" t="s">
        <v>68</v>
      </c>
      <c r="B500" s="16" t="s">
        <v>68</v>
      </c>
      <c r="C500" s="16" t="s">
        <v>2161</v>
      </c>
      <c r="D500" s="16" t="s">
        <v>2162</v>
      </c>
      <c r="E500" s="16" t="s">
        <v>1107</v>
      </c>
      <c r="F500" s="16" t="str">
        <f t="shared" si="9"/>
        <v>PLAN DE NECESIDADES 2024#</v>
      </c>
      <c r="G500" s="85">
        <v>17400000</v>
      </c>
      <c r="H500" s="85">
        <v>3446999.39</v>
      </c>
      <c r="I500" s="85">
        <v>20846999.390000001</v>
      </c>
      <c r="J500" s="85">
        <v>6270251.2800000003</v>
      </c>
      <c r="K500" s="85">
        <v>1246951.58</v>
      </c>
      <c r="L500" s="85">
        <v>392856.35</v>
      </c>
      <c r="M500" s="110">
        <v>1.8844743200234699</v>
      </c>
      <c r="N500" s="85">
        <v>107413.29</v>
      </c>
    </row>
    <row r="501" spans="1:14" s="88" customFormat="1" ht="13.8" x14ac:dyDescent="0.2">
      <c r="A501" s="37" t="s">
        <v>68</v>
      </c>
      <c r="B501" s="16" t="s">
        <v>68</v>
      </c>
      <c r="C501" s="16" t="s">
        <v>2163</v>
      </c>
      <c r="D501" s="16" t="s">
        <v>2164</v>
      </c>
      <c r="E501" s="16" t="s">
        <v>1107</v>
      </c>
      <c r="F501" s="16" t="str">
        <f t="shared" si="9"/>
        <v>NUEVAS URGENCIAS HOSPITAL CALATAYUD#</v>
      </c>
      <c r="G501" s="85">
        <v>160000</v>
      </c>
      <c r="H501" s="85">
        <v>-99265.3</v>
      </c>
      <c r="I501" s="85">
        <v>60734.7</v>
      </c>
      <c r="J501" s="85">
        <v>45734.7</v>
      </c>
      <c r="K501" s="85">
        <v>5989.5</v>
      </c>
      <c r="L501" s="85">
        <v>5989.5</v>
      </c>
      <c r="M501" s="110">
        <v>9.8617429574855908</v>
      </c>
      <c r="N501" s="85">
        <v>5989.5</v>
      </c>
    </row>
    <row r="502" spans="1:14" s="88" customFormat="1" ht="13.8" x14ac:dyDescent="0.2">
      <c r="A502" s="37" t="s">
        <v>68</v>
      </c>
      <c r="B502" s="16" t="s">
        <v>68</v>
      </c>
      <c r="C502" s="16" t="s">
        <v>2165</v>
      </c>
      <c r="D502" s="16" t="s">
        <v>2166</v>
      </c>
      <c r="E502" s="16" t="s">
        <v>1107</v>
      </c>
      <c r="F502" s="16" t="str">
        <f t="shared" si="9"/>
        <v>EFICIENCIA ENERGÉTICA / FEDER#</v>
      </c>
      <c r="G502" s="85">
        <v>10285714.289999999</v>
      </c>
      <c r="H502" s="85">
        <v>0</v>
      </c>
      <c r="I502" s="85">
        <v>10285714.289999999</v>
      </c>
      <c r="J502" s="85">
        <v>1665200</v>
      </c>
      <c r="K502" s="85">
        <v>855627.06</v>
      </c>
      <c r="L502" s="85">
        <v>0</v>
      </c>
      <c r="M502" s="110">
        <v>0</v>
      </c>
      <c r="N502" s="85">
        <v>0</v>
      </c>
    </row>
    <row r="503" spans="1:14" s="88" customFormat="1" ht="13.8" x14ac:dyDescent="0.2">
      <c r="A503" s="37" t="s">
        <v>68</v>
      </c>
      <c r="B503" s="16" t="s">
        <v>68</v>
      </c>
      <c r="C503" s="16" t="s">
        <v>2167</v>
      </c>
      <c r="D503" s="16" t="s">
        <v>2168</v>
      </c>
      <c r="E503" s="16" t="s">
        <v>1107</v>
      </c>
      <c r="F503" s="16" t="str">
        <f t="shared" si="9"/>
        <v>PLAN DE MEDIA Y ALTA TECNOLOGÍA#</v>
      </c>
      <c r="G503" s="85">
        <v>8835840</v>
      </c>
      <c r="H503" s="85">
        <v>1421750</v>
      </c>
      <c r="I503" s="85">
        <v>10257590</v>
      </c>
      <c r="J503" s="85">
        <v>0</v>
      </c>
      <c r="K503" s="85">
        <v>0</v>
      </c>
      <c r="L503" s="85">
        <v>0</v>
      </c>
      <c r="M503" s="110">
        <v>0</v>
      </c>
      <c r="N503" s="85">
        <v>0</v>
      </c>
    </row>
    <row r="504" spans="1:14" s="88" customFormat="1" ht="13.8" x14ac:dyDescent="0.2">
      <c r="A504" s="37" t="s">
        <v>68</v>
      </c>
      <c r="B504" s="16" t="s">
        <v>68</v>
      </c>
      <c r="C504" s="16" t="s">
        <v>2169</v>
      </c>
      <c r="D504" s="16" t="s">
        <v>2170</v>
      </c>
      <c r="E504" s="16" t="s">
        <v>1107</v>
      </c>
      <c r="F504" s="16" t="str">
        <f t="shared" si="9"/>
        <v>PLAN CIRUGIA ROBOTICA#</v>
      </c>
      <c r="G504" s="85">
        <v>677600</v>
      </c>
      <c r="H504" s="85">
        <v>2299000</v>
      </c>
      <c r="I504" s="85">
        <v>2976600</v>
      </c>
      <c r="J504" s="85">
        <v>0</v>
      </c>
      <c r="K504" s="85">
        <v>0</v>
      </c>
      <c r="L504" s="85">
        <v>0</v>
      </c>
      <c r="M504" s="110">
        <v>0</v>
      </c>
      <c r="N504" s="85">
        <v>0</v>
      </c>
    </row>
    <row r="505" spans="1:14" s="88" customFormat="1" ht="13.8" x14ac:dyDescent="0.2">
      <c r="A505" s="37" t="s">
        <v>68</v>
      </c>
      <c r="B505" s="16" t="s">
        <v>68</v>
      </c>
      <c r="C505" s="16" t="s">
        <v>2171</v>
      </c>
      <c r="D505" s="16" t="s">
        <v>2172</v>
      </c>
      <c r="E505" s="16" t="s">
        <v>1107</v>
      </c>
      <c r="F505" s="16" t="str">
        <f t="shared" si="9"/>
        <v>NUEVO CENTRO DE SALUD DE CUARTE#</v>
      </c>
      <c r="G505" s="85">
        <v>140000</v>
      </c>
      <c r="H505" s="85">
        <v>-140000</v>
      </c>
      <c r="I505" s="85">
        <v>0</v>
      </c>
      <c r="J505" s="85">
        <v>0</v>
      </c>
      <c r="K505" s="85">
        <v>0</v>
      </c>
      <c r="L505" s="85">
        <v>0</v>
      </c>
      <c r="M505" s="110">
        <v>0</v>
      </c>
      <c r="N505" s="85">
        <v>0</v>
      </c>
    </row>
    <row r="506" spans="1:14" s="88" customFormat="1" ht="13.8" x14ac:dyDescent="0.2">
      <c r="A506" s="37" t="s">
        <v>68</v>
      </c>
      <c r="B506" s="16" t="s">
        <v>68</v>
      </c>
      <c r="C506" s="16" t="s">
        <v>2173</v>
      </c>
      <c r="D506" s="16" t="s">
        <v>2174</v>
      </c>
      <c r="E506" s="16" t="s">
        <v>1107</v>
      </c>
      <c r="F506" s="16" t="str">
        <f t="shared" si="9"/>
        <v>HOSPITAL MATERNO INFANTIL#</v>
      </c>
      <c r="G506" s="85">
        <v>60000</v>
      </c>
      <c r="H506" s="85">
        <v>-60000</v>
      </c>
      <c r="I506" s="85">
        <v>0</v>
      </c>
      <c r="J506" s="85">
        <v>0</v>
      </c>
      <c r="K506" s="85">
        <v>0</v>
      </c>
      <c r="L506" s="85">
        <v>0</v>
      </c>
      <c r="M506" s="110">
        <v>0</v>
      </c>
      <c r="N506" s="85">
        <v>0</v>
      </c>
    </row>
    <row r="507" spans="1:14" s="88" customFormat="1" ht="13.8" x14ac:dyDescent="0.2">
      <c r="A507" s="37" t="s">
        <v>68</v>
      </c>
      <c r="B507" s="16" t="s">
        <v>68</v>
      </c>
      <c r="C507" s="16" t="s">
        <v>2175</v>
      </c>
      <c r="D507" s="16" t="s">
        <v>2176</v>
      </c>
      <c r="E507" s="16" t="s">
        <v>1107</v>
      </c>
      <c r="F507" s="16" t="str">
        <f t="shared" si="9"/>
        <v>NUEVO CENTRO DE SALUD UTEBO#</v>
      </c>
      <c r="G507" s="85">
        <v>60000</v>
      </c>
      <c r="H507" s="85">
        <v>-60000</v>
      </c>
      <c r="I507" s="85">
        <v>0</v>
      </c>
      <c r="J507" s="85">
        <v>0</v>
      </c>
      <c r="K507" s="85">
        <v>0</v>
      </c>
      <c r="L507" s="85">
        <v>0</v>
      </c>
      <c r="M507" s="110">
        <v>0</v>
      </c>
      <c r="N507" s="85">
        <v>0</v>
      </c>
    </row>
    <row r="508" spans="1:14" s="88" customFormat="1" ht="13.8" x14ac:dyDescent="0.2">
      <c r="A508" s="37" t="s">
        <v>68</v>
      </c>
      <c r="B508" s="16" t="s">
        <v>68</v>
      </c>
      <c r="C508" s="16" t="s">
        <v>2177</v>
      </c>
      <c r="D508" s="16" t="s">
        <v>2178</v>
      </c>
      <c r="E508" s="16" t="s">
        <v>1107</v>
      </c>
      <c r="F508" s="16" t="str">
        <f t="shared" si="9"/>
        <v>REVISION PLAN FUNCIONAL NUEVO HOSP TERUEL#</v>
      </c>
      <c r="G508" s="85">
        <v>60000</v>
      </c>
      <c r="H508" s="85">
        <v>-60000</v>
      </c>
      <c r="I508" s="85">
        <v>0</v>
      </c>
      <c r="J508" s="85">
        <v>0</v>
      </c>
      <c r="K508" s="85">
        <v>0</v>
      </c>
      <c r="L508" s="85">
        <v>0</v>
      </c>
      <c r="M508" s="110">
        <v>0</v>
      </c>
      <c r="N508" s="85">
        <v>0</v>
      </c>
    </row>
    <row r="509" spans="1:14" s="88" customFormat="1" ht="13.8" x14ac:dyDescent="0.2">
      <c r="A509" s="37" t="s">
        <v>68</v>
      </c>
      <c r="B509" s="16" t="s">
        <v>68</v>
      </c>
      <c r="C509" s="16" t="s">
        <v>2179</v>
      </c>
      <c r="D509" s="16" t="s">
        <v>2180</v>
      </c>
      <c r="E509" s="16" t="s">
        <v>1107</v>
      </c>
      <c r="F509" s="16" t="str">
        <f t="shared" si="9"/>
        <v>CENTRO SALUD DE LA MUELA#</v>
      </c>
      <c r="G509" s="85">
        <v>140000</v>
      </c>
      <c r="H509" s="85">
        <v>-140000</v>
      </c>
      <c r="I509" s="85">
        <v>0</v>
      </c>
      <c r="J509" s="85">
        <v>0</v>
      </c>
      <c r="K509" s="85">
        <v>0</v>
      </c>
      <c r="L509" s="85">
        <v>0</v>
      </c>
      <c r="M509" s="110">
        <v>0</v>
      </c>
      <c r="N509" s="85">
        <v>0</v>
      </c>
    </row>
    <row r="510" spans="1:14" s="88" customFormat="1" ht="13.8" x14ac:dyDescent="0.2">
      <c r="A510" s="37" t="s">
        <v>68</v>
      </c>
      <c r="B510" s="16" t="s">
        <v>68</v>
      </c>
      <c r="C510" s="16" t="s">
        <v>2181</v>
      </c>
      <c r="D510" s="16" t="s">
        <v>2182</v>
      </c>
      <c r="E510" s="16" t="s">
        <v>1107</v>
      </c>
      <c r="F510" s="16" t="str">
        <f t="shared" si="9"/>
        <v>SERVICIO RADIOTERAPIA EN TERUEL#</v>
      </c>
      <c r="G510" s="85">
        <v>3000000</v>
      </c>
      <c r="H510" s="85">
        <v>-3000000</v>
      </c>
      <c r="I510" s="85">
        <v>0</v>
      </c>
      <c r="J510" s="85">
        <v>0</v>
      </c>
      <c r="K510" s="85">
        <v>0</v>
      </c>
      <c r="L510" s="85">
        <v>0</v>
      </c>
      <c r="M510" s="110">
        <v>0</v>
      </c>
      <c r="N510" s="85">
        <v>0</v>
      </c>
    </row>
    <row r="511" spans="1:14" s="88" customFormat="1" ht="13.8" x14ac:dyDescent="0.2">
      <c r="A511" s="37" t="s">
        <v>68</v>
      </c>
      <c r="B511" s="16" t="s">
        <v>68</v>
      </c>
      <c r="C511" s="16" t="s">
        <v>2183</v>
      </c>
      <c r="D511" s="16" t="s">
        <v>2184</v>
      </c>
      <c r="E511" s="16" t="s">
        <v>1107</v>
      </c>
      <c r="F511" s="16" t="str">
        <f t="shared" si="9"/>
        <v>PROYECTO CIBERAP#</v>
      </c>
      <c r="G511" s="85">
        <v>0</v>
      </c>
      <c r="H511" s="85">
        <v>726000</v>
      </c>
      <c r="I511" s="85">
        <v>726000</v>
      </c>
      <c r="J511" s="85">
        <v>0</v>
      </c>
      <c r="K511" s="85">
        <v>0</v>
      </c>
      <c r="L511" s="85">
        <v>0</v>
      </c>
      <c r="M511" s="110">
        <v>0</v>
      </c>
      <c r="N511" s="85">
        <v>0</v>
      </c>
    </row>
    <row r="512" spans="1:14" s="88" customFormat="1" ht="13.8" x14ac:dyDescent="0.2">
      <c r="A512" s="37" t="s">
        <v>68</v>
      </c>
      <c r="B512" s="16" t="s">
        <v>68</v>
      </c>
      <c r="C512" s="16" t="s">
        <v>2185</v>
      </c>
      <c r="D512" s="16" t="s">
        <v>2186</v>
      </c>
      <c r="E512" s="16" t="s">
        <v>1107</v>
      </c>
      <c r="F512" s="16" t="str">
        <f t="shared" si="9"/>
        <v>IMPLANTACION CARTERA GENOMICA SNS#</v>
      </c>
      <c r="G512" s="85">
        <v>0</v>
      </c>
      <c r="H512" s="85">
        <v>0</v>
      </c>
      <c r="I512" s="85">
        <v>0</v>
      </c>
      <c r="J512" s="85">
        <v>0</v>
      </c>
      <c r="K512" s="85">
        <v>0</v>
      </c>
      <c r="L512" s="85">
        <v>0</v>
      </c>
      <c r="M512" s="110">
        <v>0</v>
      </c>
      <c r="N512" s="85">
        <v>0</v>
      </c>
    </row>
    <row r="513" spans="1:14" s="88" customFormat="1" ht="13.8" x14ac:dyDescent="0.2">
      <c r="A513" s="37" t="s">
        <v>68</v>
      </c>
      <c r="B513" s="16" t="s">
        <v>68</v>
      </c>
      <c r="C513" s="27" t="s">
        <v>125</v>
      </c>
      <c r="D513" s="27" t="s">
        <v>68</v>
      </c>
      <c r="E513" s="27" t="s">
        <v>68</v>
      </c>
      <c r="F513" s="27" t="str">
        <f t="shared" si="9"/>
        <v/>
      </c>
      <c r="G513" s="90">
        <v>100957237.29000001</v>
      </c>
      <c r="H513" s="90">
        <v>12295962.59</v>
      </c>
      <c r="I513" s="90">
        <v>113253199.88</v>
      </c>
      <c r="J513" s="90">
        <v>51703606.359999999</v>
      </c>
      <c r="K513" s="90">
        <v>45830988.520000003</v>
      </c>
      <c r="L513" s="90">
        <v>17076744.079999998</v>
      </c>
      <c r="M513" s="111">
        <v>15.078376679947301</v>
      </c>
      <c r="N513" s="90">
        <v>16592237.85</v>
      </c>
    </row>
    <row r="514" spans="1:14" s="88" customFormat="1" ht="13.8" x14ac:dyDescent="0.2">
      <c r="A514" s="37" t="s">
        <v>458</v>
      </c>
      <c r="B514" s="16" t="s">
        <v>459</v>
      </c>
      <c r="C514" s="16" t="s">
        <v>2187</v>
      </c>
      <c r="D514" s="16" t="s">
        <v>2188</v>
      </c>
      <c r="E514" s="16" t="s">
        <v>1107</v>
      </c>
      <c r="F514" s="16" t="str">
        <f t="shared" si="9"/>
        <v>PEQUEÑAS OBRAS EN CENTROS DE LA PROVINCIA DE HUESCA#</v>
      </c>
      <c r="G514" s="85">
        <v>675483.95</v>
      </c>
      <c r="H514" s="85">
        <v>106740.95</v>
      </c>
      <c r="I514" s="85">
        <v>782224.9</v>
      </c>
      <c r="J514" s="85">
        <v>708994.84</v>
      </c>
      <c r="K514" s="85">
        <v>708994.84</v>
      </c>
      <c r="L514" s="85">
        <v>364792.21</v>
      </c>
      <c r="M514" s="110">
        <v>46.635208109585903</v>
      </c>
      <c r="N514" s="85">
        <v>363934.63</v>
      </c>
    </row>
    <row r="515" spans="1:14" s="88" customFormat="1" ht="13.8" x14ac:dyDescent="0.2">
      <c r="A515" s="37" t="s">
        <v>68</v>
      </c>
      <c r="B515" s="16" t="s">
        <v>68</v>
      </c>
      <c r="C515" s="16" t="s">
        <v>2189</v>
      </c>
      <c r="D515" s="16" t="s">
        <v>2190</v>
      </c>
      <c r="E515" s="16" t="s">
        <v>1107</v>
      </c>
      <c r="F515" s="16" t="str">
        <f t="shared" si="9"/>
        <v>PEQUEÑAS OBRAS EN CENTROS DE LA PROVINCIA DE TERUEL#</v>
      </c>
      <c r="G515" s="85">
        <v>4648647.59</v>
      </c>
      <c r="H515" s="85">
        <v>868919.72</v>
      </c>
      <c r="I515" s="85">
        <v>5517567.3099999996</v>
      </c>
      <c r="J515" s="85">
        <v>4604050.07</v>
      </c>
      <c r="K515" s="85">
        <v>4604050.07</v>
      </c>
      <c r="L515" s="85">
        <v>404787.01</v>
      </c>
      <c r="M515" s="110">
        <v>7.3363311629450703</v>
      </c>
      <c r="N515" s="85">
        <v>404787.01</v>
      </c>
    </row>
    <row r="516" spans="1:14" ht="13.8" x14ac:dyDescent="0.2">
      <c r="A516" s="37" t="s">
        <v>68</v>
      </c>
      <c r="B516" s="16" t="s">
        <v>68</v>
      </c>
      <c r="C516" s="16" t="s">
        <v>2191</v>
      </c>
      <c r="D516" s="16" t="s">
        <v>2192</v>
      </c>
      <c r="E516" s="16" t="s">
        <v>1107</v>
      </c>
      <c r="F516" s="16" t="str">
        <f t="shared" si="9"/>
        <v>PEQUEÑAS OBRAS EN CENTROS DE LA PROVINCIA DE ZARAGOZA#</v>
      </c>
      <c r="G516" s="85">
        <v>7180017.0099999998</v>
      </c>
      <c r="H516" s="85">
        <v>3494288.96</v>
      </c>
      <c r="I516" s="85">
        <v>10674305.970000001</v>
      </c>
      <c r="J516" s="85">
        <v>6176811.7599999998</v>
      </c>
      <c r="K516" s="85">
        <v>6176811.7599999998</v>
      </c>
      <c r="L516" s="85">
        <v>719097.32</v>
      </c>
      <c r="M516" s="110">
        <v>6.7367126445598799</v>
      </c>
      <c r="N516" s="85">
        <v>719097.32</v>
      </c>
    </row>
    <row r="517" spans="1:14" ht="13.8" x14ac:dyDescent="0.2">
      <c r="A517" s="37" t="s">
        <v>68</v>
      </c>
      <c r="B517" s="16" t="s">
        <v>68</v>
      </c>
      <c r="C517" s="16" t="s">
        <v>2193</v>
      </c>
      <c r="D517" s="16" t="s">
        <v>2194</v>
      </c>
      <c r="E517" s="16" t="s">
        <v>1107</v>
      </c>
      <c r="F517" s="16" t="str">
        <f t="shared" si="9"/>
        <v>EQUIPAMIENTO EN CENTROS DE LA PROVINCIA DE HUESCA#</v>
      </c>
      <c r="G517" s="85">
        <v>20000</v>
      </c>
      <c r="H517" s="85">
        <v>2058.96</v>
      </c>
      <c r="I517" s="85">
        <v>22058.959999999999</v>
      </c>
      <c r="J517" s="85">
        <v>4379.76</v>
      </c>
      <c r="K517" s="85">
        <v>4379.76</v>
      </c>
      <c r="L517" s="85">
        <v>4379.76</v>
      </c>
      <c r="M517" s="110">
        <v>19.854789165037701</v>
      </c>
      <c r="N517" s="85">
        <v>3975.62</v>
      </c>
    </row>
    <row r="518" spans="1:14" ht="13.8" x14ac:dyDescent="0.2">
      <c r="A518" s="37" t="s">
        <v>68</v>
      </c>
      <c r="B518" s="16" t="s">
        <v>68</v>
      </c>
      <c r="C518" s="16" t="s">
        <v>2195</v>
      </c>
      <c r="D518" s="16" t="s">
        <v>2196</v>
      </c>
      <c r="E518" s="16" t="s">
        <v>1107</v>
      </c>
      <c r="F518" s="16" t="str">
        <f t="shared" si="9"/>
        <v>EQUIPAMIENTO EN CENTROS DE LA PROVINCIA DE TERUEL#</v>
      </c>
      <c r="G518" s="85">
        <v>10000</v>
      </c>
      <c r="H518" s="85">
        <v>32069.51</v>
      </c>
      <c r="I518" s="85">
        <v>42069.51</v>
      </c>
      <c r="J518" s="85">
        <v>0</v>
      </c>
      <c r="K518" s="85">
        <v>0</v>
      </c>
      <c r="L518" s="85">
        <v>0</v>
      </c>
      <c r="M518" s="110">
        <v>0</v>
      </c>
      <c r="N518" s="85">
        <v>0</v>
      </c>
    </row>
    <row r="519" spans="1:14" ht="13.8" x14ac:dyDescent="0.2">
      <c r="A519" s="37" t="s">
        <v>68</v>
      </c>
      <c r="B519" s="16" t="s">
        <v>68</v>
      </c>
      <c r="C519" s="16" t="s">
        <v>2197</v>
      </c>
      <c r="D519" s="16" t="s">
        <v>2198</v>
      </c>
      <c r="E519" s="16" t="s">
        <v>1107</v>
      </c>
      <c r="F519" s="16" t="str">
        <f t="shared" si="9"/>
        <v>EQUIPAMIENTO EN CENTROS DE LA PROVINCIA DE ZARAGOZA#</v>
      </c>
      <c r="G519" s="85">
        <v>20000</v>
      </c>
      <c r="H519" s="85">
        <v>82195.95</v>
      </c>
      <c r="I519" s="85">
        <v>102195.95</v>
      </c>
      <c r="J519" s="85">
        <v>47687.42</v>
      </c>
      <c r="K519" s="85">
        <v>47687.42</v>
      </c>
      <c r="L519" s="85">
        <v>47687.42</v>
      </c>
      <c r="M519" s="110">
        <v>46.662729785280099</v>
      </c>
      <c r="N519" s="85">
        <v>47687.42</v>
      </c>
    </row>
    <row r="520" spans="1:14" ht="13.8" x14ac:dyDescent="0.2">
      <c r="A520" s="37" t="s">
        <v>68</v>
      </c>
      <c r="B520" s="16" t="s">
        <v>68</v>
      </c>
      <c r="C520" s="16" t="s">
        <v>2199</v>
      </c>
      <c r="D520" s="16" t="s">
        <v>2192</v>
      </c>
      <c r="E520" s="16" t="s">
        <v>1107</v>
      </c>
      <c r="F520" s="16" t="str">
        <f t="shared" si="9"/>
        <v>PEQUEÑAS OBRAS EN CENTROS DE LA PROVINCIA DE ZARAGOZA#</v>
      </c>
      <c r="G520" s="85">
        <v>0</v>
      </c>
      <c r="H520" s="85">
        <v>146924.20000000001</v>
      </c>
      <c r="I520" s="85">
        <v>146924.20000000001</v>
      </c>
      <c r="J520" s="85">
        <v>81348.83</v>
      </c>
      <c r="K520" s="85">
        <v>81348.83</v>
      </c>
      <c r="L520" s="85">
        <v>81348.83</v>
      </c>
      <c r="M520" s="110">
        <v>55.367890381570902</v>
      </c>
      <c r="N520" s="85">
        <v>81348.83</v>
      </c>
    </row>
    <row r="521" spans="1:14" ht="13.8" x14ac:dyDescent="0.2">
      <c r="A521" s="37" t="s">
        <v>68</v>
      </c>
      <c r="B521" s="16" t="s">
        <v>68</v>
      </c>
      <c r="C521" s="16" t="s">
        <v>2200</v>
      </c>
      <c r="D521" s="16" t="s">
        <v>2196</v>
      </c>
      <c r="E521" s="16" t="s">
        <v>1107</v>
      </c>
      <c r="F521" s="16" t="str">
        <f t="shared" si="9"/>
        <v>EQUIPAMIENTO EN CENTROS DE LA PROVINCIA DE TERUEL#</v>
      </c>
      <c r="G521" s="85">
        <v>0</v>
      </c>
      <c r="H521" s="85">
        <v>23058.36</v>
      </c>
      <c r="I521" s="85">
        <v>23058.36</v>
      </c>
      <c r="J521" s="85">
        <v>23058.36</v>
      </c>
      <c r="K521" s="85">
        <v>23058.36</v>
      </c>
      <c r="L521" s="85">
        <v>23058.36</v>
      </c>
      <c r="M521" s="110">
        <v>100</v>
      </c>
      <c r="N521" s="85">
        <v>23058.36</v>
      </c>
    </row>
    <row r="522" spans="1:14" ht="13.8" x14ac:dyDescent="0.2">
      <c r="A522" s="37" t="s">
        <v>68</v>
      </c>
      <c r="B522" s="16" t="s">
        <v>68</v>
      </c>
      <c r="C522" s="16" t="s">
        <v>2201</v>
      </c>
      <c r="D522" s="16" t="s">
        <v>2202</v>
      </c>
      <c r="E522" s="16" t="s">
        <v>1107</v>
      </c>
      <c r="F522" s="16" t="str">
        <f t="shared" si="9"/>
        <v>EQUIPAMIENTO DE CENTROS DE LA PROVINCIA DE ZARAGOZA#</v>
      </c>
      <c r="G522" s="85">
        <v>0</v>
      </c>
      <c r="H522" s="85">
        <v>24353.43</v>
      </c>
      <c r="I522" s="85">
        <v>24353.43</v>
      </c>
      <c r="J522" s="85">
        <v>16080.9</v>
      </c>
      <c r="K522" s="85">
        <v>16080.9</v>
      </c>
      <c r="L522" s="85">
        <v>16080.9</v>
      </c>
      <c r="M522" s="110">
        <v>66.031355747424499</v>
      </c>
      <c r="N522" s="85">
        <v>16080.9</v>
      </c>
    </row>
    <row r="523" spans="1:14" ht="13.8" x14ac:dyDescent="0.2">
      <c r="A523" s="37" t="s">
        <v>68</v>
      </c>
      <c r="B523" s="16" t="s">
        <v>68</v>
      </c>
      <c r="C523" s="16" t="s">
        <v>2203</v>
      </c>
      <c r="D523" s="16" t="s">
        <v>2192</v>
      </c>
      <c r="E523" s="16" t="s">
        <v>1107</v>
      </c>
      <c r="F523" s="16" t="str">
        <f t="shared" si="9"/>
        <v>PEQUEÑAS OBRAS EN CENTROS DE LA PROVINCIA DE ZARAGOZA#</v>
      </c>
      <c r="G523" s="85">
        <v>0</v>
      </c>
      <c r="H523" s="85">
        <v>740490.85</v>
      </c>
      <c r="I523" s="85">
        <v>740490.85</v>
      </c>
      <c r="J523" s="85">
        <v>484907.54</v>
      </c>
      <c r="K523" s="85">
        <v>484907.54</v>
      </c>
      <c r="L523" s="85">
        <v>310978.2</v>
      </c>
      <c r="M523" s="110">
        <v>41.996224531336203</v>
      </c>
      <c r="N523" s="85">
        <v>310978.2</v>
      </c>
    </row>
    <row r="524" spans="1:14" ht="13.8" x14ac:dyDescent="0.2">
      <c r="A524" s="37" t="s">
        <v>68</v>
      </c>
      <c r="B524" s="16" t="s">
        <v>68</v>
      </c>
      <c r="C524" s="16" t="s">
        <v>2204</v>
      </c>
      <c r="D524" s="16" t="s">
        <v>2198</v>
      </c>
      <c r="E524" s="16" t="s">
        <v>1107</v>
      </c>
      <c r="F524" s="16" t="str">
        <f t="shared" si="9"/>
        <v>EQUIPAMIENTO EN CENTROS DE LA PROVINCIA DE ZARAGOZA#</v>
      </c>
      <c r="G524" s="85">
        <v>0</v>
      </c>
      <c r="H524" s="85">
        <v>70021.52</v>
      </c>
      <c r="I524" s="85">
        <v>70021.52</v>
      </c>
      <c r="J524" s="85">
        <v>25801.77</v>
      </c>
      <c r="K524" s="85">
        <v>25801.77</v>
      </c>
      <c r="L524" s="85">
        <v>25801.77</v>
      </c>
      <c r="M524" s="110">
        <v>36.848343195063499</v>
      </c>
      <c r="N524" s="85">
        <v>25801.77</v>
      </c>
    </row>
    <row r="525" spans="1:14" ht="13.8" x14ac:dyDescent="0.2">
      <c r="A525" s="37" t="s">
        <v>68</v>
      </c>
      <c r="B525" s="16" t="s">
        <v>68</v>
      </c>
      <c r="C525" s="16" t="s">
        <v>2205</v>
      </c>
      <c r="D525" s="16" t="s">
        <v>2188</v>
      </c>
      <c r="E525" s="16" t="s">
        <v>1107</v>
      </c>
      <c r="F525" s="16" t="str">
        <f t="shared" si="9"/>
        <v>PEQUEÑAS OBRAS EN CENTROS DE LA PROVINCIA DE HUESCA#</v>
      </c>
      <c r="G525" s="85">
        <v>0</v>
      </c>
      <c r="H525" s="85">
        <v>370185.63</v>
      </c>
      <c r="I525" s="85">
        <v>370185.63</v>
      </c>
      <c r="J525" s="85">
        <v>4779.5</v>
      </c>
      <c r="K525" s="85">
        <v>4779.5</v>
      </c>
      <c r="L525" s="85">
        <v>4779.5</v>
      </c>
      <c r="M525" s="110">
        <v>1.2911090038800299</v>
      </c>
      <c r="N525" s="85">
        <v>4779.5</v>
      </c>
    </row>
    <row r="526" spans="1:14" ht="13.8" x14ac:dyDescent="0.2">
      <c r="A526" s="37" t="s">
        <v>68</v>
      </c>
      <c r="B526" s="16" t="s">
        <v>68</v>
      </c>
      <c r="C526" s="16" t="s">
        <v>2206</v>
      </c>
      <c r="D526" s="16" t="s">
        <v>2190</v>
      </c>
      <c r="E526" s="16" t="s">
        <v>1107</v>
      </c>
      <c r="F526" s="16" t="str">
        <f t="shared" si="9"/>
        <v>PEQUEÑAS OBRAS EN CENTROS DE LA PROVINCIA DE TERUEL#</v>
      </c>
      <c r="G526" s="85">
        <v>75000</v>
      </c>
      <c r="H526" s="85">
        <v>-57067.199999999997</v>
      </c>
      <c r="I526" s="85">
        <v>17932.8</v>
      </c>
      <c r="J526" s="85">
        <v>0</v>
      </c>
      <c r="K526" s="85">
        <v>0</v>
      </c>
      <c r="L526" s="85">
        <v>0</v>
      </c>
      <c r="M526" s="110">
        <v>0</v>
      </c>
      <c r="N526" s="85">
        <v>0</v>
      </c>
    </row>
    <row r="527" spans="1:14" ht="13.8" x14ac:dyDescent="0.2">
      <c r="A527" s="37" t="s">
        <v>68</v>
      </c>
      <c r="B527" s="16" t="s">
        <v>68</v>
      </c>
      <c r="C527" s="16" t="s">
        <v>2207</v>
      </c>
      <c r="D527" s="16" t="s">
        <v>2208</v>
      </c>
      <c r="E527" s="16" t="s">
        <v>1107</v>
      </c>
      <c r="F527" s="16" t="str">
        <f t="shared" si="9"/>
        <v>EQUIPAMIENTO DE CENTROS DE LA PROVINCIA DE HUESCA#</v>
      </c>
      <c r="G527" s="85">
        <v>10000</v>
      </c>
      <c r="H527" s="85">
        <v>-8712</v>
      </c>
      <c r="I527" s="85">
        <v>1288</v>
      </c>
      <c r="J527" s="85">
        <v>1288</v>
      </c>
      <c r="K527" s="85">
        <v>1288</v>
      </c>
      <c r="L527" s="85">
        <v>1288</v>
      </c>
      <c r="M527" s="110">
        <v>100</v>
      </c>
      <c r="N527" s="85">
        <v>1288</v>
      </c>
    </row>
    <row r="528" spans="1:14" ht="13.8" x14ac:dyDescent="0.2">
      <c r="A528" s="37" t="s">
        <v>68</v>
      </c>
      <c r="B528" s="16" t="s">
        <v>68</v>
      </c>
      <c r="C528" s="16" t="s">
        <v>2209</v>
      </c>
      <c r="D528" s="16" t="s">
        <v>2210</v>
      </c>
      <c r="E528" s="16" t="s">
        <v>1107</v>
      </c>
      <c r="F528" s="16" t="str">
        <f t="shared" si="9"/>
        <v>EQUIPAMIENTO DE CENTROS DE LA PROVINCIA DE TERUEL#</v>
      </c>
      <c r="G528" s="85">
        <v>10000</v>
      </c>
      <c r="H528" s="85">
        <v>-10000</v>
      </c>
      <c r="I528" s="85">
        <v>0</v>
      </c>
      <c r="J528" s="85">
        <v>0</v>
      </c>
      <c r="K528" s="85">
        <v>0</v>
      </c>
      <c r="L528" s="85">
        <v>0</v>
      </c>
      <c r="M528" s="110">
        <v>0</v>
      </c>
      <c r="N528" s="85">
        <v>0</v>
      </c>
    </row>
    <row r="529" spans="1:14" ht="13.8" x14ac:dyDescent="0.2">
      <c r="A529" s="37" t="s">
        <v>68</v>
      </c>
      <c r="B529" s="16" t="s">
        <v>68</v>
      </c>
      <c r="C529" s="16" t="s">
        <v>2211</v>
      </c>
      <c r="D529" s="16" t="s">
        <v>2202</v>
      </c>
      <c r="E529" s="16" t="s">
        <v>1107</v>
      </c>
      <c r="F529" s="16" t="str">
        <f t="shared" si="9"/>
        <v>EQUIPAMIENTO DE CENTROS DE LA PROVINCIA DE ZARAGOZA#</v>
      </c>
      <c r="G529" s="85">
        <v>40000</v>
      </c>
      <c r="H529" s="85">
        <v>-11757.36</v>
      </c>
      <c r="I529" s="85">
        <v>28242.639999999999</v>
      </c>
      <c r="J529" s="85">
        <v>23214.73</v>
      </c>
      <c r="K529" s="85">
        <v>23214.73</v>
      </c>
      <c r="L529" s="85">
        <v>23214.73</v>
      </c>
      <c r="M529" s="110">
        <v>82.197450379992802</v>
      </c>
      <c r="N529" s="85">
        <v>23214.73</v>
      </c>
    </row>
    <row r="530" spans="1:14" ht="13.8" x14ac:dyDescent="0.2">
      <c r="A530" s="37" t="s">
        <v>68</v>
      </c>
      <c r="B530" s="16" t="s">
        <v>68</v>
      </c>
      <c r="C530" s="16" t="s">
        <v>2212</v>
      </c>
      <c r="D530" s="16" t="s">
        <v>2213</v>
      </c>
      <c r="E530" s="16" t="s">
        <v>2214</v>
      </c>
      <c r="F530" s="16" t="str">
        <f t="shared" si="9"/>
        <v>EQUIPAMIENTO DE LOS CENTROS DE DISCAPACITADOS EN LA PROVINCIA DE HUESCA</v>
      </c>
      <c r="G530" s="85">
        <v>0</v>
      </c>
      <c r="H530" s="85">
        <v>8808.7999999999993</v>
      </c>
      <c r="I530" s="85">
        <v>8808.7999999999993</v>
      </c>
      <c r="J530" s="85">
        <v>8808.7999999999993</v>
      </c>
      <c r="K530" s="85">
        <v>8808.7999999999993</v>
      </c>
      <c r="L530" s="85">
        <v>8808.7999999999993</v>
      </c>
      <c r="M530" s="110">
        <v>100</v>
      </c>
      <c r="N530" s="85">
        <v>8808.7999999999993</v>
      </c>
    </row>
    <row r="531" spans="1:14" ht="13.8" x14ac:dyDescent="0.2">
      <c r="A531" s="37" t="s">
        <v>68</v>
      </c>
      <c r="B531" s="16" t="s">
        <v>68</v>
      </c>
      <c r="C531" s="16" t="s">
        <v>2215</v>
      </c>
      <c r="D531" s="16" t="s">
        <v>2216</v>
      </c>
      <c r="E531" s="16" t="s">
        <v>1107</v>
      </c>
      <c r="F531" s="16" t="str">
        <f t="shared" si="9"/>
        <v>PROGRAMA INFORMÁTICO#</v>
      </c>
      <c r="G531" s="85">
        <v>1059926.6000000001</v>
      </c>
      <c r="H531" s="85">
        <v>559739.66</v>
      </c>
      <c r="I531" s="85">
        <v>1619666.26</v>
      </c>
      <c r="J531" s="85">
        <v>733896.19</v>
      </c>
      <c r="K531" s="85">
        <v>733896.19</v>
      </c>
      <c r="L531" s="85">
        <v>624507.74</v>
      </c>
      <c r="M531" s="110">
        <v>38.557803877448201</v>
      </c>
      <c r="N531" s="85">
        <v>624507.74</v>
      </c>
    </row>
    <row r="532" spans="1:14" ht="13.8" x14ac:dyDescent="0.2">
      <c r="A532" s="37" t="s">
        <v>68</v>
      </c>
      <c r="B532" s="16" t="s">
        <v>68</v>
      </c>
      <c r="C532" s="27" t="s">
        <v>125</v>
      </c>
      <c r="D532" s="27" t="s">
        <v>68</v>
      </c>
      <c r="E532" s="27" t="s">
        <v>68</v>
      </c>
      <c r="F532" s="27" t="str">
        <f t="shared" si="9"/>
        <v/>
      </c>
      <c r="G532" s="90">
        <v>13749075.15</v>
      </c>
      <c r="H532" s="90">
        <v>6442319.9400000004</v>
      </c>
      <c r="I532" s="90">
        <v>20191395.09</v>
      </c>
      <c r="J532" s="90">
        <v>12945108.470000001</v>
      </c>
      <c r="K532" s="90">
        <v>12945108.470000001</v>
      </c>
      <c r="L532" s="90">
        <v>2660610.5499999998</v>
      </c>
      <c r="M532" s="111">
        <v>13.176952549047501</v>
      </c>
      <c r="N532" s="90">
        <v>2659348.83</v>
      </c>
    </row>
    <row r="533" spans="1:14" ht="13.8" x14ac:dyDescent="0.2">
      <c r="A533" s="37" t="s">
        <v>460</v>
      </c>
      <c r="B533" s="16" t="s">
        <v>461</v>
      </c>
      <c r="C533" s="16" t="s">
        <v>2217</v>
      </c>
      <c r="D533" s="16" t="s">
        <v>2218</v>
      </c>
      <c r="E533" s="16" t="s">
        <v>1107</v>
      </c>
      <c r="F533" s="16" t="str">
        <f t="shared" si="9"/>
        <v>MANTENIMIENTO Y EQUIPAMIENTO DE CENTROS DEPENDIENTES DEL IAM#</v>
      </c>
      <c r="G533" s="85">
        <v>20000</v>
      </c>
      <c r="H533" s="85">
        <v>-14143.46</v>
      </c>
      <c r="I533" s="85">
        <v>5856.54</v>
      </c>
      <c r="J533" s="85">
        <v>1917.85</v>
      </c>
      <c r="K533" s="85">
        <v>1917.85</v>
      </c>
      <c r="L533" s="85">
        <v>1917.85</v>
      </c>
      <c r="M533" s="110">
        <v>32.747151048229803</v>
      </c>
      <c r="N533" s="85">
        <v>1917.85</v>
      </c>
    </row>
    <row r="534" spans="1:14" ht="13.8" x14ac:dyDescent="0.2">
      <c r="A534" s="37" t="s">
        <v>68</v>
      </c>
      <c r="B534" s="16" t="s">
        <v>68</v>
      </c>
      <c r="C534" s="16" t="s">
        <v>2219</v>
      </c>
      <c r="D534" s="16" t="s">
        <v>2220</v>
      </c>
      <c r="E534" s="16" t="s">
        <v>1107</v>
      </c>
      <c r="F534" s="16" t="str">
        <f t="shared" si="9"/>
        <v>PACTO DE ESTADO CONTRA LA VIOLENCIA DE GÉNERO#</v>
      </c>
      <c r="G534" s="85">
        <v>100000</v>
      </c>
      <c r="H534" s="85">
        <v>0</v>
      </c>
      <c r="I534" s="85">
        <v>100000</v>
      </c>
      <c r="J534" s="85">
        <v>28218.93</v>
      </c>
      <c r="K534" s="85">
        <v>28218.93</v>
      </c>
      <c r="L534" s="85">
        <v>28218.93</v>
      </c>
      <c r="M534" s="110">
        <v>28.21893</v>
      </c>
      <c r="N534" s="85">
        <v>28218.93</v>
      </c>
    </row>
    <row r="535" spans="1:14" ht="13.8" x14ac:dyDescent="0.2">
      <c r="A535" s="37" t="s">
        <v>68</v>
      </c>
      <c r="B535" s="16" t="s">
        <v>68</v>
      </c>
      <c r="C535" s="16" t="s">
        <v>2221</v>
      </c>
      <c r="D535" s="16" t="s">
        <v>2222</v>
      </c>
      <c r="E535" s="16" t="s">
        <v>1107</v>
      </c>
      <c r="F535" s="16" t="str">
        <f t="shared" si="9"/>
        <v>PLAN ESPAÑA TE PROTEGE#</v>
      </c>
      <c r="G535" s="85">
        <v>1881716.01</v>
      </c>
      <c r="H535" s="85">
        <v>0</v>
      </c>
      <c r="I535" s="85">
        <v>1881716.01</v>
      </c>
      <c r="J535" s="85">
        <v>1780382.92</v>
      </c>
      <c r="K535" s="85">
        <v>1009198.29</v>
      </c>
      <c r="L535" s="85">
        <v>875196.37</v>
      </c>
      <c r="M535" s="110">
        <v>46.510544914798302</v>
      </c>
      <c r="N535" s="85">
        <v>875196.37</v>
      </c>
    </row>
    <row r="536" spans="1:14" ht="13.8" x14ac:dyDescent="0.2">
      <c r="A536" s="37" t="s">
        <v>68</v>
      </c>
      <c r="B536" s="16" t="s">
        <v>68</v>
      </c>
      <c r="C536" s="27" t="s">
        <v>125</v>
      </c>
      <c r="D536" s="27" t="s">
        <v>68</v>
      </c>
      <c r="E536" s="27" t="s">
        <v>68</v>
      </c>
      <c r="F536" s="27" t="str">
        <f t="shared" si="9"/>
        <v/>
      </c>
      <c r="G536" s="90">
        <v>2001716.01</v>
      </c>
      <c r="H536" s="90">
        <v>-14143.46</v>
      </c>
      <c r="I536" s="90">
        <v>1987572.55</v>
      </c>
      <c r="J536" s="90">
        <v>1810519.7</v>
      </c>
      <c r="K536" s="90">
        <v>1039335.07</v>
      </c>
      <c r="L536" s="90">
        <v>905333.15</v>
      </c>
      <c r="M536" s="111">
        <v>45.549690752168999</v>
      </c>
      <c r="N536" s="90">
        <v>905333.15</v>
      </c>
    </row>
    <row r="537" spans="1:14" ht="13.8" x14ac:dyDescent="0.2">
      <c r="A537" s="37" t="s">
        <v>462</v>
      </c>
      <c r="B537" s="16" t="s">
        <v>463</v>
      </c>
      <c r="C537" s="16" t="s">
        <v>2223</v>
      </c>
      <c r="D537" s="16" t="s">
        <v>2224</v>
      </c>
      <c r="E537" s="16" t="s">
        <v>1107</v>
      </c>
      <c r="F537" s="16" t="str">
        <f t="shared" si="9"/>
        <v>ACTUACIONES URGENTES EN ALBERGUES Y OTRAS INSTALACIONES#</v>
      </c>
      <c r="G537" s="85">
        <v>200000</v>
      </c>
      <c r="H537" s="85">
        <v>0</v>
      </c>
      <c r="I537" s="85">
        <v>200000</v>
      </c>
      <c r="J537" s="85">
        <v>149504.53</v>
      </c>
      <c r="K537" s="85">
        <v>65147.99</v>
      </c>
      <c r="L537" s="85">
        <v>9597.2999999999993</v>
      </c>
      <c r="M537" s="110">
        <v>4.7986500000000003</v>
      </c>
      <c r="N537" s="85">
        <v>9597.2999999999993</v>
      </c>
    </row>
    <row r="538" spans="1:14" ht="13.8" x14ac:dyDescent="0.2">
      <c r="A538" s="37" t="s">
        <v>68</v>
      </c>
      <c r="B538" s="16" t="s">
        <v>68</v>
      </c>
      <c r="C538" s="16" t="s">
        <v>2225</v>
      </c>
      <c r="D538" s="16" t="s">
        <v>2226</v>
      </c>
      <c r="E538" s="16" t="s">
        <v>1107</v>
      </c>
      <c r="F538" s="16" t="str">
        <f t="shared" si="9"/>
        <v>PORTAL WEB IAJ#</v>
      </c>
      <c r="G538" s="85">
        <v>50000</v>
      </c>
      <c r="H538" s="85">
        <v>-3888.65</v>
      </c>
      <c r="I538" s="85">
        <v>46111.35</v>
      </c>
      <c r="J538" s="85">
        <v>0</v>
      </c>
      <c r="K538" s="85">
        <v>0</v>
      </c>
      <c r="L538" s="85">
        <v>0</v>
      </c>
      <c r="M538" s="110">
        <v>0</v>
      </c>
      <c r="N538" s="85">
        <v>0</v>
      </c>
    </row>
    <row r="539" spans="1:14" ht="13.8" x14ac:dyDescent="0.2">
      <c r="A539" s="37" t="s">
        <v>68</v>
      </c>
      <c r="B539" s="16" t="s">
        <v>68</v>
      </c>
      <c r="C539" s="27" t="s">
        <v>125</v>
      </c>
      <c r="D539" s="27" t="s">
        <v>68</v>
      </c>
      <c r="E539" s="27" t="s">
        <v>68</v>
      </c>
      <c r="F539" s="27" t="str">
        <f t="shared" si="9"/>
        <v/>
      </c>
      <c r="G539" s="90">
        <v>250000</v>
      </c>
      <c r="H539" s="90">
        <v>-3888.65</v>
      </c>
      <c r="I539" s="90">
        <v>246111.35</v>
      </c>
      <c r="J539" s="90">
        <v>149504.53</v>
      </c>
      <c r="K539" s="90">
        <v>65147.99</v>
      </c>
      <c r="L539" s="90">
        <v>9597.2999999999993</v>
      </c>
      <c r="M539" s="111">
        <v>3.89957635029835</v>
      </c>
      <c r="N539" s="90">
        <v>9597.2999999999993</v>
      </c>
    </row>
    <row r="540" spans="1:14" ht="13.8" x14ac:dyDescent="0.2">
      <c r="A540" s="37" t="s">
        <v>464</v>
      </c>
      <c r="B540" s="16" t="s">
        <v>465</v>
      </c>
      <c r="C540" s="16" t="s">
        <v>2227</v>
      </c>
      <c r="D540" s="16" t="s">
        <v>2228</v>
      </c>
      <c r="E540" s="16" t="s">
        <v>2229</v>
      </c>
      <c r="F540" s="16" t="str">
        <f t="shared" ref="F540:F558" si="10">CONCATENATE(D540,E540)</f>
        <v>EXTENSION SERVICIO RED ARAGONESA DE COMUNICACIONES INSTITUCIONALES</v>
      </c>
      <c r="G540" s="85">
        <v>6712572.7400000002</v>
      </c>
      <c r="H540" s="85">
        <v>148362.79</v>
      </c>
      <c r="I540" s="85">
        <v>6860935.5300000003</v>
      </c>
      <c r="J540" s="85">
        <v>6363506.4699999997</v>
      </c>
      <c r="K540" s="85">
        <v>5831337.2300000004</v>
      </c>
      <c r="L540" s="85">
        <v>3922582.67</v>
      </c>
      <c r="M540" s="110">
        <v>57.172708486301701</v>
      </c>
      <c r="N540" s="85">
        <v>3922582.67</v>
      </c>
    </row>
    <row r="541" spans="1:14" s="88" customFormat="1" ht="13.8" x14ac:dyDescent="0.2">
      <c r="A541" s="37" t="s">
        <v>68</v>
      </c>
      <c r="B541" s="16" t="s">
        <v>68</v>
      </c>
      <c r="C541" s="16" t="s">
        <v>2230</v>
      </c>
      <c r="D541" s="16" t="s">
        <v>2231</v>
      </c>
      <c r="E541" s="16" t="s">
        <v>2232</v>
      </c>
      <c r="F541" s="16" t="str">
        <f t="shared" si="10"/>
        <v>AMPLIACION Y MEJORA DE LA PLATAFORMA DE SISTEMAS INFORMATICOS</v>
      </c>
      <c r="G541" s="85">
        <v>18500</v>
      </c>
      <c r="H541" s="85">
        <v>543821.89</v>
      </c>
      <c r="I541" s="85">
        <v>562321.89</v>
      </c>
      <c r="J541" s="85">
        <v>357826.43</v>
      </c>
      <c r="K541" s="85">
        <v>357826.43</v>
      </c>
      <c r="L541" s="85">
        <v>0</v>
      </c>
      <c r="M541" s="110">
        <v>0</v>
      </c>
      <c r="N541" s="85">
        <v>0</v>
      </c>
    </row>
    <row r="542" spans="1:14" s="88" customFormat="1" ht="13.8" x14ac:dyDescent="0.2">
      <c r="A542" s="37" t="s">
        <v>68</v>
      </c>
      <c r="B542" s="16" t="s">
        <v>68</v>
      </c>
      <c r="C542" s="16" t="s">
        <v>2233</v>
      </c>
      <c r="D542" s="16" t="s">
        <v>2234</v>
      </c>
      <c r="E542" s="16" t="s">
        <v>1107</v>
      </c>
      <c r="F542" s="16" t="str">
        <f t="shared" si="10"/>
        <v>CONECTIVIDAD MRR#</v>
      </c>
      <c r="G542" s="85">
        <v>0</v>
      </c>
      <c r="H542" s="85">
        <v>85951.53</v>
      </c>
      <c r="I542" s="85">
        <v>85951.53</v>
      </c>
      <c r="J542" s="85">
        <v>92430.54</v>
      </c>
      <c r="K542" s="85">
        <v>92430.54</v>
      </c>
      <c r="L542" s="85">
        <v>0</v>
      </c>
      <c r="M542" s="110">
        <v>0</v>
      </c>
      <c r="N542" s="85">
        <v>0</v>
      </c>
    </row>
    <row r="543" spans="1:14" s="88" customFormat="1" ht="13.8" x14ac:dyDescent="0.2">
      <c r="A543" s="37" t="s">
        <v>68</v>
      </c>
      <c r="B543" s="16" t="s">
        <v>68</v>
      </c>
      <c r="C543" s="16" t="s">
        <v>2235</v>
      </c>
      <c r="D543" s="16" t="s">
        <v>2236</v>
      </c>
      <c r="E543" s="16" t="s">
        <v>1107</v>
      </c>
      <c r="F543" s="16" t="str">
        <f t="shared" si="10"/>
        <v>MRR COMP.11-GENERALIZ.NUBE HIBRIDA#</v>
      </c>
      <c r="G543" s="85">
        <v>246700.76</v>
      </c>
      <c r="H543" s="85">
        <v>212609.57</v>
      </c>
      <c r="I543" s="85">
        <v>459310.33</v>
      </c>
      <c r="J543" s="85">
        <v>451560.38</v>
      </c>
      <c r="K543" s="85">
        <v>451560.38</v>
      </c>
      <c r="L543" s="85">
        <v>225780.2</v>
      </c>
      <c r="M543" s="110">
        <v>49.156351436729103</v>
      </c>
      <c r="N543" s="85">
        <v>225780.2</v>
      </c>
    </row>
    <row r="544" spans="1:14" s="88" customFormat="1" ht="13.8" x14ac:dyDescent="0.2">
      <c r="A544" s="37" t="s">
        <v>68</v>
      </c>
      <c r="B544" s="16" t="s">
        <v>68</v>
      </c>
      <c r="C544" s="16" t="s">
        <v>2237</v>
      </c>
      <c r="D544" s="16" t="s">
        <v>2238</v>
      </c>
      <c r="E544" s="16" t="s">
        <v>1107</v>
      </c>
      <c r="F544" s="16" t="str">
        <f t="shared" si="10"/>
        <v>MRR COMP.11-INCORP ARAGON RED NACIONAL DE SOC#</v>
      </c>
      <c r="G544" s="85">
        <v>823865.12</v>
      </c>
      <c r="H544" s="85">
        <v>10006.5</v>
      </c>
      <c r="I544" s="85">
        <v>833871.62</v>
      </c>
      <c r="J544" s="85">
        <v>0</v>
      </c>
      <c r="K544" s="85">
        <v>0</v>
      </c>
      <c r="L544" s="85">
        <v>0</v>
      </c>
      <c r="M544" s="110">
        <v>0</v>
      </c>
      <c r="N544" s="85">
        <v>0</v>
      </c>
    </row>
    <row r="545" spans="1:14" s="88" customFormat="1" ht="13.8" x14ac:dyDescent="0.2">
      <c r="A545" s="37" t="s">
        <v>68</v>
      </c>
      <c r="B545" s="16" t="s">
        <v>68</v>
      </c>
      <c r="C545" s="27" t="s">
        <v>125</v>
      </c>
      <c r="D545" s="27" t="s">
        <v>68</v>
      </c>
      <c r="E545" s="27" t="s">
        <v>68</v>
      </c>
      <c r="F545" s="27" t="str">
        <f t="shared" si="10"/>
        <v/>
      </c>
      <c r="G545" s="90">
        <v>7801638.6200000001</v>
      </c>
      <c r="H545" s="90">
        <v>1000752.28</v>
      </c>
      <c r="I545" s="90">
        <v>8802390.9000000004</v>
      </c>
      <c r="J545" s="90">
        <v>7265323.8200000003</v>
      </c>
      <c r="K545" s="90">
        <v>6733154.5800000001</v>
      </c>
      <c r="L545" s="90">
        <v>4148362.87</v>
      </c>
      <c r="M545" s="111">
        <v>47.127682888975102</v>
      </c>
      <c r="N545" s="90">
        <v>4148362.87</v>
      </c>
    </row>
    <row r="546" spans="1:14" s="88" customFormat="1" ht="13.8" x14ac:dyDescent="0.2">
      <c r="A546" s="37" t="s">
        <v>466</v>
      </c>
      <c r="B546" s="16" t="s">
        <v>467</v>
      </c>
      <c r="C546" s="16" t="s">
        <v>2239</v>
      </c>
      <c r="D546" s="16" t="s">
        <v>2240</v>
      </c>
      <c r="E546" s="16" t="s">
        <v>2241</v>
      </c>
      <c r="F546" s="16" t="str">
        <f t="shared" si="10"/>
        <v>MANTENIMIENTO ESTACION DEPURADORA AGUAS RESIDUALES EJEA DE LOS CABALLEROS</v>
      </c>
      <c r="G546" s="85">
        <v>0</v>
      </c>
      <c r="H546" s="85">
        <v>5713.62</v>
      </c>
      <c r="I546" s="85">
        <v>5713.62</v>
      </c>
      <c r="J546" s="85">
        <v>0</v>
      </c>
      <c r="K546" s="85">
        <v>0</v>
      </c>
      <c r="L546" s="85">
        <v>0</v>
      </c>
      <c r="M546" s="110">
        <v>0</v>
      </c>
      <c r="N546" s="85">
        <v>0</v>
      </c>
    </row>
    <row r="547" spans="1:14" s="88" customFormat="1" ht="13.8" x14ac:dyDescent="0.2">
      <c r="A547" s="37" t="s">
        <v>68</v>
      </c>
      <c r="B547" s="16" t="s">
        <v>68</v>
      </c>
      <c r="C547" s="16" t="s">
        <v>2242</v>
      </c>
      <c r="D547" s="16" t="s">
        <v>2243</v>
      </c>
      <c r="E547" s="16" t="s">
        <v>1107</v>
      </c>
      <c r="F547" s="16" t="str">
        <f t="shared" si="10"/>
        <v>PROGRAMA INFORMATICO SIGEDAR#</v>
      </c>
      <c r="G547" s="85">
        <v>62230.91</v>
      </c>
      <c r="H547" s="85">
        <v>0</v>
      </c>
      <c r="I547" s="85">
        <v>62230.91</v>
      </c>
      <c r="J547" s="85">
        <v>62230.91</v>
      </c>
      <c r="K547" s="85">
        <v>62230.91</v>
      </c>
      <c r="L547" s="85">
        <v>31115.45</v>
      </c>
      <c r="M547" s="110">
        <v>49.999991965407503</v>
      </c>
      <c r="N547" s="85">
        <v>31115.45</v>
      </c>
    </row>
    <row r="548" spans="1:14" s="88" customFormat="1" ht="13.8" x14ac:dyDescent="0.2">
      <c r="A548" s="37" t="s">
        <v>68</v>
      </c>
      <c r="B548" s="16" t="s">
        <v>68</v>
      </c>
      <c r="C548" s="16" t="s">
        <v>2244</v>
      </c>
      <c r="D548" s="16" t="s">
        <v>2245</v>
      </c>
      <c r="E548" s="16" t="s">
        <v>1107</v>
      </c>
      <c r="F548" s="16" t="str">
        <f t="shared" si="10"/>
        <v>EDAR'S ZONA PIRINEOS P3#</v>
      </c>
      <c r="G548" s="85">
        <v>0</v>
      </c>
      <c r="H548" s="85">
        <v>1432802.77</v>
      </c>
      <c r="I548" s="85">
        <v>1432802.77</v>
      </c>
      <c r="J548" s="85">
        <v>1434089.44</v>
      </c>
      <c r="K548" s="85">
        <v>1434089.44</v>
      </c>
      <c r="L548" s="85">
        <v>1434089.44</v>
      </c>
      <c r="M548" s="110">
        <v>100.089800915167</v>
      </c>
      <c r="N548" s="85">
        <v>1434089.44</v>
      </c>
    </row>
    <row r="549" spans="1:14" s="88" customFormat="1" ht="13.8" x14ac:dyDescent="0.2">
      <c r="A549" s="37" t="s">
        <v>68</v>
      </c>
      <c r="B549" s="16" t="s">
        <v>68</v>
      </c>
      <c r="C549" s="16" t="s">
        <v>2246</v>
      </c>
      <c r="D549" s="16" t="s">
        <v>2247</v>
      </c>
      <c r="E549" s="16" t="s">
        <v>1107</v>
      </c>
      <c r="F549" s="16" t="str">
        <f t="shared" si="10"/>
        <v>MANTENIMIENTO APLICACIONES INFORMATICAS GAIAA, VICA Y WICA#</v>
      </c>
      <c r="G549" s="85">
        <v>21811.3</v>
      </c>
      <c r="H549" s="85">
        <v>0</v>
      </c>
      <c r="I549" s="85">
        <v>21811.3</v>
      </c>
      <c r="J549" s="85">
        <v>26506.26</v>
      </c>
      <c r="K549" s="85">
        <v>21811.3</v>
      </c>
      <c r="L549" s="85">
        <v>11908.22</v>
      </c>
      <c r="M549" s="110">
        <v>54.596562332368997</v>
      </c>
      <c r="N549" s="85">
        <v>11908.22</v>
      </c>
    </row>
    <row r="550" spans="1:14" s="88" customFormat="1" ht="13.8" x14ac:dyDescent="0.2">
      <c r="A550" s="37" t="s">
        <v>68</v>
      </c>
      <c r="B550" s="16" t="s">
        <v>68</v>
      </c>
      <c r="C550" s="16" t="s">
        <v>2248</v>
      </c>
      <c r="D550" s="16" t="s">
        <v>2249</v>
      </c>
      <c r="E550" s="16" t="s">
        <v>1107</v>
      </c>
      <c r="F550" s="16" t="str">
        <f t="shared" si="10"/>
        <v>CANTAVIEJA (T) ESTACION DEP. AGUAS RESIDUALES#</v>
      </c>
      <c r="G550" s="85">
        <v>2200</v>
      </c>
      <c r="H550" s="85">
        <v>0</v>
      </c>
      <c r="I550" s="85">
        <v>2200</v>
      </c>
      <c r="J550" s="85">
        <v>2200</v>
      </c>
      <c r="K550" s="85">
        <v>2200</v>
      </c>
      <c r="L550" s="85">
        <v>2200</v>
      </c>
      <c r="M550" s="110">
        <v>100</v>
      </c>
      <c r="N550" s="85">
        <v>1833.34</v>
      </c>
    </row>
    <row r="551" spans="1:14" s="88" customFormat="1" ht="13.8" x14ac:dyDescent="0.2">
      <c r="A551" s="37" t="s">
        <v>68</v>
      </c>
      <c r="B551" s="16" t="s">
        <v>68</v>
      </c>
      <c r="C551" s="16" t="s">
        <v>2250</v>
      </c>
      <c r="D551" s="16" t="s">
        <v>2251</v>
      </c>
      <c r="E551" s="16" t="s">
        <v>1107</v>
      </c>
      <c r="F551" s="16" t="str">
        <f t="shared" si="10"/>
        <v>IGLESUELA DEL CID (T) EST.DEP AGUAS RESIDUALES#</v>
      </c>
      <c r="G551" s="85">
        <v>0</v>
      </c>
      <c r="H551" s="85">
        <v>800000</v>
      </c>
      <c r="I551" s="85">
        <v>800000</v>
      </c>
      <c r="J551" s="85">
        <v>801773.19</v>
      </c>
      <c r="K551" s="85">
        <v>801773.19</v>
      </c>
      <c r="L551" s="85">
        <v>1773.19</v>
      </c>
      <c r="M551" s="110">
        <v>0.22164875000000001</v>
      </c>
      <c r="N551" s="85">
        <v>1773.19</v>
      </c>
    </row>
    <row r="552" spans="1:14" s="88" customFormat="1" ht="13.8" x14ac:dyDescent="0.2">
      <c r="A552" s="37" t="s">
        <v>68</v>
      </c>
      <c r="B552" s="16" t="s">
        <v>68</v>
      </c>
      <c r="C552" s="16" t="s">
        <v>2252</v>
      </c>
      <c r="D552" s="16" t="s">
        <v>2253</v>
      </c>
      <c r="E552" s="16" t="s">
        <v>1107</v>
      </c>
      <c r="F552" s="16" t="str">
        <f t="shared" si="10"/>
        <v>BENASQUE (H) ESTACION DEPURADORA DE AGUAS RESIDUALES.#</v>
      </c>
      <c r="G552" s="85">
        <v>180646.03</v>
      </c>
      <c r="H552" s="85">
        <v>0</v>
      </c>
      <c r="I552" s="85">
        <v>180646.03</v>
      </c>
      <c r="J552" s="85">
        <v>437174.38</v>
      </c>
      <c r="K552" s="85">
        <v>437174.38</v>
      </c>
      <c r="L552" s="85">
        <v>346851.36</v>
      </c>
      <c r="M552" s="110">
        <v>192.00607951362099</v>
      </c>
      <c r="N552" s="85">
        <v>331797.53000000003</v>
      </c>
    </row>
    <row r="553" spans="1:14" s="88" customFormat="1" ht="13.8" x14ac:dyDescent="0.2">
      <c r="A553" s="37" t="s">
        <v>68</v>
      </c>
      <c r="B553" s="16" t="s">
        <v>68</v>
      </c>
      <c r="C553" s="16" t="s">
        <v>2254</v>
      </c>
      <c r="D553" s="16" t="s">
        <v>2255</v>
      </c>
      <c r="E553" s="16" t="s">
        <v>2256</v>
      </c>
      <c r="F553" s="16" t="str">
        <f t="shared" si="10"/>
        <v>SARIÑENA REDACCION PROYECTO NUEVA CAPTACION PARA MEJORA ABASTECIMIENTO AGUA</v>
      </c>
      <c r="G553" s="85">
        <v>0</v>
      </c>
      <c r="H553" s="85">
        <v>0</v>
      </c>
      <c r="I553" s="85">
        <v>0</v>
      </c>
      <c r="J553" s="85">
        <v>4235</v>
      </c>
      <c r="K553" s="85">
        <v>4235</v>
      </c>
      <c r="L553" s="85">
        <v>4235</v>
      </c>
      <c r="M553" s="110">
        <v>0</v>
      </c>
      <c r="N553" s="85">
        <v>4235</v>
      </c>
    </row>
    <row r="554" spans="1:14" s="88" customFormat="1" ht="13.8" x14ac:dyDescent="0.2">
      <c r="A554" s="37" t="s">
        <v>68</v>
      </c>
      <c r="B554" s="16" t="s">
        <v>68</v>
      </c>
      <c r="C554" s="16" t="s">
        <v>2257</v>
      </c>
      <c r="D554" s="16" t="s">
        <v>2258</v>
      </c>
      <c r="E554" s="16" t="s">
        <v>1107</v>
      </c>
      <c r="F554" s="16" t="str">
        <f t="shared" si="10"/>
        <v>APLICACION GESTION DOCUMENTAL Y DE EXPEDIENTES#</v>
      </c>
      <c r="G554" s="85">
        <v>42500</v>
      </c>
      <c r="H554" s="85">
        <v>0</v>
      </c>
      <c r="I554" s="85">
        <v>42500</v>
      </c>
      <c r="J554" s="85">
        <v>0</v>
      </c>
      <c r="K554" s="85">
        <v>0</v>
      </c>
      <c r="L554" s="85">
        <v>0</v>
      </c>
      <c r="M554" s="110">
        <v>0</v>
      </c>
      <c r="N554" s="85">
        <v>0</v>
      </c>
    </row>
    <row r="555" spans="1:14" s="88" customFormat="1" ht="13.8" x14ac:dyDescent="0.2">
      <c r="A555" s="37" t="s">
        <v>68</v>
      </c>
      <c r="B555" s="16" t="s">
        <v>68</v>
      </c>
      <c r="C555" s="16" t="s">
        <v>2259</v>
      </c>
      <c r="D555" s="16" t="s">
        <v>2260</v>
      </c>
      <c r="E555" s="16" t="s">
        <v>2261</v>
      </c>
      <c r="F555" s="16" t="str">
        <f t="shared" si="10"/>
        <v>CONSTRUCCION Y FUNCIONAMIENTO INICIAL DE LA EDAR DE FORMIGAL-SALLENT DE GALLEGO (HUESCA)</v>
      </c>
      <c r="G555" s="85">
        <v>60189.25</v>
      </c>
      <c r="H555" s="85">
        <v>0</v>
      </c>
      <c r="I555" s="85">
        <v>60189.25</v>
      </c>
      <c r="J555" s="85">
        <v>60189.25</v>
      </c>
      <c r="K555" s="85">
        <v>60189.25</v>
      </c>
      <c r="L555" s="85">
        <v>45171.58</v>
      </c>
      <c r="M555" s="110">
        <v>75.049248827656101</v>
      </c>
      <c r="N555" s="85">
        <v>37647.919999999998</v>
      </c>
    </row>
    <row r="556" spans="1:14" s="88" customFormat="1" ht="13.8" x14ac:dyDescent="0.2">
      <c r="A556" s="37" t="s">
        <v>68</v>
      </c>
      <c r="B556" s="16" t="s">
        <v>68</v>
      </c>
      <c r="C556" s="16" t="s">
        <v>2262</v>
      </c>
      <c r="D556" s="16" t="s">
        <v>2263</v>
      </c>
      <c r="E556" s="16" t="s">
        <v>1107</v>
      </c>
      <c r="F556" s="16" t="str">
        <f t="shared" si="10"/>
        <v>CONSTRUCC FUNCIONAMIENTO INICIAL EDA DE ANSO (H)#</v>
      </c>
      <c r="G556" s="85">
        <v>80000.039999999994</v>
      </c>
      <c r="H556" s="85">
        <v>0</v>
      </c>
      <c r="I556" s="85">
        <v>80000.039999999994</v>
      </c>
      <c r="J556" s="85">
        <v>80000.039999999994</v>
      </c>
      <c r="K556" s="85">
        <v>80000.039999999994</v>
      </c>
      <c r="L556" s="85">
        <v>34400.04</v>
      </c>
      <c r="M556" s="110">
        <v>43.000028499985802</v>
      </c>
      <c r="N556" s="85">
        <v>17600.04</v>
      </c>
    </row>
    <row r="557" spans="1:14" s="88" customFormat="1" ht="13.8" x14ac:dyDescent="0.2">
      <c r="A557" s="37" t="s">
        <v>68</v>
      </c>
      <c r="B557" s="16" t="s">
        <v>68</v>
      </c>
      <c r="C557" s="16" t="s">
        <v>2264</v>
      </c>
      <c r="D557" s="16" t="s">
        <v>2265</v>
      </c>
      <c r="E557" s="16" t="s">
        <v>2266</v>
      </c>
      <c r="F557" s="16" t="str">
        <f t="shared" si="10"/>
        <v>CONSTRUCCION Y FUNCIONAMIENTO INICIAL DE LA EDAR DE HECHO-SIRESA (HUESCA)</v>
      </c>
      <c r="G557" s="85">
        <v>600000</v>
      </c>
      <c r="H557" s="85">
        <v>-42128.13</v>
      </c>
      <c r="I557" s="85">
        <v>557871.87</v>
      </c>
      <c r="J557" s="85">
        <v>307973.19</v>
      </c>
      <c r="K557" s="85">
        <v>307973.19</v>
      </c>
      <c r="L557" s="85">
        <v>7973.19</v>
      </c>
      <c r="M557" s="110">
        <v>1.42921527841151</v>
      </c>
      <c r="N557" s="85">
        <v>7973.19</v>
      </c>
    </row>
    <row r="558" spans="1:14" s="88" customFormat="1" ht="13.8" x14ac:dyDescent="0.2">
      <c r="A558" s="37" t="s">
        <v>68</v>
      </c>
      <c r="B558" s="16" t="s">
        <v>68</v>
      </c>
      <c r="C558" s="16" t="s">
        <v>2267</v>
      </c>
      <c r="D558" s="16" t="s">
        <v>2268</v>
      </c>
      <c r="E558" s="16" t="s">
        <v>1107</v>
      </c>
      <c r="F558" s="16" t="str">
        <f t="shared" si="10"/>
        <v>EXPROPIACIONES TERRENOS EDAR#</v>
      </c>
      <c r="G558" s="85">
        <v>300000</v>
      </c>
      <c r="H558" s="85">
        <v>0</v>
      </c>
      <c r="I558" s="85">
        <v>300000</v>
      </c>
      <c r="J558" s="85">
        <v>0</v>
      </c>
      <c r="K558" s="85">
        <v>0</v>
      </c>
      <c r="L558" s="85">
        <v>0</v>
      </c>
      <c r="M558" s="110">
        <v>0</v>
      </c>
      <c r="N558" s="85">
        <v>0</v>
      </c>
    </row>
    <row r="559" spans="1:14" s="88" customFormat="1" ht="13.8" x14ac:dyDescent="0.2">
      <c r="A559" s="37" t="s">
        <v>68</v>
      </c>
      <c r="B559" s="16" t="s">
        <v>68</v>
      </c>
      <c r="C559" s="16" t="s">
        <v>2269</v>
      </c>
      <c r="D559" s="16" t="s">
        <v>2270</v>
      </c>
      <c r="E559" s="16" t="s">
        <v>1107</v>
      </c>
      <c r="F559" s="16" t="str">
        <f t="shared" ref="F559:F566" si="11">CONCATENATE(D559,E559)</f>
        <v>AT EXPROPIACIONES ZONA 10#</v>
      </c>
      <c r="G559" s="85">
        <v>346000</v>
      </c>
      <c r="H559" s="85">
        <v>0</v>
      </c>
      <c r="I559" s="85">
        <v>346000</v>
      </c>
      <c r="J559" s="85">
        <v>329555.65999999997</v>
      </c>
      <c r="K559" s="85">
        <v>329555.65999999997</v>
      </c>
      <c r="L559" s="85">
        <v>152138.81</v>
      </c>
      <c r="M559" s="110">
        <v>43.970754335260096</v>
      </c>
      <c r="N559" s="85">
        <v>152138.81</v>
      </c>
    </row>
    <row r="560" spans="1:14" s="88" customFormat="1" ht="13.8" x14ac:dyDescent="0.2">
      <c r="A560" s="37" t="s">
        <v>68</v>
      </c>
      <c r="B560" s="16" t="s">
        <v>68</v>
      </c>
      <c r="C560" s="16" t="s">
        <v>2271</v>
      </c>
      <c r="D560" s="16" t="s">
        <v>2272</v>
      </c>
      <c r="E560" s="16" t="s">
        <v>1107</v>
      </c>
      <c r="F560" s="16" t="str">
        <f t="shared" si="11"/>
        <v>AT REDACCION PROYECTOS ESTUDIOS,PLANES Y OTRAS ACTUACIONES#</v>
      </c>
      <c r="G560" s="85">
        <v>450000</v>
      </c>
      <c r="H560" s="85">
        <v>-43111.79</v>
      </c>
      <c r="I560" s="85">
        <v>406888.21</v>
      </c>
      <c r="J560" s="85">
        <v>0</v>
      </c>
      <c r="K560" s="85">
        <v>0</v>
      </c>
      <c r="L560" s="85">
        <v>0</v>
      </c>
      <c r="M560" s="110">
        <v>0</v>
      </c>
      <c r="N560" s="85">
        <v>0</v>
      </c>
    </row>
    <row r="561" spans="1:14" s="88" customFormat="1" ht="13.8" x14ac:dyDescent="0.2">
      <c r="A561" s="37" t="s">
        <v>68</v>
      </c>
      <c r="B561" s="16" t="s">
        <v>68</v>
      </c>
      <c r="C561" s="16" t="s">
        <v>2273</v>
      </c>
      <c r="D561" s="16" t="s">
        <v>2274</v>
      </c>
      <c r="E561" s="16" t="s">
        <v>1107</v>
      </c>
      <c r="F561" s="16" t="str">
        <f t="shared" si="11"/>
        <v>EDAR DE VILLANUA (HUESCA)#</v>
      </c>
      <c r="G561" s="85">
        <v>100000</v>
      </c>
      <c r="H561" s="85">
        <v>0</v>
      </c>
      <c r="I561" s="85">
        <v>100000</v>
      </c>
      <c r="J561" s="85">
        <v>106258.95</v>
      </c>
      <c r="K561" s="85">
        <v>106258.95</v>
      </c>
      <c r="L561" s="85">
        <v>6258.95</v>
      </c>
      <c r="M561" s="110">
        <v>6.2589499999999996</v>
      </c>
      <c r="N561" s="85">
        <v>6258.95</v>
      </c>
    </row>
    <row r="562" spans="1:14" s="88" customFormat="1" ht="13.8" x14ac:dyDescent="0.2">
      <c r="A562" s="37" t="s">
        <v>68</v>
      </c>
      <c r="B562" s="16" t="s">
        <v>68</v>
      </c>
      <c r="C562" s="16" t="s">
        <v>2275</v>
      </c>
      <c r="D562" s="16" t="s">
        <v>2276</v>
      </c>
      <c r="E562" s="16" t="s">
        <v>1107</v>
      </c>
      <c r="F562" s="16" t="str">
        <f t="shared" si="11"/>
        <v>EDAR DE TORLA (H)#</v>
      </c>
      <c r="G562" s="85">
        <v>65817.23</v>
      </c>
      <c r="H562" s="85">
        <v>0</v>
      </c>
      <c r="I562" s="85">
        <v>65817.23</v>
      </c>
      <c r="J562" s="85">
        <v>43878.16</v>
      </c>
      <c r="K562" s="85">
        <v>43878.16</v>
      </c>
      <c r="L562" s="85">
        <v>0</v>
      </c>
      <c r="M562" s="110">
        <v>0</v>
      </c>
      <c r="N562" s="85">
        <v>0</v>
      </c>
    </row>
    <row r="563" spans="1:14" s="88" customFormat="1" ht="13.8" x14ac:dyDescent="0.2">
      <c r="A563" s="37" t="s">
        <v>68</v>
      </c>
      <c r="B563" s="16" t="s">
        <v>68</v>
      </c>
      <c r="C563" s="16" t="s">
        <v>2277</v>
      </c>
      <c r="D563" s="16" t="s">
        <v>2278</v>
      </c>
      <c r="E563" s="16" t="s">
        <v>1107</v>
      </c>
      <c r="F563" s="16" t="str">
        <f t="shared" si="11"/>
        <v>EDAR DE BOLTAÑA-MARGUDGUED (H)#</v>
      </c>
      <c r="G563" s="85">
        <v>250000</v>
      </c>
      <c r="H563" s="85">
        <v>0</v>
      </c>
      <c r="I563" s="85">
        <v>250000</v>
      </c>
      <c r="J563" s="85">
        <v>257659.84</v>
      </c>
      <c r="K563" s="85">
        <v>253459.84</v>
      </c>
      <c r="L563" s="85">
        <v>3459.84</v>
      </c>
      <c r="M563" s="110">
        <v>1.3839360000000001</v>
      </c>
      <c r="N563" s="85">
        <v>3459.84</v>
      </c>
    </row>
    <row r="564" spans="1:14" s="88" customFormat="1" ht="13.8" x14ac:dyDescent="0.2">
      <c r="A564" s="37" t="s">
        <v>68</v>
      </c>
      <c r="B564" s="16" t="s">
        <v>68</v>
      </c>
      <c r="C564" s="16" t="s">
        <v>2279</v>
      </c>
      <c r="D564" s="16" t="s">
        <v>2280</v>
      </c>
      <c r="E564" s="16" t="s">
        <v>1107</v>
      </c>
      <c r="F564" s="16" t="str">
        <f t="shared" si="11"/>
        <v>EDAR DE AINSA  (H)#</v>
      </c>
      <c r="G564" s="85">
        <v>250000</v>
      </c>
      <c r="H564" s="85">
        <v>0</v>
      </c>
      <c r="I564" s="85">
        <v>250000</v>
      </c>
      <c r="J564" s="85">
        <v>277801.46000000002</v>
      </c>
      <c r="K564" s="85">
        <v>272001.46000000002</v>
      </c>
      <c r="L564" s="85">
        <v>22001.46</v>
      </c>
      <c r="M564" s="110">
        <v>8.8005840000000006</v>
      </c>
      <c r="N564" s="85">
        <v>22001.46</v>
      </c>
    </row>
    <row r="565" spans="1:14" s="88" customFormat="1" ht="13.8" x14ac:dyDescent="0.2">
      <c r="A565" s="37" t="s">
        <v>68</v>
      </c>
      <c r="B565" s="16" t="s">
        <v>68</v>
      </c>
      <c r="C565" s="16" t="s">
        <v>2281</v>
      </c>
      <c r="D565" s="16" t="s">
        <v>2282</v>
      </c>
      <c r="E565" s="16" t="s">
        <v>1107</v>
      </c>
      <c r="F565" s="16" t="str">
        <f t="shared" si="11"/>
        <v>EDAR DE CANFRANC -ESTACION (H)#</v>
      </c>
      <c r="G565" s="85">
        <v>209995.75</v>
      </c>
      <c r="H565" s="85">
        <v>42128.13</v>
      </c>
      <c r="I565" s="85">
        <v>252123.88</v>
      </c>
      <c r="J565" s="85">
        <v>357585.85</v>
      </c>
      <c r="K565" s="85">
        <v>0</v>
      </c>
      <c r="L565" s="85">
        <v>0</v>
      </c>
      <c r="M565" s="110">
        <v>0</v>
      </c>
      <c r="N565" s="85">
        <v>0</v>
      </c>
    </row>
    <row r="566" spans="1:14" s="88" customFormat="1" ht="13.8" x14ac:dyDescent="0.2">
      <c r="A566" s="37" t="s">
        <v>68</v>
      </c>
      <c r="B566" s="16" t="s">
        <v>68</v>
      </c>
      <c r="C566" s="16" t="s">
        <v>2283</v>
      </c>
      <c r="D566" s="16" t="s">
        <v>2284</v>
      </c>
      <c r="E566" s="16" t="s">
        <v>1107</v>
      </c>
      <c r="F566" s="16" t="str">
        <f t="shared" si="11"/>
        <v>EDAR DE PANTICOSA (H)#</v>
      </c>
      <c r="G566" s="85">
        <v>3138800</v>
      </c>
      <c r="H566" s="85">
        <v>0</v>
      </c>
      <c r="I566" s="85">
        <v>3138800</v>
      </c>
      <c r="J566" s="85">
        <v>3150197.13</v>
      </c>
      <c r="K566" s="85">
        <v>3150197.13</v>
      </c>
      <c r="L566" s="85">
        <v>1708290.32</v>
      </c>
      <c r="M566" s="110">
        <v>54.424949662291297</v>
      </c>
      <c r="N566" s="85">
        <v>1202487.31</v>
      </c>
    </row>
    <row r="567" spans="1:14" s="88" customFormat="1" ht="13.8" x14ac:dyDescent="0.2">
      <c r="A567" s="37" t="s">
        <v>68</v>
      </c>
      <c r="B567" s="16" t="s">
        <v>68</v>
      </c>
      <c r="C567" s="16" t="s">
        <v>2285</v>
      </c>
      <c r="D567" s="16" t="s">
        <v>2286</v>
      </c>
      <c r="E567" s="16" t="s">
        <v>1107</v>
      </c>
      <c r="F567" s="16" t="str">
        <f t="shared" ref="F567:F601" si="12">CONCATENATE(D567,E567)</f>
        <v>EDAR DE BIELSA (H)#</v>
      </c>
      <c r="G567" s="85">
        <v>10000</v>
      </c>
      <c r="H567" s="85">
        <v>0</v>
      </c>
      <c r="I567" s="85">
        <v>10000</v>
      </c>
      <c r="J567" s="85">
        <v>0</v>
      </c>
      <c r="K567" s="85">
        <v>0</v>
      </c>
      <c r="L567" s="85">
        <v>0</v>
      </c>
      <c r="M567" s="110">
        <v>0</v>
      </c>
      <c r="N567" s="85">
        <v>0</v>
      </c>
    </row>
    <row r="568" spans="1:14" s="88" customFormat="1" ht="13.8" x14ac:dyDescent="0.2">
      <c r="A568" s="37" t="s">
        <v>68</v>
      </c>
      <c r="B568" s="16" t="s">
        <v>68</v>
      </c>
      <c r="C568" s="16" t="s">
        <v>2287</v>
      </c>
      <c r="D568" s="16" t="s">
        <v>2288</v>
      </c>
      <c r="E568" s="16" t="s">
        <v>1107</v>
      </c>
      <c r="F568" s="16" t="str">
        <f t="shared" si="12"/>
        <v>PROYECTO Y CONSTRUCCION EDAR DE CERLER#</v>
      </c>
      <c r="G568" s="85">
        <v>3200000</v>
      </c>
      <c r="H568" s="85">
        <v>0</v>
      </c>
      <c r="I568" s="85">
        <v>3200000</v>
      </c>
      <c r="J568" s="85">
        <v>3200000</v>
      </c>
      <c r="K568" s="85">
        <v>3200000</v>
      </c>
      <c r="L568" s="85">
        <v>0</v>
      </c>
      <c r="M568" s="110">
        <v>0</v>
      </c>
      <c r="N568" s="85">
        <v>0</v>
      </c>
    </row>
    <row r="569" spans="1:14" s="88" customFormat="1" ht="13.8" x14ac:dyDescent="0.2">
      <c r="A569" s="37" t="s">
        <v>68</v>
      </c>
      <c r="B569" s="16" t="s">
        <v>68</v>
      </c>
      <c r="C569" s="16" t="s">
        <v>2289</v>
      </c>
      <c r="D569" s="16" t="s">
        <v>2290</v>
      </c>
      <c r="E569" s="16" t="s">
        <v>1107</v>
      </c>
      <c r="F569" s="16" t="str">
        <f t="shared" si="12"/>
        <v>EDAR DE CANDANCHU#</v>
      </c>
      <c r="G569" s="85">
        <v>2898171.8</v>
      </c>
      <c r="H569" s="85">
        <v>-1432802.77</v>
      </c>
      <c r="I569" s="85">
        <v>1465369.03</v>
      </c>
      <c r="J569" s="85">
        <v>1348171.8</v>
      </c>
      <c r="K569" s="85">
        <v>1348171.8</v>
      </c>
      <c r="L569" s="85">
        <v>106529.51</v>
      </c>
      <c r="M569" s="110">
        <v>7.26980766066825</v>
      </c>
      <c r="N569" s="85">
        <v>106529.51</v>
      </c>
    </row>
    <row r="570" spans="1:14" s="88" customFormat="1" ht="13.8" x14ac:dyDescent="0.2">
      <c r="A570" s="37" t="s">
        <v>68</v>
      </c>
      <c r="B570" s="16" t="s">
        <v>68</v>
      </c>
      <c r="C570" s="16" t="s">
        <v>2291</v>
      </c>
      <c r="D570" s="16" t="s">
        <v>2292</v>
      </c>
      <c r="E570" s="16" t="s">
        <v>1107</v>
      </c>
      <c r="F570" s="16" t="str">
        <f t="shared" si="12"/>
        <v>EDAR DE AGUAVIVA CONSTRUCCIÓN Y FUNCIONAMIENTO#</v>
      </c>
      <c r="G570" s="85">
        <v>0</v>
      </c>
      <c r="H570" s="85">
        <v>234000</v>
      </c>
      <c r="I570" s="85">
        <v>234000</v>
      </c>
      <c r="J570" s="85">
        <v>214996.3</v>
      </c>
      <c r="K570" s="85">
        <v>214996.3</v>
      </c>
      <c r="L570" s="85">
        <v>0</v>
      </c>
      <c r="M570" s="110">
        <v>0</v>
      </c>
      <c r="N570" s="85">
        <v>0</v>
      </c>
    </row>
    <row r="571" spans="1:14" s="88" customFormat="1" ht="13.8" x14ac:dyDescent="0.2">
      <c r="A571" s="37" t="s">
        <v>68</v>
      </c>
      <c r="B571" s="16" t="s">
        <v>68</v>
      </c>
      <c r="C571" s="16" t="s">
        <v>2293</v>
      </c>
      <c r="D571" s="16" t="s">
        <v>2294</v>
      </c>
      <c r="E571" s="16" t="s">
        <v>1107</v>
      </c>
      <c r="F571" s="16" t="str">
        <f t="shared" si="12"/>
        <v>EDAR BROTO-OTO#</v>
      </c>
      <c r="G571" s="85">
        <v>10000</v>
      </c>
      <c r="H571" s="85">
        <v>0</v>
      </c>
      <c r="I571" s="85">
        <v>10000</v>
      </c>
      <c r="J571" s="85">
        <v>0</v>
      </c>
      <c r="K571" s="85">
        <v>0</v>
      </c>
      <c r="L571" s="85">
        <v>0</v>
      </c>
      <c r="M571" s="110">
        <v>0</v>
      </c>
      <c r="N571" s="85">
        <v>0</v>
      </c>
    </row>
    <row r="572" spans="1:14" s="88" customFormat="1" ht="13.8" x14ac:dyDescent="0.2">
      <c r="A572" s="37" t="s">
        <v>68</v>
      </c>
      <c r="B572" s="16" t="s">
        <v>68</v>
      </c>
      <c r="C572" s="16" t="s">
        <v>2295</v>
      </c>
      <c r="D572" s="16" t="s">
        <v>2296</v>
      </c>
      <c r="E572" s="16" t="s">
        <v>1107</v>
      </c>
      <c r="F572" s="16" t="str">
        <f t="shared" si="12"/>
        <v>RD AYUDAS DIRECTAS EBRO RESILIENCE -MRR#</v>
      </c>
      <c r="G572" s="85">
        <v>2692982.37</v>
      </c>
      <c r="H572" s="85">
        <v>0</v>
      </c>
      <c r="I572" s="85">
        <v>2692982.37</v>
      </c>
      <c r="J572" s="85">
        <v>2669091.5699999998</v>
      </c>
      <c r="K572" s="85">
        <v>2669091.5699999998</v>
      </c>
      <c r="L572" s="85">
        <v>22798.79</v>
      </c>
      <c r="M572" s="110">
        <v>0.84660004662414001</v>
      </c>
      <c r="N572" s="85">
        <v>22798.79</v>
      </c>
    </row>
    <row r="573" spans="1:14" s="88" customFormat="1" ht="13.8" x14ac:dyDescent="0.2">
      <c r="A573" s="37" t="s">
        <v>68</v>
      </c>
      <c r="B573" s="16" t="s">
        <v>68</v>
      </c>
      <c r="C573" s="16" t="s">
        <v>2297</v>
      </c>
      <c r="D573" s="16" t="s">
        <v>2298</v>
      </c>
      <c r="E573" s="16" t="s">
        <v>2299</v>
      </c>
      <c r="F573" s="16" t="str">
        <f t="shared" si="12"/>
        <v>CONVOCATORIA PROTOCOLOS PARA ASEGURAR ABASTEC AGUA EELL FRENTE A INCENDIOS</v>
      </c>
      <c r="G573" s="85">
        <v>100000</v>
      </c>
      <c r="H573" s="85">
        <v>0</v>
      </c>
      <c r="I573" s="85">
        <v>100000</v>
      </c>
      <c r="J573" s="85">
        <v>17499.89</v>
      </c>
      <c r="K573" s="85">
        <v>17499.89</v>
      </c>
      <c r="L573" s="85">
        <v>17168.740000000002</v>
      </c>
      <c r="M573" s="110">
        <v>17.16874</v>
      </c>
      <c r="N573" s="85">
        <v>17168.740000000002</v>
      </c>
    </row>
    <row r="574" spans="1:14" s="88" customFormat="1" ht="13.8" x14ac:dyDescent="0.2">
      <c r="A574" s="37" t="s">
        <v>68</v>
      </c>
      <c r="B574" s="16" t="s">
        <v>68</v>
      </c>
      <c r="C574" s="16" t="s">
        <v>2300</v>
      </c>
      <c r="D574" s="16" t="s">
        <v>2301</v>
      </c>
      <c r="E574" s="16" t="s">
        <v>1107</v>
      </c>
      <c r="F574" s="16" t="str">
        <f t="shared" si="12"/>
        <v>RESTAURACION FLUVIAL TR-7 EBRO RESILIENCE#</v>
      </c>
      <c r="G574" s="85">
        <v>1608924.97</v>
      </c>
      <c r="H574" s="85">
        <v>0</v>
      </c>
      <c r="I574" s="85">
        <v>1608924.97</v>
      </c>
      <c r="J574" s="85">
        <v>1600445.76</v>
      </c>
      <c r="K574" s="85">
        <v>1600445.76</v>
      </c>
      <c r="L574" s="85">
        <v>22798.79</v>
      </c>
      <c r="M574" s="110">
        <v>1.41702008639968</v>
      </c>
      <c r="N574" s="85">
        <v>22798.79</v>
      </c>
    </row>
    <row r="575" spans="1:14" s="88" customFormat="1" ht="13.8" x14ac:dyDescent="0.2">
      <c r="A575" s="37" t="s">
        <v>68</v>
      </c>
      <c r="B575" s="16" t="s">
        <v>68</v>
      </c>
      <c r="C575" s="16" t="s">
        <v>2302</v>
      </c>
      <c r="D575" s="16" t="s">
        <v>2303</v>
      </c>
      <c r="E575" s="16" t="s">
        <v>1107</v>
      </c>
      <c r="F575" s="16" t="str">
        <f t="shared" si="12"/>
        <v>PERTE MP AT DIGITALIZACION IAA AGUA#</v>
      </c>
      <c r="G575" s="85">
        <v>57000</v>
      </c>
      <c r="H575" s="85">
        <v>61006.05</v>
      </c>
      <c r="I575" s="85">
        <v>118006.05</v>
      </c>
      <c r="J575" s="85">
        <v>118006.05</v>
      </c>
      <c r="K575" s="85">
        <v>118006.05</v>
      </c>
      <c r="L575" s="85">
        <v>0</v>
      </c>
      <c r="M575" s="110">
        <v>0</v>
      </c>
      <c r="N575" s="85">
        <v>0</v>
      </c>
    </row>
    <row r="576" spans="1:14" s="88" customFormat="1" ht="13.8" x14ac:dyDescent="0.2">
      <c r="A576" s="37" t="s">
        <v>68</v>
      </c>
      <c r="B576" s="16" t="s">
        <v>68</v>
      </c>
      <c r="C576" s="16" t="s">
        <v>2304</v>
      </c>
      <c r="D576" s="16" t="s">
        <v>2305</v>
      </c>
      <c r="E576" s="16" t="s">
        <v>1107</v>
      </c>
      <c r="F576" s="16" t="str">
        <f t="shared" si="12"/>
        <v>DIGITALIZACION IAA PERTE AGUA#</v>
      </c>
      <c r="G576" s="85">
        <v>277036.81</v>
      </c>
      <c r="H576" s="85">
        <v>-24110.02</v>
      </c>
      <c r="I576" s="85">
        <v>252926.79</v>
      </c>
      <c r="J576" s="85">
        <v>252926.79</v>
      </c>
      <c r="K576" s="85">
        <v>252926.79</v>
      </c>
      <c r="L576" s="85">
        <v>0</v>
      </c>
      <c r="M576" s="110">
        <v>0</v>
      </c>
      <c r="N576" s="85">
        <v>0</v>
      </c>
    </row>
    <row r="577" spans="1:14" s="88" customFormat="1" ht="13.8" x14ac:dyDescent="0.2">
      <c r="A577" s="37" t="s">
        <v>68</v>
      </c>
      <c r="B577" s="16" t="s">
        <v>68</v>
      </c>
      <c r="C577" s="16" t="s">
        <v>2306</v>
      </c>
      <c r="D577" s="16" t="s">
        <v>2307</v>
      </c>
      <c r="E577" s="16" t="s">
        <v>1107</v>
      </c>
      <c r="F577" s="16" t="str">
        <f t="shared" si="12"/>
        <v>EDAR DE ASTUN#</v>
      </c>
      <c r="G577" s="85">
        <v>10000</v>
      </c>
      <c r="H577" s="85">
        <v>0</v>
      </c>
      <c r="I577" s="85">
        <v>10000</v>
      </c>
      <c r="J577" s="85">
        <v>14513.95</v>
      </c>
      <c r="K577" s="85">
        <v>14513.95</v>
      </c>
      <c r="L577" s="85">
        <v>14513.95</v>
      </c>
      <c r="M577" s="110">
        <v>145.1395</v>
      </c>
      <c r="N577" s="85">
        <v>0</v>
      </c>
    </row>
    <row r="578" spans="1:14" s="88" customFormat="1" ht="13.8" x14ac:dyDescent="0.2">
      <c r="A578" s="37" t="s">
        <v>68</v>
      </c>
      <c r="B578" s="16" t="s">
        <v>68</v>
      </c>
      <c r="C578" s="16" t="s">
        <v>2308</v>
      </c>
      <c r="D578" s="16" t="s">
        <v>2309</v>
      </c>
      <c r="E578" s="16" t="s">
        <v>1107</v>
      </c>
      <c r="F578" s="16" t="str">
        <f t="shared" si="12"/>
        <v>PARQUE MOVIL GASTOS CENTRALIZADOS#</v>
      </c>
      <c r="G578" s="85">
        <v>261.27999999999997</v>
      </c>
      <c r="H578" s="85">
        <v>-261.27999999999997</v>
      </c>
      <c r="I578" s="85">
        <v>0</v>
      </c>
      <c r="J578" s="85">
        <v>0</v>
      </c>
      <c r="K578" s="85">
        <v>0</v>
      </c>
      <c r="L578" s="85">
        <v>0</v>
      </c>
      <c r="M578" s="110">
        <v>0</v>
      </c>
      <c r="N578" s="85">
        <v>0</v>
      </c>
    </row>
    <row r="579" spans="1:14" s="88" customFormat="1" ht="13.8" x14ac:dyDescent="0.2">
      <c r="A579" s="37" t="s">
        <v>68</v>
      </c>
      <c r="B579" s="16" t="s">
        <v>68</v>
      </c>
      <c r="C579" s="16" t="s">
        <v>2310</v>
      </c>
      <c r="D579" s="16" t="s">
        <v>2311</v>
      </c>
      <c r="E579" s="16" t="s">
        <v>1107</v>
      </c>
      <c r="F579" s="16" t="str">
        <f t="shared" si="12"/>
        <v>EDAR DE FISCAL#</v>
      </c>
      <c r="G579" s="85">
        <v>10000</v>
      </c>
      <c r="H579" s="85">
        <v>0</v>
      </c>
      <c r="I579" s="85">
        <v>10000</v>
      </c>
      <c r="J579" s="85">
        <v>17787</v>
      </c>
      <c r="K579" s="85">
        <v>17787</v>
      </c>
      <c r="L579" s="85">
        <v>0</v>
      </c>
      <c r="M579" s="110">
        <v>0</v>
      </c>
      <c r="N579" s="85">
        <v>0</v>
      </c>
    </row>
    <row r="580" spans="1:14" s="88" customFormat="1" ht="13.8" x14ac:dyDescent="0.2">
      <c r="A580" s="37" t="s">
        <v>68</v>
      </c>
      <c r="B580" s="16" t="s">
        <v>68</v>
      </c>
      <c r="C580" s="16" t="s">
        <v>2312</v>
      </c>
      <c r="D580" s="16" t="s">
        <v>2313</v>
      </c>
      <c r="E580" s="16" t="s">
        <v>1107</v>
      </c>
      <c r="F580" s="16" t="str">
        <f t="shared" si="12"/>
        <v>PLAN RESTITUCION YESA#</v>
      </c>
      <c r="G580" s="85">
        <v>60000</v>
      </c>
      <c r="H580" s="85">
        <v>0</v>
      </c>
      <c r="I580" s="85">
        <v>60000</v>
      </c>
      <c r="J580" s="85">
        <v>0</v>
      </c>
      <c r="K580" s="85">
        <v>0</v>
      </c>
      <c r="L580" s="85">
        <v>0</v>
      </c>
      <c r="M580" s="110">
        <v>0</v>
      </c>
      <c r="N580" s="85">
        <v>0</v>
      </c>
    </row>
    <row r="581" spans="1:14" s="88" customFormat="1" ht="13.8" x14ac:dyDescent="0.2">
      <c r="A581" s="37" t="s">
        <v>68</v>
      </c>
      <c r="B581" s="16" t="s">
        <v>68</v>
      </c>
      <c r="C581" s="16" t="s">
        <v>2314</v>
      </c>
      <c r="D581" s="16" t="s">
        <v>2315</v>
      </c>
      <c r="E581" s="16" t="s">
        <v>1107</v>
      </c>
      <c r="F581" s="16" t="str">
        <f t="shared" si="12"/>
        <v>APLICACIONES INFORMATICAS PERTE DIGITALIZACION#</v>
      </c>
      <c r="G581" s="85">
        <v>808400</v>
      </c>
      <c r="H581" s="85">
        <v>-36896.03</v>
      </c>
      <c r="I581" s="85">
        <v>771503.97</v>
      </c>
      <c r="J581" s="85">
        <v>0</v>
      </c>
      <c r="K581" s="85">
        <v>0</v>
      </c>
      <c r="L581" s="85">
        <v>0</v>
      </c>
      <c r="M581" s="110">
        <v>0</v>
      </c>
      <c r="N581" s="85">
        <v>0</v>
      </c>
    </row>
    <row r="582" spans="1:14" s="88" customFormat="1" ht="13.8" x14ac:dyDescent="0.2">
      <c r="A582" s="37" t="s">
        <v>68</v>
      </c>
      <c r="B582" s="16" t="s">
        <v>68</v>
      </c>
      <c r="C582" s="16" t="s">
        <v>2316</v>
      </c>
      <c r="D582" s="16" t="s">
        <v>2317</v>
      </c>
      <c r="E582" s="16" t="s">
        <v>1107</v>
      </c>
      <c r="F582" s="16" t="str">
        <f t="shared" si="12"/>
        <v>EQUIPAMIENTO DEL INSTITUTO#</v>
      </c>
      <c r="G582" s="85">
        <v>10000</v>
      </c>
      <c r="H582" s="85">
        <v>0</v>
      </c>
      <c r="I582" s="85">
        <v>10000</v>
      </c>
      <c r="J582" s="85">
        <v>729.58</v>
      </c>
      <c r="K582" s="85">
        <v>729.58</v>
      </c>
      <c r="L582" s="85">
        <v>729.58</v>
      </c>
      <c r="M582" s="110">
        <v>7.2957999999999998</v>
      </c>
      <c r="N582" s="85">
        <v>729.58</v>
      </c>
    </row>
    <row r="583" spans="1:14" s="88" customFormat="1" ht="13.8" x14ac:dyDescent="0.2">
      <c r="A583" s="37" t="s">
        <v>68</v>
      </c>
      <c r="B583" s="16" t="s">
        <v>68</v>
      </c>
      <c r="C583" s="16" t="s">
        <v>2318</v>
      </c>
      <c r="D583" s="16" t="s">
        <v>2319</v>
      </c>
      <c r="E583" s="16" t="s">
        <v>1107</v>
      </c>
      <c r="F583" s="16" t="str">
        <f t="shared" si="12"/>
        <v>EDAR DE PIEDRAFITA DE JACA (HUESCA)#</v>
      </c>
      <c r="G583" s="85">
        <v>0</v>
      </c>
      <c r="H583" s="85">
        <v>0</v>
      </c>
      <c r="I583" s="85">
        <v>0</v>
      </c>
      <c r="J583" s="85">
        <v>17666</v>
      </c>
      <c r="K583" s="85">
        <v>17666</v>
      </c>
      <c r="L583" s="85">
        <v>17666</v>
      </c>
      <c r="M583" s="110">
        <v>0</v>
      </c>
      <c r="N583" s="85">
        <v>17666</v>
      </c>
    </row>
    <row r="584" spans="1:14" s="88" customFormat="1" ht="13.8" x14ac:dyDescent="0.2">
      <c r="A584" s="37" t="s">
        <v>68</v>
      </c>
      <c r="B584" s="16" t="s">
        <v>68</v>
      </c>
      <c r="C584" s="16" t="s">
        <v>2320</v>
      </c>
      <c r="D584" s="16" t="s">
        <v>2321</v>
      </c>
      <c r="E584" s="16" t="s">
        <v>1107</v>
      </c>
      <c r="F584" s="16" t="str">
        <f t="shared" si="12"/>
        <v>ESTACION DEPURADORA DE AGUAS RESIDUALES DE NAVARDUN Y URRIES#</v>
      </c>
      <c r="G584" s="85">
        <v>0</v>
      </c>
      <c r="H584" s="85">
        <v>0</v>
      </c>
      <c r="I584" s="85">
        <v>0</v>
      </c>
      <c r="J584" s="85">
        <v>28451.77</v>
      </c>
      <c r="K584" s="85">
        <v>28451.77</v>
      </c>
      <c r="L584" s="85">
        <v>0</v>
      </c>
      <c r="M584" s="110">
        <v>0</v>
      </c>
      <c r="N584" s="85">
        <v>0</v>
      </c>
    </row>
    <row r="585" spans="1:14" s="88" customFormat="1" ht="13.8" x14ac:dyDescent="0.2">
      <c r="A585" s="37" t="s">
        <v>68</v>
      </c>
      <c r="B585" s="16" t="s">
        <v>68</v>
      </c>
      <c r="C585" s="16" t="s">
        <v>2322</v>
      </c>
      <c r="D585" s="16" t="s">
        <v>2323</v>
      </c>
      <c r="E585" s="16" t="s">
        <v>1107</v>
      </c>
      <c r="F585" s="16" t="str">
        <f t="shared" si="12"/>
        <v>ABASTECIMIENTO DE AGUA POTABLE DE NAVARDUN Y URRIES#</v>
      </c>
      <c r="G585" s="85">
        <v>0</v>
      </c>
      <c r="H585" s="85">
        <v>37398.17</v>
      </c>
      <c r="I585" s="85">
        <v>37398.17</v>
      </c>
      <c r="J585" s="85">
        <v>37398.17</v>
      </c>
      <c r="K585" s="85">
        <v>37398.17</v>
      </c>
      <c r="L585" s="85">
        <v>0</v>
      </c>
      <c r="M585" s="110">
        <v>0</v>
      </c>
      <c r="N585" s="85">
        <v>0</v>
      </c>
    </row>
    <row r="586" spans="1:14" s="88" customFormat="1" ht="13.8" x14ac:dyDescent="0.2">
      <c r="A586" s="37" t="s">
        <v>68</v>
      </c>
      <c r="B586" s="16" t="s">
        <v>68</v>
      </c>
      <c r="C586" s="16" t="s">
        <v>2324</v>
      </c>
      <c r="D586" s="16" t="s">
        <v>2325</v>
      </c>
      <c r="E586" s="16" t="s">
        <v>2326</v>
      </c>
      <c r="F586" s="16" t="str">
        <f t="shared" si="12"/>
        <v>ALCALA SELVA REVISION PROYCTO OBRAS MEJORA RED SANEAMIENTO Y ABASTECIMIENTO</v>
      </c>
      <c r="G586" s="85">
        <v>0</v>
      </c>
      <c r="H586" s="85">
        <v>230000</v>
      </c>
      <c r="I586" s="85">
        <v>230000</v>
      </c>
      <c r="J586" s="85">
        <v>14605.89</v>
      </c>
      <c r="K586" s="85">
        <v>14605.89</v>
      </c>
      <c r="L586" s="85">
        <v>14605.89</v>
      </c>
      <c r="M586" s="110">
        <v>6.3503869565217403</v>
      </c>
      <c r="N586" s="85">
        <v>14605.89</v>
      </c>
    </row>
    <row r="587" spans="1:14" s="88" customFormat="1" ht="13.8" x14ac:dyDescent="0.2">
      <c r="A587" s="37" t="s">
        <v>68</v>
      </c>
      <c r="B587" s="16" t="s">
        <v>68</v>
      </c>
      <c r="C587" s="16" t="s">
        <v>2327</v>
      </c>
      <c r="D587" s="16" t="s">
        <v>2328</v>
      </c>
      <c r="E587" s="16" t="s">
        <v>2329</v>
      </c>
      <c r="F587" s="16" t="str">
        <f t="shared" si="12"/>
        <v>PROYECTO MODIFIC RED MUNICIPAL SANEAMIENTO PI LA PLANA PARACONEXION EDAR</v>
      </c>
      <c r="G587" s="85">
        <v>0</v>
      </c>
      <c r="H587" s="85">
        <v>0</v>
      </c>
      <c r="I587" s="85">
        <v>0</v>
      </c>
      <c r="J587" s="85">
        <v>14513.95</v>
      </c>
      <c r="K587" s="85">
        <v>14513.95</v>
      </c>
      <c r="L587" s="85">
        <v>0</v>
      </c>
      <c r="M587" s="110">
        <v>0</v>
      </c>
      <c r="N587" s="85">
        <v>0</v>
      </c>
    </row>
    <row r="588" spans="1:14" s="88" customFormat="1" ht="13.8" x14ac:dyDescent="0.2">
      <c r="A588" s="37" t="s">
        <v>68</v>
      </c>
      <c r="B588" s="16" t="s">
        <v>68</v>
      </c>
      <c r="C588" s="27" t="s">
        <v>125</v>
      </c>
      <c r="D588" s="27" t="s">
        <v>68</v>
      </c>
      <c r="E588" s="27" t="s">
        <v>68</v>
      </c>
      <c r="F588" s="27" t="str">
        <f t="shared" si="12"/>
        <v/>
      </c>
      <c r="G588" s="90">
        <v>17912967.739999998</v>
      </c>
      <c r="H588" s="90">
        <v>1263738.72</v>
      </c>
      <c r="I588" s="90">
        <v>19176706.460000001</v>
      </c>
      <c r="J588" s="90">
        <v>17306113.18</v>
      </c>
      <c r="K588" s="90">
        <v>16933832.370000001</v>
      </c>
      <c r="L588" s="90">
        <v>4028678.1</v>
      </c>
      <c r="M588" s="111">
        <v>21.008185677781899</v>
      </c>
      <c r="N588" s="90">
        <v>3468616.99</v>
      </c>
    </row>
    <row r="589" spans="1:14" s="88" customFormat="1" ht="13.8" x14ac:dyDescent="0.2">
      <c r="A589" s="37" t="s">
        <v>468</v>
      </c>
      <c r="B589" s="16" t="s">
        <v>469</v>
      </c>
      <c r="C589" s="16" t="s">
        <v>2330</v>
      </c>
      <c r="D589" s="16" t="s">
        <v>2331</v>
      </c>
      <c r="E589" s="16" t="s">
        <v>2332</v>
      </c>
      <c r="F589" s="16" t="str">
        <f t="shared" si="12"/>
        <v>INVERSIONES DE LOS PROYECTOS DE INVESTIGACION (EXC. MED. REGENERATIVA)</v>
      </c>
      <c r="G589" s="85">
        <v>2100000</v>
      </c>
      <c r="H589" s="85">
        <v>0</v>
      </c>
      <c r="I589" s="85">
        <v>2100000</v>
      </c>
      <c r="J589" s="85">
        <v>0</v>
      </c>
      <c r="K589" s="85">
        <v>0</v>
      </c>
      <c r="L589" s="85">
        <v>0</v>
      </c>
      <c r="M589" s="110">
        <v>0</v>
      </c>
      <c r="N589" s="85">
        <v>0</v>
      </c>
    </row>
    <row r="590" spans="1:14" s="88" customFormat="1" ht="13.8" x14ac:dyDescent="0.2">
      <c r="A590" s="37" t="s">
        <v>68</v>
      </c>
      <c r="B590" s="16" t="s">
        <v>68</v>
      </c>
      <c r="C590" s="16" t="s">
        <v>2333</v>
      </c>
      <c r="D590" s="16" t="s">
        <v>2334</v>
      </c>
      <c r="E590" s="16" t="s">
        <v>1107</v>
      </c>
      <c r="F590" s="16" t="str">
        <f t="shared" si="12"/>
        <v>INVERSIONES PROYECTOS GESTION Y TRANSFERENCIA INSTITUTO#</v>
      </c>
      <c r="G590" s="85">
        <v>1781351</v>
      </c>
      <c r="H590" s="85">
        <v>0</v>
      </c>
      <c r="I590" s="85">
        <v>1781351</v>
      </c>
      <c r="J590" s="85">
        <v>513083.1</v>
      </c>
      <c r="K590" s="85">
        <v>513083.1</v>
      </c>
      <c r="L590" s="85">
        <v>513083.1</v>
      </c>
      <c r="M590" s="110">
        <v>28.8030320807073</v>
      </c>
      <c r="N590" s="85">
        <v>506962.09</v>
      </c>
    </row>
    <row r="591" spans="1:14" s="88" customFormat="1" ht="13.8" x14ac:dyDescent="0.2">
      <c r="A591" s="37" t="s">
        <v>68</v>
      </c>
      <c r="B591" s="16" t="s">
        <v>68</v>
      </c>
      <c r="C591" s="27" t="s">
        <v>125</v>
      </c>
      <c r="D591" s="27" t="s">
        <v>68</v>
      </c>
      <c r="E591" s="27" t="s">
        <v>68</v>
      </c>
      <c r="F591" s="27" t="str">
        <f t="shared" si="12"/>
        <v/>
      </c>
      <c r="G591" s="90">
        <v>3881351</v>
      </c>
      <c r="H591" s="90">
        <v>0</v>
      </c>
      <c r="I591" s="90">
        <v>3881351</v>
      </c>
      <c r="J591" s="90">
        <v>513083.1</v>
      </c>
      <c r="K591" s="90">
        <v>513083.1</v>
      </c>
      <c r="L591" s="90">
        <v>513083.1</v>
      </c>
      <c r="M591" s="111">
        <v>13.219188370235001</v>
      </c>
      <c r="N591" s="90">
        <v>506962.09</v>
      </c>
    </row>
    <row r="592" spans="1:14" s="88" customFormat="1" ht="13.8" x14ac:dyDescent="0.2">
      <c r="A592" s="37" t="s">
        <v>470</v>
      </c>
      <c r="B592" s="16" t="s">
        <v>471</v>
      </c>
      <c r="C592" s="16" t="s">
        <v>2335</v>
      </c>
      <c r="D592" s="16" t="s">
        <v>2336</v>
      </c>
      <c r="E592" s="16" t="s">
        <v>1107</v>
      </c>
      <c r="F592" s="16" t="str">
        <f t="shared" si="12"/>
        <v>PROYECTOS ESTRATÉGICOS D.G.A.#</v>
      </c>
      <c r="G592" s="85">
        <v>290761</v>
      </c>
      <c r="H592" s="85">
        <v>0</v>
      </c>
      <c r="I592" s="85">
        <v>290761</v>
      </c>
      <c r="J592" s="85">
        <v>31544.720000000001</v>
      </c>
      <c r="K592" s="85">
        <v>31544.720000000001</v>
      </c>
      <c r="L592" s="85">
        <v>31544.720000000001</v>
      </c>
      <c r="M592" s="110">
        <v>10.849020329411401</v>
      </c>
      <c r="N592" s="85">
        <v>31544.720000000001</v>
      </c>
    </row>
    <row r="593" spans="1:14" s="88" customFormat="1" ht="13.8" x14ac:dyDescent="0.2">
      <c r="A593" s="37" t="s">
        <v>68</v>
      </c>
      <c r="B593" s="16" t="s">
        <v>68</v>
      </c>
      <c r="C593" s="16" t="s">
        <v>2337</v>
      </c>
      <c r="D593" s="16" t="s">
        <v>2338</v>
      </c>
      <c r="E593" s="16" t="s">
        <v>1107</v>
      </c>
      <c r="F593" s="16" t="str">
        <f t="shared" si="12"/>
        <v>INCORPORACION DOCTORES#</v>
      </c>
      <c r="G593" s="85">
        <v>110000</v>
      </c>
      <c r="H593" s="85">
        <v>0</v>
      </c>
      <c r="I593" s="85">
        <v>110000</v>
      </c>
      <c r="J593" s="85">
        <v>27104.02</v>
      </c>
      <c r="K593" s="85">
        <v>27104.02</v>
      </c>
      <c r="L593" s="85">
        <v>27104.02</v>
      </c>
      <c r="M593" s="110">
        <v>24.640018181818199</v>
      </c>
      <c r="N593" s="85">
        <v>25957.88</v>
      </c>
    </row>
    <row r="594" spans="1:14" s="88" customFormat="1" ht="13.8" x14ac:dyDescent="0.2">
      <c r="A594" s="37" t="s">
        <v>68</v>
      </c>
      <c r="B594" s="16" t="s">
        <v>68</v>
      </c>
      <c r="C594" s="16" t="s">
        <v>2339</v>
      </c>
      <c r="D594" s="16" t="s">
        <v>2340</v>
      </c>
      <c r="E594" s="16" t="s">
        <v>1107</v>
      </c>
      <c r="F594" s="16" t="str">
        <f t="shared" si="12"/>
        <v>CONSERVACION Y MEJORA INSTALACIONES DEL CITA#</v>
      </c>
      <c r="G594" s="85">
        <v>0</v>
      </c>
      <c r="H594" s="85">
        <v>0</v>
      </c>
      <c r="I594" s="85">
        <v>0</v>
      </c>
      <c r="J594" s="85">
        <v>808400.27</v>
      </c>
      <c r="K594" s="85">
        <v>808400.27</v>
      </c>
      <c r="L594" s="85">
        <v>735944.15</v>
      </c>
      <c r="M594" s="110">
        <v>0</v>
      </c>
      <c r="N594" s="85">
        <v>734258.61</v>
      </c>
    </row>
    <row r="595" spans="1:14" s="88" customFormat="1" ht="13.8" x14ac:dyDescent="0.2">
      <c r="A595" s="37" t="s">
        <v>68</v>
      </c>
      <c r="B595" s="16" t="s">
        <v>68</v>
      </c>
      <c r="C595" s="16" t="s">
        <v>2341</v>
      </c>
      <c r="D595" s="16" t="s">
        <v>2342</v>
      </c>
      <c r="E595" s="16" t="s">
        <v>1107</v>
      </c>
      <c r="F595" s="16" t="str">
        <f t="shared" si="12"/>
        <v>PERSONAL INVESTIGADOR EN FORMACIÓN#</v>
      </c>
      <c r="G595" s="85">
        <v>306904.3</v>
      </c>
      <c r="H595" s="85">
        <v>0</v>
      </c>
      <c r="I595" s="85">
        <v>306904.3</v>
      </c>
      <c r="J595" s="85">
        <v>339582.71</v>
      </c>
      <c r="K595" s="85">
        <v>339582.71</v>
      </c>
      <c r="L595" s="85">
        <v>339582.71</v>
      </c>
      <c r="M595" s="110">
        <v>110.647752410116</v>
      </c>
      <c r="N595" s="85">
        <v>327364.51</v>
      </c>
    </row>
    <row r="596" spans="1:14" s="88" customFormat="1" ht="13.8" x14ac:dyDescent="0.2">
      <c r="A596" s="37" t="s">
        <v>68</v>
      </c>
      <c r="B596" s="16" t="s">
        <v>68</v>
      </c>
      <c r="C596" s="16" t="s">
        <v>2343</v>
      </c>
      <c r="D596" s="16" t="s">
        <v>2344</v>
      </c>
      <c r="E596" s="16" t="s">
        <v>1107</v>
      </c>
      <c r="F596" s="16" t="str">
        <f t="shared" si="12"/>
        <v>PROYECTOS DE INVESTIGACIÓN DESARROLLADOS EN EL C.I.T.A.#</v>
      </c>
      <c r="G596" s="85">
        <v>6123813.04</v>
      </c>
      <c r="H596" s="85">
        <v>0</v>
      </c>
      <c r="I596" s="85">
        <v>6123813.04</v>
      </c>
      <c r="J596" s="85">
        <v>3092680.59</v>
      </c>
      <c r="K596" s="85">
        <v>3092680.59</v>
      </c>
      <c r="L596" s="85">
        <v>2658102.7999999998</v>
      </c>
      <c r="M596" s="110">
        <v>43.406008358478601</v>
      </c>
      <c r="N596" s="85">
        <v>2626408.1800000002</v>
      </c>
    </row>
    <row r="597" spans="1:14" s="88" customFormat="1" ht="13.8" x14ac:dyDescent="0.2">
      <c r="A597" s="37" t="s">
        <v>68</v>
      </c>
      <c r="B597" s="16" t="s">
        <v>68</v>
      </c>
      <c r="C597" s="16" t="s">
        <v>2345</v>
      </c>
      <c r="D597" s="16" t="s">
        <v>2346</v>
      </c>
      <c r="E597" s="16" t="s">
        <v>1107</v>
      </c>
      <c r="F597" s="16" t="str">
        <f t="shared" si="12"/>
        <v>MANTENIMIENTO CENTRO SEGURIDAD ALIMENTARIA I+D#</v>
      </c>
      <c r="G597" s="85">
        <v>0</v>
      </c>
      <c r="H597" s="85">
        <v>0</v>
      </c>
      <c r="I597" s="85">
        <v>0</v>
      </c>
      <c r="J597" s="85">
        <v>310</v>
      </c>
      <c r="K597" s="85">
        <v>310</v>
      </c>
      <c r="L597" s="85">
        <v>310</v>
      </c>
      <c r="M597" s="110">
        <v>0</v>
      </c>
      <c r="N597" s="85">
        <v>310</v>
      </c>
    </row>
    <row r="598" spans="1:14" s="88" customFormat="1" ht="13.8" x14ac:dyDescent="0.2">
      <c r="A598" s="37" t="s">
        <v>68</v>
      </c>
      <c r="B598" s="16" t="s">
        <v>68</v>
      </c>
      <c r="C598" s="16" t="s">
        <v>2347</v>
      </c>
      <c r="D598" s="16" t="s">
        <v>2348</v>
      </c>
      <c r="E598" s="16" t="s">
        <v>2349</v>
      </c>
      <c r="F598" s="16" t="str">
        <f t="shared" si="12"/>
        <v>MANTENIMIENTO DEL CENTRO DE INVESTIGACION EN CULTIVOS AGROENERGETICOS DE TERUEL</v>
      </c>
      <c r="G598" s="85">
        <v>0</v>
      </c>
      <c r="H598" s="85">
        <v>716000</v>
      </c>
      <c r="I598" s="85">
        <v>716000</v>
      </c>
      <c r="J598" s="85">
        <v>421698.76</v>
      </c>
      <c r="K598" s="85">
        <v>399584.65</v>
      </c>
      <c r="L598" s="85">
        <v>301023.99</v>
      </c>
      <c r="M598" s="110">
        <v>42.042456703910602</v>
      </c>
      <c r="N598" s="85">
        <v>293867.11</v>
      </c>
    </row>
    <row r="599" spans="1:14" s="88" customFormat="1" ht="13.8" x14ac:dyDescent="0.2">
      <c r="A599" s="37" t="s">
        <v>68</v>
      </c>
      <c r="B599" s="16" t="s">
        <v>68</v>
      </c>
      <c r="C599" s="27" t="s">
        <v>125</v>
      </c>
      <c r="D599" s="27" t="s">
        <v>68</v>
      </c>
      <c r="E599" s="27" t="s">
        <v>68</v>
      </c>
      <c r="F599" s="27" t="str">
        <f t="shared" si="12"/>
        <v/>
      </c>
      <c r="G599" s="90">
        <v>6831478.3399999999</v>
      </c>
      <c r="H599" s="90">
        <v>716000</v>
      </c>
      <c r="I599" s="90">
        <v>7547478.3399999999</v>
      </c>
      <c r="J599" s="90">
        <v>4721321.07</v>
      </c>
      <c r="K599" s="90">
        <v>4699206.96</v>
      </c>
      <c r="L599" s="90">
        <v>4093612.39</v>
      </c>
      <c r="M599" s="111">
        <v>54.238146909342397</v>
      </c>
      <c r="N599" s="90">
        <v>4039711.01</v>
      </c>
    </row>
    <row r="600" spans="1:14" s="88" customFormat="1" ht="13.8" x14ac:dyDescent="0.2">
      <c r="A600" s="37" t="s">
        <v>472</v>
      </c>
      <c r="B600" s="16" t="s">
        <v>473</v>
      </c>
      <c r="C600" s="16" t="s">
        <v>2350</v>
      </c>
      <c r="D600" s="16" t="s">
        <v>2351</v>
      </c>
      <c r="E600" s="16" t="s">
        <v>1107</v>
      </c>
      <c r="F600" s="16" t="str">
        <f t="shared" si="12"/>
        <v>PROYECTO BOLSA PARA EQUIPAMIENTO DE OFICINAS EJERCICIO 2024#</v>
      </c>
      <c r="G600" s="85">
        <v>14400</v>
      </c>
      <c r="H600" s="85">
        <v>0</v>
      </c>
      <c r="I600" s="85">
        <v>14400</v>
      </c>
      <c r="J600" s="85">
        <v>0</v>
      </c>
      <c r="K600" s="85">
        <v>0</v>
      </c>
      <c r="L600" s="85">
        <v>0</v>
      </c>
      <c r="M600" s="110">
        <v>0</v>
      </c>
      <c r="N600" s="85">
        <v>0</v>
      </c>
    </row>
    <row r="601" spans="1:14" s="88" customFormat="1" ht="13.8" x14ac:dyDescent="0.2">
      <c r="A601" s="37" t="s">
        <v>68</v>
      </c>
      <c r="B601" s="16" t="s">
        <v>68</v>
      </c>
      <c r="C601" s="27" t="s">
        <v>125</v>
      </c>
      <c r="D601" s="27" t="s">
        <v>68</v>
      </c>
      <c r="E601" s="27" t="s">
        <v>68</v>
      </c>
      <c r="F601" s="27" t="str">
        <f t="shared" si="12"/>
        <v/>
      </c>
      <c r="G601" s="90">
        <v>14400</v>
      </c>
      <c r="H601" s="90">
        <v>0</v>
      </c>
      <c r="I601" s="90">
        <v>14400</v>
      </c>
      <c r="J601" s="90">
        <v>0</v>
      </c>
      <c r="K601" s="90">
        <v>0</v>
      </c>
      <c r="L601" s="90">
        <v>0</v>
      </c>
      <c r="M601" s="111">
        <v>0</v>
      </c>
      <c r="N601" s="90">
        <v>0</v>
      </c>
    </row>
    <row r="602" spans="1:14" s="88" customFormat="1" ht="13.8" x14ac:dyDescent="0.2">
      <c r="A602" s="37" t="s">
        <v>474</v>
      </c>
      <c r="B602" s="16" t="s">
        <v>475</v>
      </c>
      <c r="C602" s="16" t="s">
        <v>2352</v>
      </c>
      <c r="D602" s="16" t="s">
        <v>2353</v>
      </c>
      <c r="E602" s="16" t="s">
        <v>2354</v>
      </c>
      <c r="F602" s="16" t="str">
        <f t="shared" ref="F602:F612" si="13">CONCATENATE(D602,E602)</f>
        <v>EQUIPAMIENTO DE LA ENTIDAD PÚBLICA ARAGONESA DEL BANCO DE SANGRE Y TEJIDOS</v>
      </c>
      <c r="G602" s="85">
        <v>69500</v>
      </c>
      <c r="H602" s="85">
        <v>0</v>
      </c>
      <c r="I602" s="85">
        <v>69500</v>
      </c>
      <c r="J602" s="85">
        <v>28684.03</v>
      </c>
      <c r="K602" s="85">
        <v>28684.03</v>
      </c>
      <c r="L602" s="85">
        <v>28684.03</v>
      </c>
      <c r="M602" s="110">
        <v>41.2719856115108</v>
      </c>
      <c r="N602" s="85">
        <v>28684.03</v>
      </c>
    </row>
    <row r="603" spans="1:14" s="88" customFormat="1" ht="13.8" x14ac:dyDescent="0.2">
      <c r="A603" s="37" t="s">
        <v>68</v>
      </c>
      <c r="B603" s="16" t="s">
        <v>68</v>
      </c>
      <c r="C603" s="27" t="s">
        <v>125</v>
      </c>
      <c r="D603" s="27" t="s">
        <v>68</v>
      </c>
      <c r="E603" s="27" t="s">
        <v>68</v>
      </c>
      <c r="F603" s="27" t="str">
        <f t="shared" si="13"/>
        <v/>
      </c>
      <c r="G603" s="90">
        <v>69500</v>
      </c>
      <c r="H603" s="90">
        <v>0</v>
      </c>
      <c r="I603" s="90">
        <v>69500</v>
      </c>
      <c r="J603" s="90">
        <v>28684.03</v>
      </c>
      <c r="K603" s="90">
        <v>28684.03</v>
      </c>
      <c r="L603" s="90">
        <v>28684.03</v>
      </c>
      <c r="M603" s="111">
        <v>41.2719856115108</v>
      </c>
      <c r="N603" s="90">
        <v>28684.03</v>
      </c>
    </row>
    <row r="604" spans="1:14" s="88" customFormat="1" ht="13.8" x14ac:dyDescent="0.2">
      <c r="A604" s="37" t="s">
        <v>476</v>
      </c>
      <c r="B604" s="16" t="s">
        <v>477</v>
      </c>
      <c r="C604" s="16" t="s">
        <v>2355</v>
      </c>
      <c r="D604" s="16" t="s">
        <v>2356</v>
      </c>
      <c r="E604" s="16" t="s">
        <v>1107</v>
      </c>
      <c r="F604" s="16" t="str">
        <f t="shared" si="13"/>
        <v>INFRAESTRUCTURA Y EQUIPAMIENTO DE LA AGENCIA#</v>
      </c>
      <c r="G604" s="85">
        <v>2000</v>
      </c>
      <c r="H604" s="85">
        <v>0</v>
      </c>
      <c r="I604" s="85">
        <v>2000</v>
      </c>
      <c r="J604" s="85">
        <v>0</v>
      </c>
      <c r="K604" s="85">
        <v>0</v>
      </c>
      <c r="L604" s="85">
        <v>0</v>
      </c>
      <c r="M604" s="110">
        <v>0</v>
      </c>
      <c r="N604" s="85">
        <v>0</v>
      </c>
    </row>
    <row r="605" spans="1:14" s="88" customFormat="1" ht="13.8" x14ac:dyDescent="0.2">
      <c r="A605" s="37" t="s">
        <v>68</v>
      </c>
      <c r="B605" s="16" t="s">
        <v>68</v>
      </c>
      <c r="C605" s="27" t="s">
        <v>125</v>
      </c>
      <c r="D605" s="27" t="s">
        <v>68</v>
      </c>
      <c r="E605" s="27" t="s">
        <v>68</v>
      </c>
      <c r="F605" s="27" t="str">
        <f t="shared" si="13"/>
        <v/>
      </c>
      <c r="G605" s="90">
        <v>2000</v>
      </c>
      <c r="H605" s="90">
        <v>0</v>
      </c>
      <c r="I605" s="90">
        <v>2000</v>
      </c>
      <c r="J605" s="90">
        <v>0</v>
      </c>
      <c r="K605" s="90">
        <v>0</v>
      </c>
      <c r="L605" s="90">
        <v>0</v>
      </c>
      <c r="M605" s="111">
        <v>0</v>
      </c>
      <c r="N605" s="90">
        <v>0</v>
      </c>
    </row>
    <row r="606" spans="1:14" s="88" customFormat="1" ht="13.8" x14ac:dyDescent="0.2">
      <c r="A606" s="37" t="s">
        <v>478</v>
      </c>
      <c r="B606" s="16" t="s">
        <v>479</v>
      </c>
      <c r="C606" s="16" t="s">
        <v>2357</v>
      </c>
      <c r="D606" s="16" t="s">
        <v>2358</v>
      </c>
      <c r="E606" s="16" t="s">
        <v>1107</v>
      </c>
      <c r="F606" s="16" t="str">
        <f t="shared" si="13"/>
        <v>INVERSIONES#</v>
      </c>
      <c r="G606" s="85">
        <v>423538.76</v>
      </c>
      <c r="H606" s="85">
        <v>-5587.49</v>
      </c>
      <c r="I606" s="85">
        <v>417951.27</v>
      </c>
      <c r="J606" s="85">
        <v>319591.11</v>
      </c>
      <c r="K606" s="85">
        <v>118374.79</v>
      </c>
      <c r="L606" s="85">
        <v>38714.089999999997</v>
      </c>
      <c r="M606" s="110">
        <v>9.2628238693951097</v>
      </c>
      <c r="N606" s="85">
        <v>33719.089999999997</v>
      </c>
    </row>
    <row r="607" spans="1:14" s="88" customFormat="1" ht="13.8" x14ac:dyDescent="0.2">
      <c r="A607" s="37" t="s">
        <v>68</v>
      </c>
      <c r="B607" s="16" t="s">
        <v>68</v>
      </c>
      <c r="C607" s="16" t="s">
        <v>2359</v>
      </c>
      <c r="D607" s="16" t="s">
        <v>2360</v>
      </c>
      <c r="E607" s="16" t="s">
        <v>1107</v>
      </c>
      <c r="F607" s="16" t="str">
        <f t="shared" si="13"/>
        <v>I.4 DINOPOLIS#</v>
      </c>
      <c r="G607" s="85">
        <v>0</v>
      </c>
      <c r="H607" s="85">
        <v>2000000</v>
      </c>
      <c r="I607" s="85">
        <v>2000000</v>
      </c>
      <c r="J607" s="85">
        <v>936828.67</v>
      </c>
      <c r="K607" s="85">
        <v>62908.66</v>
      </c>
      <c r="L607" s="85">
        <v>8924.6299999999992</v>
      </c>
      <c r="M607" s="110">
        <v>0.4462315</v>
      </c>
      <c r="N607" s="85">
        <v>8924.6299999999992</v>
      </c>
    </row>
    <row r="608" spans="1:14" s="88" customFormat="1" ht="13.8" x14ac:dyDescent="0.2">
      <c r="A608" s="37" t="s">
        <v>68</v>
      </c>
      <c r="B608" s="16" t="s">
        <v>68</v>
      </c>
      <c r="C608" s="16" t="s">
        <v>2361</v>
      </c>
      <c r="D608" s="16" t="s">
        <v>2362</v>
      </c>
      <c r="E608" s="16" t="s">
        <v>1107</v>
      </c>
      <c r="F608" s="16" t="str">
        <f t="shared" si="13"/>
        <v>DESAFIO XXI EMPRENDIMIENTO JUVENIL. PROGRAMA FSE +#</v>
      </c>
      <c r="G608" s="85">
        <v>20894.169999999998</v>
      </c>
      <c r="H608" s="85">
        <v>-3000</v>
      </c>
      <c r="I608" s="85">
        <v>17894.169999999998</v>
      </c>
      <c r="J608" s="85">
        <v>13455.47</v>
      </c>
      <c r="K608" s="85">
        <v>13455.47</v>
      </c>
      <c r="L608" s="85">
        <v>0</v>
      </c>
      <c r="M608" s="110">
        <v>0</v>
      </c>
      <c r="N608" s="85">
        <v>0</v>
      </c>
    </row>
    <row r="609" spans="1:14" s="88" customFormat="1" ht="13.8" x14ac:dyDescent="0.2">
      <c r="A609" s="37" t="s">
        <v>68</v>
      </c>
      <c r="B609" s="16" t="s">
        <v>68</v>
      </c>
      <c r="C609" s="16" t="s">
        <v>2363</v>
      </c>
      <c r="D609" s="16" t="s">
        <v>2364</v>
      </c>
      <c r="E609" s="16" t="s">
        <v>1107</v>
      </c>
      <c r="F609" s="16" t="str">
        <f t="shared" si="13"/>
        <v>HY2MARKET#</v>
      </c>
      <c r="G609" s="85">
        <v>56438.8</v>
      </c>
      <c r="H609" s="85">
        <v>0</v>
      </c>
      <c r="I609" s="85">
        <v>56438.8</v>
      </c>
      <c r="J609" s="85">
        <v>0</v>
      </c>
      <c r="K609" s="85">
        <v>0</v>
      </c>
      <c r="L609" s="85">
        <v>0</v>
      </c>
      <c r="M609" s="110">
        <v>0</v>
      </c>
      <c r="N609" s="85">
        <v>0</v>
      </c>
    </row>
    <row r="610" spans="1:14" s="88" customFormat="1" ht="13.8" x14ac:dyDescent="0.2">
      <c r="A610" s="37" t="s">
        <v>68</v>
      </c>
      <c r="B610" s="16" t="s">
        <v>68</v>
      </c>
      <c r="C610" s="16" t="s">
        <v>2365</v>
      </c>
      <c r="D610" s="16" t="s">
        <v>2366</v>
      </c>
      <c r="E610" s="16" t="s">
        <v>1107</v>
      </c>
      <c r="F610" s="16" t="str">
        <f t="shared" si="13"/>
        <v>ACADEMIA RURAL DIGITAL#</v>
      </c>
      <c r="G610" s="85">
        <v>300000</v>
      </c>
      <c r="H610" s="85">
        <v>0</v>
      </c>
      <c r="I610" s="85">
        <v>300000</v>
      </c>
      <c r="J610" s="85">
        <v>0</v>
      </c>
      <c r="K610" s="85">
        <v>0</v>
      </c>
      <c r="L610" s="85">
        <v>0</v>
      </c>
      <c r="M610" s="110">
        <v>0</v>
      </c>
      <c r="N610" s="85">
        <v>0</v>
      </c>
    </row>
    <row r="611" spans="1:14" s="88" customFormat="1" ht="13.8" x14ac:dyDescent="0.2">
      <c r="A611" s="37" t="s">
        <v>68</v>
      </c>
      <c r="B611" s="16" t="s">
        <v>68</v>
      </c>
      <c r="C611" s="27" t="s">
        <v>125</v>
      </c>
      <c r="D611" s="27" t="s">
        <v>68</v>
      </c>
      <c r="E611" s="27" t="s">
        <v>68</v>
      </c>
      <c r="F611" s="27" t="str">
        <f t="shared" si="13"/>
        <v/>
      </c>
      <c r="G611" s="90">
        <v>800871.73</v>
      </c>
      <c r="H611" s="90">
        <v>1991412.51</v>
      </c>
      <c r="I611" s="90">
        <v>2792284.24</v>
      </c>
      <c r="J611" s="90">
        <v>1269875.25</v>
      </c>
      <c r="K611" s="90">
        <v>194738.92</v>
      </c>
      <c r="L611" s="90">
        <v>47638.720000000001</v>
      </c>
      <c r="M611" s="111">
        <v>1.70608419148618</v>
      </c>
      <c r="N611" s="90">
        <v>42643.72</v>
      </c>
    </row>
    <row r="612" spans="1:14" s="88" customFormat="1" ht="13.8" x14ac:dyDescent="0.2">
      <c r="A612" s="129" t="s">
        <v>262</v>
      </c>
      <c r="B612" s="130" t="s">
        <v>68</v>
      </c>
      <c r="C612" s="99" t="s">
        <v>68</v>
      </c>
      <c r="D612" s="99" t="s">
        <v>68</v>
      </c>
      <c r="E612" s="99" t="s">
        <v>68</v>
      </c>
      <c r="F612" s="70" t="str">
        <f t="shared" si="13"/>
        <v/>
      </c>
      <c r="G612" s="86">
        <v>414141532.61000001</v>
      </c>
      <c r="H612" s="86">
        <v>72906862.379999995</v>
      </c>
      <c r="I612" s="86">
        <v>487048394.99000001</v>
      </c>
      <c r="J612" s="86">
        <v>268073656.91</v>
      </c>
      <c r="K612" s="86">
        <v>243745415.27000001</v>
      </c>
      <c r="L612" s="86">
        <v>82342146.599999994</v>
      </c>
      <c r="M612" s="100">
        <v>16.906358268912999</v>
      </c>
      <c r="N612" s="86">
        <v>78298443.560000002</v>
      </c>
    </row>
    <row r="613" spans="1:14" s="88" customFormat="1" ht="13.8" x14ac:dyDescent="0.3">
      <c r="A613" s="39" t="s">
        <v>61</v>
      </c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101"/>
      <c r="N613" s="39"/>
    </row>
  </sheetData>
  <mergeCells count="4">
    <mergeCell ref="A5:B6"/>
    <mergeCell ref="C5:F6"/>
    <mergeCell ref="A1:N1"/>
    <mergeCell ref="A612:B612"/>
  </mergeCells>
  <printOptions horizontalCentered="1"/>
  <pageMargins left="0.70866141732283472" right="0.70866141732283472" top="1.5748031496062993" bottom="0.4" header="0.59055118110236227" footer="0.31496062992125984"/>
  <pageSetup paperSize="9" scale="47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2023-12-27T10:03:26Z</cp:lastPrinted>
  <dcterms:created xsi:type="dcterms:W3CDTF">2014-04-10T11:24:13Z</dcterms:created>
  <dcterms:modified xsi:type="dcterms:W3CDTF">2024-08-28T07:44:40Z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GASTOS E INGRESOS JULIO 2024.xlsx</vt:lpwstr>
  </property>
</Properties>
</file>