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4\1 ENERO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CONCEPTO'!$A$4:$L$116</definedName>
    <definedName name="_xlnm._FilterDatabase" localSheetId="7" hidden="1">'GASTOS X PROGRAMA'!$C$5:$F$171</definedName>
    <definedName name="_xlnm._FilterDatabase" localSheetId="10" hidden="1">'GTOS CAP VI X PROYECTO'!$A$4:$N$455</definedName>
    <definedName name="_xlnm._FilterDatabase" localSheetId="4" hidden="1">'GTOS X SECC Y X CAP'!$A$4:$D$186</definedName>
    <definedName name="_xlnm._FilterDatabase" localSheetId="6" hidden="1">'ING X SOCIEDAD Y X CAP'!$A$4:$I$69</definedName>
    <definedName name="_xlnm._FilterDatabase" localSheetId="3" hidden="1">'INGR X CONCEPTO'!$A$4:$J$105</definedName>
    <definedName name="_xlnm.Print_Area" localSheetId="8">'GASTOS X FINANCIACIÓN'!$A$1:$J$113</definedName>
    <definedName name="_xlnm.Print_Area" localSheetId="10">'GTOS CAP VI X PROYECTO'!$A$1:$N$455</definedName>
    <definedName name="_xlnm.Print_Area" localSheetId="6">'ING X SOCIEDAD Y X CAP'!$A$1:$I$69</definedName>
    <definedName name="_xlnm.Print_Area" localSheetId="1">'INGRESOS X CAP'!$A$1:$H$19</definedName>
    <definedName name="_xlnm.Print_Area" localSheetId="9">'INGRESOS X FINANCIACIÓN'!$A$1:$H$113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I104" i="16" l="1"/>
  <c r="F347" i="19" l="1"/>
  <c r="F346" i="19"/>
  <c r="F321" i="19"/>
  <c r="F328" i="19"/>
  <c r="F318" i="19"/>
  <c r="F310" i="19"/>
  <c r="F309" i="19"/>
  <c r="F307" i="19"/>
  <c r="F304" i="19"/>
  <c r="F298" i="19"/>
  <c r="F170" i="19"/>
  <c r="F146" i="19"/>
  <c r="F358" i="19"/>
  <c r="F357" i="19"/>
  <c r="F355" i="19"/>
  <c r="F353" i="19"/>
  <c r="F351" i="19"/>
  <c r="F344" i="19"/>
  <c r="F331" i="19"/>
  <c r="F329" i="19"/>
  <c r="F326" i="19"/>
  <c r="F324" i="19"/>
  <c r="F322" i="19"/>
  <c r="F319" i="19"/>
  <c r="F315" i="19"/>
  <c r="F314" i="19"/>
  <c r="F312" i="19"/>
  <c r="F356" i="19"/>
  <c r="F350" i="19"/>
  <c r="F348" i="19"/>
  <c r="F345" i="19"/>
  <c r="F342" i="19"/>
  <c r="F339" i="19"/>
  <c r="F338" i="19"/>
  <c r="F336" i="19"/>
  <c r="F334" i="19"/>
  <c r="F332" i="19"/>
  <c r="F313" i="19"/>
  <c r="F311" i="19"/>
  <c r="F308" i="19"/>
  <c r="F30" i="19"/>
  <c r="F28" i="19"/>
  <c r="F26" i="19"/>
  <c r="F24" i="19"/>
  <c r="F22" i="19"/>
  <c r="F20" i="19"/>
  <c r="F18" i="19"/>
  <c r="I103" i="16"/>
  <c r="I101" i="16"/>
  <c r="I99" i="16"/>
  <c r="I97" i="16"/>
  <c r="F436" i="19"/>
  <c r="F434" i="19"/>
  <c r="F432" i="19"/>
  <c r="F427" i="19"/>
  <c r="F426" i="19"/>
  <c r="F424" i="19"/>
  <c r="F422" i="19"/>
  <c r="F399" i="19"/>
  <c r="F397" i="19"/>
  <c r="F385" i="19"/>
  <c r="F384" i="19"/>
  <c r="F382" i="19"/>
  <c r="F380" i="19"/>
  <c r="F377" i="19"/>
  <c r="F376" i="19"/>
  <c r="F374" i="19"/>
  <c r="F369" i="19"/>
  <c r="F368" i="19"/>
  <c r="F366" i="19"/>
  <c r="F364" i="19"/>
  <c r="F362" i="19"/>
  <c r="F360" i="19"/>
  <c r="F340" i="19"/>
  <c r="F316" i="19"/>
  <c r="F305" i="19"/>
  <c r="F303" i="19"/>
  <c r="F363" i="19"/>
  <c r="F359" i="19"/>
  <c r="F354" i="19"/>
  <c r="F352" i="19"/>
  <c r="F349" i="19"/>
  <c r="F343" i="19"/>
  <c r="F341" i="19"/>
  <c r="F337" i="19"/>
  <c r="F335" i="19"/>
  <c r="F333" i="19"/>
  <c r="F330" i="19"/>
  <c r="F327" i="19"/>
  <c r="F325" i="19"/>
  <c r="F323" i="19"/>
  <c r="F320" i="19"/>
  <c r="F317" i="19"/>
  <c r="F306" i="19"/>
  <c r="F301" i="19"/>
  <c r="F299" i="19"/>
  <c r="F255" i="19"/>
  <c r="F253" i="19"/>
  <c r="F251" i="19"/>
  <c r="F249" i="19"/>
  <c r="F247" i="19"/>
  <c r="F150" i="19"/>
  <c r="F148" i="19"/>
  <c r="F147" i="19"/>
  <c r="F144" i="19"/>
  <c r="F133" i="19"/>
  <c r="F131" i="19"/>
  <c r="F129" i="19"/>
  <c r="F127" i="19"/>
  <c r="F125" i="19"/>
  <c r="F123" i="19"/>
  <c r="F121" i="19"/>
  <c r="F119" i="19"/>
  <c r="F117" i="19"/>
  <c r="F115" i="19"/>
  <c r="F113" i="19"/>
  <c r="F111" i="19"/>
  <c r="F109" i="19"/>
  <c r="F29" i="19"/>
  <c r="F27" i="19"/>
  <c r="F25" i="19"/>
  <c r="F23" i="19"/>
  <c r="F21" i="19"/>
  <c r="F19" i="19"/>
  <c r="I102" i="16"/>
  <c r="I100" i="16"/>
  <c r="I98" i="16"/>
  <c r="F421" i="19"/>
  <c r="F419" i="19"/>
  <c r="F412" i="19"/>
  <c r="F408" i="19"/>
  <c r="F407" i="19"/>
  <c r="F398" i="19"/>
  <c r="F290" i="19"/>
  <c r="F284" i="19"/>
  <c r="F282" i="19"/>
  <c r="F280" i="19"/>
  <c r="F278" i="19"/>
  <c r="F276" i="19"/>
  <c r="F274" i="19"/>
  <c r="F272" i="19"/>
  <c r="F270" i="19"/>
  <c r="F268" i="19"/>
  <c r="F266" i="19"/>
  <c r="F264" i="19"/>
  <c r="F262" i="19"/>
  <c r="F260" i="19"/>
  <c r="F258" i="19"/>
  <c r="F256" i="19"/>
  <c r="F254" i="19"/>
  <c r="F252" i="19"/>
  <c r="F250" i="19"/>
  <c r="F248" i="19"/>
  <c r="F246" i="19"/>
  <c r="F244" i="19"/>
  <c r="F242" i="19"/>
  <c r="F240" i="19"/>
  <c r="F238" i="19"/>
  <c r="F236" i="19"/>
  <c r="F234" i="19"/>
  <c r="F232" i="19"/>
  <c r="F230" i="19"/>
  <c r="F228" i="19"/>
  <c r="F226" i="19"/>
  <c r="F224" i="19"/>
  <c r="F222" i="19"/>
  <c r="F220" i="19"/>
  <c r="F218" i="19"/>
  <c r="F216" i="19"/>
  <c r="F214" i="19"/>
  <c r="F212" i="19"/>
  <c r="F210" i="19"/>
  <c r="F208" i="19"/>
  <c r="F206" i="19"/>
  <c r="F204" i="19"/>
  <c r="F202" i="19"/>
  <c r="F200" i="19"/>
  <c r="F198" i="19"/>
  <c r="F196" i="19"/>
  <c r="F194" i="19"/>
  <c r="F192" i="19"/>
  <c r="F190" i="19"/>
  <c r="F188" i="19"/>
  <c r="F186" i="19"/>
  <c r="F184" i="19"/>
  <c r="F182" i="19"/>
  <c r="F180" i="19"/>
  <c r="F178" i="19"/>
  <c r="F176" i="19"/>
  <c r="F174" i="19"/>
  <c r="F172" i="19"/>
  <c r="F171" i="19"/>
  <c r="F168" i="19"/>
  <c r="F166" i="19"/>
  <c r="F164" i="19"/>
  <c r="F162" i="19"/>
  <c r="F140" i="19"/>
  <c r="F132" i="19"/>
  <c r="F130" i="19"/>
  <c r="F128" i="19"/>
  <c r="F126" i="19"/>
  <c r="F124" i="19"/>
  <c r="F122" i="19"/>
  <c r="F120" i="19"/>
  <c r="F118" i="19"/>
  <c r="F116" i="19"/>
  <c r="F114" i="19"/>
  <c r="F112" i="19"/>
  <c r="F110" i="19"/>
  <c r="F108" i="19"/>
  <c r="F106" i="19"/>
  <c r="F104" i="19"/>
  <c r="F102" i="19"/>
  <c r="F100" i="19"/>
  <c r="F98" i="19"/>
  <c r="F96" i="19"/>
  <c r="F94" i="19"/>
  <c r="F92" i="19"/>
  <c r="F90" i="19"/>
  <c r="F88" i="19"/>
  <c r="F86" i="19"/>
  <c r="F84" i="19"/>
  <c r="F82" i="19"/>
  <c r="F80" i="19"/>
  <c r="F78" i="19"/>
  <c r="F76" i="19"/>
  <c r="F74" i="19"/>
  <c r="F72" i="19"/>
  <c r="F70" i="19"/>
  <c r="F68" i="19"/>
  <c r="F66" i="19"/>
  <c r="F64" i="19"/>
  <c r="F62" i="19"/>
  <c r="F60" i="19"/>
  <c r="F58" i="19"/>
  <c r="F56" i="19"/>
  <c r="F54" i="19"/>
  <c r="F52" i="19"/>
  <c r="F50" i="19"/>
  <c r="F48" i="19"/>
  <c r="F46" i="19"/>
  <c r="F44" i="19"/>
  <c r="F42" i="19"/>
  <c r="F40" i="19"/>
  <c r="F38" i="19"/>
  <c r="F36" i="19"/>
  <c r="F34" i="19"/>
  <c r="F32" i="19"/>
  <c r="F17" i="19"/>
  <c r="F454" i="19"/>
  <c r="F453" i="19"/>
  <c r="F451" i="19"/>
  <c r="F449" i="19"/>
  <c r="F445" i="19"/>
  <c r="F442" i="19"/>
  <c r="F440" i="19"/>
  <c r="F439" i="19"/>
  <c r="F437" i="19"/>
  <c r="F430" i="19"/>
  <c r="F429" i="19"/>
  <c r="F417" i="19"/>
  <c r="F416" i="19"/>
  <c r="F414" i="19"/>
  <c r="F411" i="19"/>
  <c r="F410" i="19"/>
  <c r="F405" i="19"/>
  <c r="F404" i="19"/>
  <c r="F402" i="19"/>
  <c r="F400" i="19"/>
  <c r="F395" i="19"/>
  <c r="F393" i="19"/>
  <c r="F391" i="19"/>
  <c r="F389" i="19"/>
  <c r="F387" i="19"/>
  <c r="F378" i="19"/>
  <c r="F372" i="19"/>
  <c r="F371" i="19"/>
  <c r="F296" i="19"/>
  <c r="F295" i="19"/>
  <c r="F293" i="19"/>
  <c r="F291" i="19"/>
  <c r="F288" i="19"/>
  <c r="F286" i="19"/>
  <c r="F283" i="19"/>
  <c r="F281" i="19"/>
  <c r="F279" i="19"/>
  <c r="F277" i="19"/>
  <c r="F275" i="19"/>
  <c r="F273" i="19"/>
  <c r="F271" i="19"/>
  <c r="F269" i="19"/>
  <c r="F267" i="19"/>
  <c r="F265" i="19"/>
  <c r="F263" i="19"/>
  <c r="F261" i="19"/>
  <c r="F259" i="19"/>
  <c r="F257" i="19"/>
  <c r="F245" i="19"/>
  <c r="F243" i="19"/>
  <c r="F241" i="19"/>
  <c r="F239" i="19"/>
  <c r="F237" i="19"/>
  <c r="F235" i="19"/>
  <c r="F233" i="19"/>
  <c r="F231" i="19"/>
  <c r="F229" i="19"/>
  <c r="F227" i="19"/>
  <c r="F225" i="19"/>
  <c r="F223" i="19"/>
  <c r="F221" i="19"/>
  <c r="F219" i="19"/>
  <c r="F217" i="19"/>
  <c r="F215" i="19"/>
  <c r="F213" i="19"/>
  <c r="F211" i="19"/>
  <c r="F209" i="19"/>
  <c r="F207" i="19"/>
  <c r="F205" i="19"/>
  <c r="F203" i="19"/>
  <c r="F201" i="19"/>
  <c r="F199" i="19"/>
  <c r="F197" i="19"/>
  <c r="F195" i="19"/>
  <c r="F193" i="19"/>
  <c r="F191" i="19"/>
  <c r="F189" i="19"/>
  <c r="F187" i="19"/>
  <c r="F185" i="19"/>
  <c r="F183" i="19"/>
  <c r="F181" i="19"/>
  <c r="F179" i="19"/>
  <c r="F177" i="19"/>
  <c r="F175" i="19"/>
  <c r="F173" i="19"/>
  <c r="F160" i="19"/>
  <c r="F159" i="19"/>
  <c r="F157" i="19"/>
  <c r="F155" i="19"/>
  <c r="F153" i="19"/>
  <c r="F151" i="19"/>
  <c r="F142" i="19"/>
  <c r="F141" i="19"/>
  <c r="F138" i="19"/>
  <c r="F136" i="19"/>
  <c r="F134" i="19"/>
  <c r="F105" i="19"/>
  <c r="F103" i="19"/>
  <c r="F101" i="19"/>
  <c r="F99" i="19"/>
  <c r="F97" i="19"/>
  <c r="F95" i="19"/>
  <c r="F93" i="19"/>
  <c r="F91" i="19"/>
  <c r="F89" i="19"/>
  <c r="F87" i="19"/>
  <c r="F85" i="19"/>
  <c r="F83" i="19"/>
  <c r="F81" i="19"/>
  <c r="F79" i="19"/>
  <c r="F77" i="19"/>
  <c r="F75" i="19"/>
  <c r="F73" i="19"/>
  <c r="F71" i="19"/>
  <c r="F69" i="19"/>
  <c r="F67" i="19"/>
  <c r="F65" i="19"/>
  <c r="F63" i="19"/>
  <c r="F61" i="19"/>
  <c r="F59" i="19"/>
  <c r="F57" i="19"/>
  <c r="F55" i="19"/>
  <c r="F53" i="19"/>
  <c r="F51" i="19"/>
  <c r="F49" i="19"/>
  <c r="F47" i="19"/>
  <c r="F45" i="19"/>
  <c r="F43" i="19"/>
  <c r="F41" i="19"/>
  <c r="F39" i="19"/>
  <c r="F37" i="19"/>
  <c r="F35" i="19"/>
  <c r="F33" i="19"/>
  <c r="F31" i="19"/>
  <c r="F448" i="19"/>
  <c r="F446" i="19"/>
  <c r="F443" i="19"/>
  <c r="F441" i="19"/>
  <c r="F438" i="19"/>
  <c r="F435" i="19"/>
  <c r="F433" i="19"/>
  <c r="F431" i="19"/>
  <c r="F428" i="19"/>
  <c r="F425" i="19"/>
  <c r="F423" i="19"/>
  <c r="F420" i="19"/>
  <c r="F418" i="19"/>
  <c r="F415" i="19"/>
  <c r="F413" i="19"/>
  <c r="F409" i="19"/>
  <c r="F406" i="19"/>
  <c r="F403" i="19"/>
  <c r="F401" i="19"/>
  <c r="F396" i="19"/>
  <c r="F394" i="19"/>
  <c r="F392" i="19"/>
  <c r="F390" i="19"/>
  <c r="F388" i="19"/>
  <c r="F386" i="19"/>
  <c r="F383" i="19"/>
  <c r="F381" i="19"/>
  <c r="F379" i="19"/>
  <c r="F375" i="19"/>
  <c r="F373" i="19"/>
  <c r="F370" i="19"/>
  <c r="F367" i="19"/>
  <c r="F365" i="19"/>
  <c r="F361" i="19"/>
  <c r="F302" i="19"/>
  <c r="F300" i="19"/>
  <c r="F297" i="19"/>
  <c r="F294" i="19"/>
  <c r="F292" i="19"/>
  <c r="F289" i="19"/>
  <c r="F287" i="19"/>
  <c r="F285" i="19"/>
  <c r="F169" i="19"/>
  <c r="F167" i="19"/>
  <c r="F165" i="19"/>
  <c r="F163" i="19"/>
  <c r="F161" i="19"/>
  <c r="F158" i="19"/>
  <c r="F156" i="19"/>
  <c r="F154" i="19"/>
  <c r="F152" i="19"/>
  <c r="F149" i="19"/>
  <c r="F145" i="19"/>
  <c r="F143" i="19"/>
  <c r="F139" i="19"/>
  <c r="F137" i="19"/>
  <c r="F135" i="19"/>
  <c r="F107" i="19"/>
  <c r="F452" i="19"/>
  <c r="F450" i="19"/>
  <c r="F447" i="19"/>
  <c r="F444" i="19"/>
  <c r="H14" i="25" l="1"/>
  <c r="F9" i="19" l="1"/>
  <c r="F11" i="19"/>
  <c r="F12" i="19"/>
  <c r="F14" i="19"/>
  <c r="F15" i="19"/>
  <c r="F16" i="19" l="1"/>
  <c r="F13" i="19"/>
  <c r="F10" i="19"/>
  <c r="F8" i="19"/>
  <c r="F7" i="19" l="1"/>
  <c r="I87" i="16"/>
  <c r="I88" i="16"/>
  <c r="I90" i="16"/>
  <c r="I92" i="16"/>
  <c r="I93" i="16"/>
  <c r="I96" i="16" l="1"/>
  <c r="I94" i="16"/>
  <c r="I91" i="16"/>
  <c r="I89" i="16"/>
  <c r="I95" i="16"/>
  <c r="G110" i="22" l="1"/>
  <c r="G108" i="22"/>
  <c r="G109" i="22"/>
  <c r="G106" i="22"/>
  <c r="G112" i="22"/>
  <c r="G105" i="22"/>
  <c r="G104" i="22"/>
  <c r="G107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<sst xmlns="http://schemas.openxmlformats.org/spreadsheetml/2006/main" count="5680" uniqueCount="1926">
  <si>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</si>
  <si>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</si>
  <si>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</si>
  <si>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</si>
  <si>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</si>
  <si>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</si>
  <si>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</si>
  <si>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</si>
  <si>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</si>
  <si>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</si>
  <si>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</si>
  <si>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</si>
  <si>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</si>
  <si>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</si>
  <si>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</si>
  <si>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</si>
  <si>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</si>
  <si>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</si>
  <si>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</si>
  <si>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</si>
  <si>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</si>
  <si>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</si>
  <si>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</si>
  <si>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</si>
  <si>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</si>
  <si>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</si>
  <si>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</si>
  <si>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</si>
  <si>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</si>
  <si>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</si>
  <si>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</si>
  <si>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</si>
  <si>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</si>
  <si>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</si>
  <si>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</si>
  <si>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</si>
  <si>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</si>
  <si>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</si>
  <si>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</si>
  <si>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</si>
  <si>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</si>
  <si>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</si>
  <si>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</si>
  <si>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</si>
  <si>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</si>
  <si>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</si>
  <si>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</si>
  <si>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</si>
  <si>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</si>
  <si>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</si>
  <si>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</si>
  <si>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</si>
  <si>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</si>
  <si>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</si>
  <si>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</si>
  <si>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</si>
  <si>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</si>
  <si>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</si>
  <si>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</si>
  <si>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</si>
  <si>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</si>
  <si>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</si>
  <si>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</si>
  <si>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31/01/2024</t>
  </si>
  <si>
    <t>DATOS CONTABILIZADOS (actualizados a fecha 26 de febrero)</t>
  </si>
  <si>
    <t>EJECUCIÓN DEL PRESUPUESTO CONSOLIDADO DE INGRESOS A FECHA 31/01/2024</t>
  </si>
  <si>
    <t>EJECUCIÓN PROYECTOS DE INVERSIÓN  (CAPÍTULO VI) A FECHA 31/01/2024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</si>
  <si>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</si>
  <si>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</si>
  <si>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</si>
  <si>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</si>
  <si>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</si>
  <si>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</si>
  <si>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</si>
  <si>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</si>
  <si>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</si>
  <si>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</si>
  <si>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</si>
  <si>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</si>
  <si>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</si>
  <si>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</si>
  <si>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</si>
  <si>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</si>
  <si>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</si>
  <si>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</si>
  <si>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</si>
  <si>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</si>
  <si>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</si>
  <si>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</si>
  <si>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</si>
  <si>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</si>
  <si>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</si>
  <si>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</si>
  <si>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</si>
  <si>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</si>
  <si>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</si>
  <si>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</si>
  <si>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</si>
  <si>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</si>
  <si>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</si>
  <si>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</si>
  <si>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</si>
  <si>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</si>
  <si>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</si>
  <si>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</si>
  <si>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</si>
  <si>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</si>
  <si>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</si>
  <si>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</si>
  <si>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</si>
  <si>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</si>
  <si>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</si>
  <si>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</si>
  <si>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</si>
  <si>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</si>
  <si>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</si>
  <si>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</si>
  <si>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</si>
  <si>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</si>
  <si>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</si>
  <si>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</si>
  <si>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</si>
  <si>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</si>
  <si>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</si>
  <si>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</si>
  <si>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</si>
  <si>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</si>
  <si>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</si>
  <si>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</si>
  <si>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</si>
  <si>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</si>
  <si>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</si>
  <si>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</si>
  <si>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</si>
  <si>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</si>
  <si>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</si>
  <si>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</si>
  <si>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</si>
  <si>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</si>
  <si>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</si>
  <si>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</si>
  <si>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</si>
  <si>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</si>
  <si>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</si>
  <si>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</si>
  <si>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</si>
  <si>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</si>
  <si>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</si>
  <si>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</si>
  <si>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</si>
  <si>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</si>
  <si>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</si>
  <si>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</si>
  <si>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</si>
  <si>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</si>
  <si>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</si>
  <si>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</si>
  <si>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</si>
  <si>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</si>
  <si>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</si>
  <si>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</si>
  <si>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</si>
  <si>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</si>
  <si>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</si>
  <si>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</si>
  <si>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</si>
  <si>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</si>
  <si>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</si>
  <si>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</si>
  <si>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</si>
  <si>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</si>
  <si>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</si>
  <si>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</si>
  <si>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</si>
  <si>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</si>
  <si>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</si>
  <si>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</si>
  <si>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</si>
  <si>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</si>
  <si>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</si>
  <si>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</si>
  <si>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</si>
  <si>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</si>
  <si>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</si>
  <si>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</si>
  <si>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</si>
  <si>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</si>
  <si>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</si>
  <si>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</si>
  <si>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</si>
  <si>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</si>
  <si>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</si>
  <si>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</si>
  <si>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</si>
  <si>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</si>
  <si>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</si>
  <si>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</si>
  <si>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</si>
  <si>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</si>
  <si>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</si>
  <si>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</si>
  <si>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</si>
  <si>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</si>
  <si>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</si>
  <si>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</si>
  <si>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</si>
  <si>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</si>
  <si>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</si>
  <si>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</si>
  <si>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</si>
  <si>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</si>
  <si>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</si>
  <si>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</si>
  <si>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</si>
  <si>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</si>
  <si>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</si>
  <si>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</si>
  <si>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</si>
  <si>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</si>
  <si>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</si>
  <si>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</si>
  <si>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</si>
  <si>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</si>
  <si>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</si>
  <si>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</si>
  <si>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</si>
  <si>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</si>
  <si>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</si>
  <si>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</si>
  <si>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</si>
  <si>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</si>
  <si>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</si>
  <si>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</si>
  <si>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</si>
  <si>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</si>
  <si>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</si>
  <si>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</si>
  <si>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</si>
  <si>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</si>
  <si>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</si>
  <si>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</si>
  <si>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</si>
  <si>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</si>
  <si>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</si>
  <si>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</si>
  <si>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</si>
  <si>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</si>
  <si>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</si>
  <si>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</si>
  <si>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</si>
  <si>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</si>
  <si>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</si>
  <si>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</si>
  <si>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</si>
  <si>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</si>
  <si>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</si>
  <si>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</si>
  <si>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</si>
  <si>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</si>
  <si>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</si>
  <si>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</si>
  <si>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</si>
  <si>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</si>
  <si>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</si>
  <si>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</si>
  <si>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</si>
  <si>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</si>
  <si>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</si>
  <si>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</si>
  <si>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</si>
  <si>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</si>
  <si>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</si>
  <si>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</si>
  <si>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</si>
  <si>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</si>
  <si>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</si>
  <si>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</si>
  <si>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</si>
  <si>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</si>
  <si>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</si>
  <si>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</si>
  <si>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</si>
  <si>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</si>
  <si>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</si>
  <si>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</si>
  <si>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</si>
  <si>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</si>
  <si>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</si>
  <si>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</si>
  <si>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</si>
  <si>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</si>
  <si>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</si>
  <si>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</si>
  <si>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</si>
  <si>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</si>
  <si>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</si>
  <si>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</si>
  <si>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</si>
  <si>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</si>
  <si>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</si>
  <si>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</si>
  <si>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</si>
  <si>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</si>
  <si>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</si>
  <si>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</si>
  <si>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</si>
  <si>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</si>
  <si>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</si>
  <si>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</si>
  <si>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</si>
  <si>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</si>
  <si>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</si>
  <si>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</si>
  <si>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</si>
  <si>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</si>
  <si>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</si>
  <si>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</si>
  <si>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</si>
  <si>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</si>
  <si>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</si>
  <si>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</si>
  <si>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</si>
  <si>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</si>
  <si>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</si>
  <si>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</si>
  <si>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</si>
  <si>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</si>
  <si>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</si>
  <si>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</si>
  <si>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</si>
  <si>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</si>
  <si>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</si>
  <si>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</si>
  <si>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</si>
  <si>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</si>
  <si>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</si>
  <si>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</si>
  <si>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</si>
  <si>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</si>
  <si>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</si>
  <si>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</si>
  <si>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</si>
  <si>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</si>
  <si>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</si>
  <si>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</si>
  <si>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</si>
  <si>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</si>
  <si>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</si>
  <si>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</si>
  <si>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</si>
  <si>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</si>
  <si>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</si>
  <si>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</si>
  <si>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</si>
  <si>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</si>
  <si>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</si>
  <si>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</si>
  <si>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</si>
  <si>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</si>
  <si>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</si>
  <si>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</si>
  <si>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</si>
  <si>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</si>
  <si>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</si>
  <si>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</si>
  <si>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</si>
  <si>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</si>
  <si>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</si>
  <si>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</si>
  <si>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</si>
  <si>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</si>
  <si>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</si>
  <si>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</si>
  <si>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</si>
  <si>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</si>
  <si>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</si>
  <si>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</si>
  <si>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</si>
  <si>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</si>
  <si>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</si>
  <si>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</si>
  <si>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</si>
  <si>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</si>
  <si>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</si>
  <si>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</si>
  <si>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</si>
  <si>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</si>
  <si>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</si>
  <si>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</si>
  <si>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</si>
  <si>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</si>
  <si>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</si>
  <si>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</si>
  <si>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</si>
  <si>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</si>
  <si>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</si>
  <si>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</si>
  <si>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</si>
  <si>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</si>
  <si>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</si>
  <si>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</si>
  <si>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</si>
  <si>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</si>
  <si>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</si>
  <si>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</si>
  <si>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</si>
  <si>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</si>
  <si>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</si>
  <si>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</si>
  <si>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</si>
  <si>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#</t>
  </si>
  <si>
    <t>ADGA/Sin asignar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</si>
  <si>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</si>
  <si>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</si>
  <si>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</si>
  <si>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</si>
  <si>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</si>
  <si>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</si>
  <si>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</si>
  <si>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</si>
  <si>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</si>
  <si>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</si>
  <si>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</si>
  <si>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Interior y Cultura</t>
  </si>
  <si>
    <t>12</t>
  </si>
  <si>
    <t>Hacienda y Administración Pública</t>
  </si>
  <si>
    <t>13</t>
  </si>
  <si>
    <t>Fomento, Vivienda, Movilidad y Logística</t>
  </si>
  <si>
    <t>14</t>
  </si>
  <si>
    <t>Agricultura, Ganadería y Alimentación</t>
  </si>
  <si>
    <t>15</t>
  </si>
  <si>
    <t>Economía, Empleo e Industria</t>
  </si>
  <si>
    <t>16</t>
  </si>
  <si>
    <t>Sanidad</t>
  </si>
  <si>
    <t>18</t>
  </si>
  <si>
    <t>Educación, Ciencia y Universidades</t>
  </si>
  <si>
    <t>20</t>
  </si>
  <si>
    <t>Bienestar Social y Familia</t>
  </si>
  <si>
    <t>21</t>
  </si>
  <si>
    <t>Desarrollo Territorial, Despoblación y Justicia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</si>
  <si>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</si>
  <si>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</si>
  <si>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</si>
  <si>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</si>
  <si>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</si>
  <si>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</si>
  <si>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</si>
  <si>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</si>
  <si>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</si>
  <si>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</si>
  <si>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</si>
  <si>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</si>
  <si>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</si>
  <si>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</si>
  <si>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</si>
  <si>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</si>
  <si>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</si>
  <si>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</si>
  <si>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</si>
  <si>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</si>
  <si>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</si>
  <si>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</si>
  <si>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</si>
  <si>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</si>
  <si>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</si>
  <si>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</si>
  <si>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</si>
  <si>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</si>
  <si>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</si>
  <si>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</si>
  <si>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</si>
  <si>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</si>
  <si>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</si>
  <si>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</si>
  <si>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</si>
  <si>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</si>
  <si>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</si>
  <si>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</si>
  <si>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</si>
  <si>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</si>
  <si>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</si>
  <si>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</si>
  <si>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</si>
  <si>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</si>
  <si>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</si>
  <si>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</si>
  <si>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</si>
  <si>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</si>
  <si>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</si>
  <si>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</si>
  <si>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</si>
  <si>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</si>
  <si>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</si>
  <si>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</si>
  <si>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</si>
  <si>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</si>
  <si>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</si>
  <si>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</si>
  <si>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</si>
  <si>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</si>
  <si>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</si>
  <si>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</si>
  <si>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</si>
  <si>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</si>
  <si>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</si>
  <si>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</si>
  <si>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</si>
  <si>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</si>
  <si>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</si>
  <si>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</si>
  <si>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</si>
  <si>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</si>
  <si>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</si>
  <si>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</si>
  <si>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</si>
  <si>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</si>
  <si>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</si>
  <si>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</si>
  <si>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</si>
  <si>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</si>
  <si>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</si>
  <si>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</si>
  <si>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</si>
  <si>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</si>
  <si>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</si>
  <si>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</si>
  <si>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</si>
  <si>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</si>
  <si>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</si>
  <si>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</si>
  <si>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</si>
  <si>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</si>
  <si>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1218</t>
  </si>
  <si>
    <t>Serv. Gener. Desarrollo Territ., Despobl. y Justic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</si>
  <si>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</si>
  <si>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</si>
  <si>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</si>
  <si>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</si>
  <si>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</si>
  <si>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</si>
  <si>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</si>
  <si>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</si>
  <si>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</si>
  <si>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</si>
  <si>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</si>
  <si>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</si>
  <si>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</si>
  <si>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</si>
  <si>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</si>
  <si>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</si>
  <si>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</si>
  <si>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</si>
  <si>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</si>
  <si>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</si>
  <si>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</si>
  <si>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</si>
  <si>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</si>
  <si>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</si>
  <si>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</si>
  <si>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</si>
  <si>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</si>
  <si>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</si>
  <si>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</si>
  <si>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</si>
  <si>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</si>
  <si>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</si>
  <si>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</si>
  <si>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</si>
  <si>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</si>
  <si>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</si>
  <si>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</si>
  <si>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</si>
  <si>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</si>
  <si>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</si>
  <si>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</si>
  <si>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</si>
  <si>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</si>
  <si>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</si>
  <si>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</si>
  <si>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</si>
  <si>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</si>
  <si>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</si>
  <si>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</si>
  <si>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</si>
  <si>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</si>
  <si>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</si>
  <si>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</si>
  <si>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</si>
  <si>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</si>
  <si>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</si>
  <si>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</si>
  <si>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</si>
  <si>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</si>
  <si>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</si>
  <si>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</si>
  <si>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</si>
  <si>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</si>
  <si>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</si>
  <si>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</si>
  <si>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</si>
  <si>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</si>
  <si>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</si>
  <si>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</si>
  <si>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</si>
  <si>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</si>
  <si>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</si>
  <si>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</si>
  <si>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</si>
  <si>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</si>
  <si>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</si>
  <si>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</si>
  <si>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</si>
  <si>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</si>
  <si>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</si>
  <si>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</si>
  <si>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</si>
  <si>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</si>
  <si>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</si>
  <si>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</si>
  <si>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</si>
  <si>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</si>
  <si>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</si>
  <si>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</si>
  <si>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</si>
  <si>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</si>
  <si>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</si>
  <si>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</si>
  <si>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</si>
  <si>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</si>
  <si>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</si>
  <si>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</si>
  <si>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</si>
  <si>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</si>
  <si>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</si>
  <si>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</si>
  <si>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</si>
  <si>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</si>
  <si>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</si>
  <si>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</si>
  <si>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</si>
  <si>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</si>
  <si>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</si>
  <si>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</si>
  <si>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</si>
  <si>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</si>
  <si>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</si>
  <si>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</si>
  <si>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</si>
  <si>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</si>
  <si>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</si>
  <si>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</si>
  <si>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</si>
  <si>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</si>
  <si>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</si>
  <si>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</si>
  <si>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</si>
  <si>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</si>
  <si>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</si>
  <si>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</si>
  <si>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</si>
  <si>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</si>
  <si>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</si>
  <si>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</si>
  <si>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</si>
  <si>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</si>
  <si>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</si>
  <si>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</si>
  <si>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</si>
  <si>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</si>
  <si>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</si>
  <si>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</si>
  <si>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</si>
  <si>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</si>
  <si>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</si>
  <si>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</si>
  <si>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</si>
  <si>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</si>
  <si>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</si>
  <si>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</si>
  <si>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</si>
  <si>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</si>
  <si>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</si>
  <si>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</si>
  <si>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</si>
  <si>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</si>
  <si>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</si>
  <si>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</si>
  <si>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</si>
  <si>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</si>
  <si>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</si>
  <si>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</si>
  <si>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</si>
  <si>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</si>
  <si>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</si>
  <si>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</si>
  <si>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</si>
  <si>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</si>
  <si>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</si>
  <si>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</si>
  <si>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</si>
  <si>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</si>
  <si>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</si>
  <si>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</si>
  <si>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</si>
  <si>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</si>
  <si>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</si>
  <si>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</si>
  <si>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</si>
  <si>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</si>
  <si>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</si>
  <si>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</si>
  <si>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</si>
  <si>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</si>
  <si>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</si>
  <si>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</si>
  <si>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</si>
  <si>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</si>
  <si>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</si>
  <si>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</si>
  <si>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</si>
  <si>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</si>
  <si>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</si>
  <si>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</si>
  <si>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Generales Economía, Empleo e Industria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</si>
  <si>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</si>
  <si>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</si>
  <si>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</si>
  <si>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</si>
  <si>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</si>
  <si>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</si>
  <si>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</si>
  <si>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</si>
  <si>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</si>
  <si>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</si>
  <si>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</si>
  <si>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</si>
  <si>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</si>
  <si>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</si>
  <si>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</si>
  <si>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</si>
  <si>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</si>
  <si>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</si>
  <si>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</si>
  <si>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</si>
  <si>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</si>
  <si>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</si>
  <si>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</si>
  <si>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</si>
  <si>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</si>
  <si>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</si>
  <si>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</si>
  <si>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</si>
  <si>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</si>
  <si>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</si>
  <si>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</si>
  <si>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</si>
  <si>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</si>
  <si>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</si>
  <si>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</si>
  <si>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</si>
  <si>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</si>
  <si>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</si>
  <si>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</si>
  <si>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</si>
  <si>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</si>
  <si>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</si>
  <si>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</si>
  <si>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</si>
  <si>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</si>
  <si>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</si>
  <si>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</si>
  <si>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</si>
  <si>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</si>
  <si>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</si>
  <si>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</si>
  <si>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</si>
  <si>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</si>
  <si>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</si>
  <si>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</si>
  <si>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</si>
  <si>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</si>
  <si>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</si>
  <si>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</si>
  <si>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</si>
  <si>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</si>
  <si>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</si>
  <si>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</si>
  <si>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</si>
  <si>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</si>
  <si>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</si>
  <si>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</si>
  <si>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</si>
  <si>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</si>
  <si>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</si>
  <si>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</si>
  <si>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</si>
  <si>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</si>
  <si>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</si>
  <si>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</si>
  <si>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</si>
  <si>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</si>
  <si>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</si>
  <si>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</si>
  <si>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</si>
  <si>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</si>
  <si>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</si>
  <si>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</si>
  <si>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</si>
  <si>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</si>
  <si>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</si>
  <si>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</si>
  <si>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</si>
  <si>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</si>
  <si>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</si>
  <si>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</si>
  <si>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</si>
  <si>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</si>
  <si>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</si>
  <si>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</si>
  <si>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</si>
  <si>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</si>
  <si>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</si>
  <si>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</si>
  <si>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</si>
  <si>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</si>
  <si>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</si>
  <si>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</si>
  <si>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</si>
  <si>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</si>
  <si>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</si>
  <si>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</si>
  <si>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</si>
  <si>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</si>
  <si>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</si>
  <si>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</si>
  <si>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</si>
  <si>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</si>
  <si>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</si>
  <si>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</si>
  <si>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</si>
  <si>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</si>
  <si>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</si>
  <si>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</si>
  <si>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19090</t>
  </si>
  <si>
    <t>OTROS PROGRAMAS CON FINANCIACION UE</t>
  </si>
  <si>
    <t>32100</t>
  </si>
  <si>
    <t>PLAN MINER</t>
  </si>
  <si>
    <t>32224</t>
  </si>
  <si>
    <t>FONDO ESPECIAL DE TERUEL (FITE 2024)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</si>
  <si>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</si>
  <si>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</si>
  <si>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</si>
  <si>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</si>
  <si>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</si>
  <si>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</si>
  <si>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</si>
  <si>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</si>
  <si>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</si>
  <si>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</si>
  <si>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</si>
  <si>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</si>
  <si>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</si>
  <si>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</si>
  <si>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</si>
  <si>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</si>
  <si>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</si>
  <si>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</si>
  <si>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</si>
  <si>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</si>
  <si>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</si>
  <si>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</si>
  <si>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</si>
  <si>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</si>
  <si>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</si>
  <si>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</si>
  <si>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</si>
  <si>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</si>
  <si>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</si>
  <si>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</si>
  <si>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</si>
  <si>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</si>
  <si>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</si>
  <si>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</si>
  <si>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</si>
  <si>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</si>
  <si>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</si>
  <si>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</si>
  <si>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</si>
  <si>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</si>
  <si>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</si>
  <si>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</si>
  <si>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</si>
  <si>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</si>
  <si>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</si>
  <si>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</si>
  <si>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</si>
  <si>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</si>
  <si>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</si>
  <si>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</si>
  <si>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</si>
  <si>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</si>
  <si>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</si>
  <si>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</si>
  <si>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</si>
  <si>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</si>
  <si>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</si>
  <si>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</si>
  <si>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</si>
  <si>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</si>
  <si>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</si>
  <si>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</si>
  <si>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</si>
  <si>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</si>
  <si>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</si>
  <si>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</si>
  <si>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</si>
  <si>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</si>
  <si>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</si>
  <si>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</si>
  <si>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</si>
  <si>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</si>
  <si>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</si>
  <si>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</si>
  <si>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</si>
  <si>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</si>
  <si>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</si>
  <si>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</si>
  <si>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</si>
  <si>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</si>
  <si>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</si>
  <si>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</si>
  <si>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</si>
  <si>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</si>
  <si>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</si>
  <si>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</si>
  <si>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</si>
  <si>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</si>
  <si>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</si>
  <si>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</si>
  <si>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</si>
  <si>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</si>
  <si>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</si>
  <si>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</si>
  <si>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</si>
  <si>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</si>
  <si>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</si>
  <si>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</si>
  <si>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</si>
  <si>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</si>
  <si>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</si>
  <si>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</si>
  <si>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</si>
  <si>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</si>
  <si>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</si>
  <si>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</si>
  <si>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</si>
  <si>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</si>
  <si>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</si>
  <si>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</si>
  <si>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</si>
  <si>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</si>
  <si>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</si>
  <si>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</si>
  <si>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</si>
  <si>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</si>
  <si>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</si>
  <si>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</si>
  <si>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</si>
  <si>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</si>
  <si>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</si>
  <si>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</si>
  <si>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</si>
  <si>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</si>
  <si>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</si>
  <si>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</si>
  <si>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</si>
  <si>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</si>
  <si>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39157</t>
  </si>
  <si>
    <t>PLAN ESTATAL DE VIVIENDA 2022-2025</t>
  </si>
  <si>
    <t>39158</t>
  </si>
  <si>
    <t>Mº.TTES. AYUDAS DIRECTAS TRANS. PUBLICO TERRESTRE</t>
  </si>
  <si>
    <t>39403</t>
  </si>
  <si>
    <t>INAEM.PROGRAMA 1ERA.EXPERIENCIA PROF. AAPP</t>
  </si>
  <si>
    <t>39405</t>
  </si>
  <si>
    <t>INAEM. PROGRAMA INVESTIGO</t>
  </si>
  <si>
    <t>39413</t>
  </si>
  <si>
    <t>EXPERIENCIAS TURISMO ESPAÑA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</si>
  <si>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</si>
  <si>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</si>
  <si>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</si>
  <si>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</si>
  <si>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</si>
  <si>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</si>
  <si>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</si>
  <si>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</si>
  <si>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</si>
  <si>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</si>
  <si>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</si>
  <si>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</si>
  <si>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72030</t>
  </si>
  <si>
    <t>FONDO DE MEJORAS DE VIAS PECUARIAS</t>
  </si>
  <si>
    <t>91001</t>
  </si>
  <si>
    <t>RECURSOS PROPIOS COFINANCIADORES</t>
  </si>
  <si>
    <t>91002</t>
  </si>
  <si>
    <t>RECURSOS PROPIOS</t>
  </si>
  <si>
    <t>91072</t>
  </si>
  <si>
    <t>IMPUESTO MEDIOAMBIENTAL SOBRE AGUAS RESIDUALES</t>
  </si>
  <si>
    <t>91224</t>
  </si>
  <si>
    <t>REC. PROPIOS COFINANCIADO FITE 2024</t>
  </si>
  <si>
    <t>91324</t>
  </si>
  <si>
    <t>FONDOS PROPIOS CONFINANCIADORES DEL MRR</t>
  </si>
  <si>
    <t>FEADER  2023-2027</t>
  </si>
  <si>
    <t>14202</t>
  </si>
  <si>
    <t>POCTEFA 2014-2020</t>
  </si>
  <si>
    <t>35011</t>
  </si>
  <si>
    <t>PLAN DE ACCION A FAVOR PERS .SITUACION DEPENDENCIA</t>
  </si>
  <si>
    <t>39040</t>
  </si>
  <si>
    <t>PLAN FORMACION  CONTINUA  INAP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</si>
  <si>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</si>
  <si>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</si>
  <si>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</si>
  <si>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</si>
  <si>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</si>
  <si>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</si>
  <si>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</si>
  <si>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</si>
  <si>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</si>
  <si>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</si>
  <si>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</si>
  <si>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</si>
  <si>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</si>
  <si>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EQUIPAMIENTOS DIVERSOS PARA LAS UNIDADES DE LA PRESIDENCIA D</t>
  </si>
  <si>
    <t>EL GOBIERNO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</si>
  <si>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</si>
  <si>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</si>
  <si>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</si>
  <si>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</si>
  <si>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</si>
  <si>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</si>
  <si>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2006/002303</t>
  </si>
  <si>
    <t>MOBILIARIO Y ENSERES BIBLIOTECA DE ARAGON</t>
  </si>
  <si>
    <t>2006/003449</t>
  </si>
  <si>
    <t>AZUARA VILLA ROMANA "LA MALENA"</t>
  </si>
  <si>
    <t>2006/003463</t>
  </si>
  <si>
    <t>ACONDICIONAMIENTO  Y EQUIPAMIENTO DE COMISARIAS DE POLICIA A</t>
  </si>
  <si>
    <t>DSCRITAS A LA C. AUTONOMA</t>
  </si>
  <si>
    <t>2006/003738</t>
  </si>
  <si>
    <t>DEC. MURAL I.  SANTIAGO MONTALBÁN (TERUEL)</t>
  </si>
  <si>
    <t>2007/000765</t>
  </si>
  <si>
    <t>MONASTERIO DE SAN VICTORIÁN</t>
  </si>
  <si>
    <t>2007/001248</t>
  </si>
  <si>
    <t>CARTUJA AULA DEI- ESTUDIO RESTAURACION DECORACION MURAL</t>
  </si>
  <si>
    <t>2008/000225</t>
  </si>
  <si>
    <t>ADQUISICIÓN DE MOBILIARIO Y EQUIPOS INFORMATICOS PARA EL DEP</t>
  </si>
  <si>
    <t>ARTAMENTO</t>
  </si>
  <si>
    <t>2008/000227</t>
  </si>
  <si>
    <t>ADQUISICIÓN DE DOS VEHICULOS PARA EL DEPARTAMENTO DE PRESIDE</t>
  </si>
  <si>
    <t>NCIA</t>
  </si>
  <si>
    <t>2008/000324</t>
  </si>
  <si>
    <t>PLAN DE ADQUISICIONES DE PATRIMONIO CULT</t>
  </si>
  <si>
    <t>2008/001827</t>
  </si>
  <si>
    <t>EQUIPAMIENTO DE LA DELEGACION TERUEL</t>
  </si>
  <si>
    <t>2009/000113</t>
  </si>
  <si>
    <t>EQUIPAMIENTO DE LA DELEGACIÓN TERRITORIAL</t>
  </si>
  <si>
    <t>2009/000172</t>
  </si>
  <si>
    <t>INVERSIONES EN ARCHIVOS Y MUSEOS</t>
  </si>
  <si>
    <t>2011/000023</t>
  </si>
  <si>
    <t>ACTUACIONES INVERSIONES EN MATERIA PROTECCION CIVIL</t>
  </si>
  <si>
    <t>2014/000030</t>
  </si>
  <si>
    <t>DOTACION FONDOS BIBLIOGRAFICOS</t>
  </si>
  <si>
    <t>2014/000048</t>
  </si>
  <si>
    <t>OBRAS Y ACONDICIONAMIENTO DE LA  COMISARÍA DE ZARAGOZA EXPO</t>
  </si>
  <si>
    <t>2015/000150</t>
  </si>
  <si>
    <t>CARTOGRAFÍA COMARCAL Y APLICACIÓN TURISMO PARA ACCESO TELEFÓ</t>
  </si>
  <si>
    <t>NICO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</si>
  <si>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</si>
  <si>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</si>
  <si>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</si>
  <si>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</si>
  <si>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</si>
  <si>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</si>
  <si>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</si>
  <si>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</si>
  <si>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</si>
  <si>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</si>
  <si>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</si>
  <si>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</si>
  <si>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2018/000339</t>
  </si>
  <si>
    <t>MUSEO DE LA GUERRA CIVIL. BATALLA DE TERUEL</t>
  </si>
  <si>
    <t>2020/000042</t>
  </si>
  <si>
    <t>INVERSION SGT</t>
  </si>
  <si>
    <t>2020/000066</t>
  </si>
  <si>
    <t>INVERSIONES EN MATERIA DE PROTECCIÓN CIVIL Y EMERGENCIAS</t>
  </si>
  <si>
    <t>2020/000181</t>
  </si>
  <si>
    <t>COLEGIATA DE SANTA MARIA EN DAROCA (ZARAGOZA)</t>
  </si>
  <si>
    <t>2020/000218</t>
  </si>
  <si>
    <t>MOBILIARIO Y ENSERES PARA SERVICIO DE RELACIONES INSTITUCION</t>
  </si>
  <si>
    <t>ALES</t>
  </si>
  <si>
    <t>2020/000219</t>
  </si>
  <si>
    <t>APLICACIONES INFORMÁTICAS RELACIONES INSTITUCIONALES</t>
  </si>
  <si>
    <t>2021/000019</t>
  </si>
  <si>
    <t>OBRAS Y EQUIPAMIENTO</t>
  </si>
  <si>
    <t>2021/000118</t>
  </si>
  <si>
    <t>BASE AERÓDROMO DE VILLANUEVA DE GÁLLEGO PARA ATENCIÓN EMERGE</t>
  </si>
  <si>
    <t>NCIAS SANITARIAS</t>
  </si>
  <si>
    <t>2021/000134</t>
  </si>
  <si>
    <t>VEHÍCULOS</t>
  </si>
  <si>
    <t>2021/000148</t>
  </si>
  <si>
    <t>COMUNIDADES ARAGONESAS EN EL EXTERIOR</t>
  </si>
  <si>
    <t>2021/000234</t>
  </si>
  <si>
    <t>OBRAS DE MANTENIMIENTO DE EDIFICIOS DEL DEPARTAMENTO DE PRES</t>
  </si>
  <si>
    <t>IDENCIA Y RR.II.</t>
  </si>
  <si>
    <t>2022/000062</t>
  </si>
  <si>
    <t>APLICACIÓN INFORMÁTICA PARA JUEGOS DEPORTIVOS EN EDAD ESCOLA</t>
  </si>
  <si>
    <t>R</t>
  </si>
  <si>
    <t>2022/000318</t>
  </si>
  <si>
    <t>APLICACIONES INFORMÁTICAS EN MATERIA DE JUEGO</t>
  </si>
  <si>
    <t>2023/000060</t>
  </si>
  <si>
    <t>IGLESIA YEBRA DE BASA</t>
  </si>
  <si>
    <t>2023/000110</t>
  </si>
  <si>
    <t>CENTRO INTEGRADO DE COORDINACIÓN DE EMERGENCIAS DE ARAGÓN (C</t>
  </si>
  <si>
    <t>ICEA)</t>
  </si>
  <si>
    <t>2023/000144</t>
  </si>
  <si>
    <t>ADQUISICIÓN DE APLICACIONES INFORMÁTICOS</t>
  </si>
  <si>
    <t>2023/000256</t>
  </si>
  <si>
    <t>CONSERVACIÓN Y RESTAURACIÓN DEL PATRIMONIO CULTURAL</t>
  </si>
  <si>
    <t>2006/000196</t>
  </si>
  <si>
    <t>OBRAS DE MANTENIMIENTO DE INMUEBLES ADSCRITOS AL DEPARTAMENT</t>
  </si>
  <si>
    <t>O DE HACIENDA Y ADMINISTRACIÓN PÚBLICA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</si>
  <si>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</si>
  <si>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</si>
  <si>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</si>
  <si>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</si>
  <si>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</si>
  <si>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</si>
  <si>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2006/001784</t>
  </si>
  <si>
    <t>CONVENIO DGA-FÁBRICA DE MONEDA Y TIMBRE PARA IMPLANTACIÓN CE</t>
  </si>
  <si>
    <t>RTIF. FIRMA DIGITAL</t>
  </si>
  <si>
    <t>2007/000276</t>
  </si>
  <si>
    <t>ACTUACIONES EN EDIFICIOS EN ZARAGOZA</t>
  </si>
  <si>
    <t>2009/001155</t>
  </si>
  <si>
    <t>EXTENCION DE LA TELEVISION DIGITAL TERRESTRE (TDT) ESTATAL</t>
  </si>
  <si>
    <t>2011/000083</t>
  </si>
  <si>
    <t>EQUIPOS INFORMÁTICOS</t>
  </si>
  <si>
    <t>2012/000004</t>
  </si>
  <si>
    <t>SISTEMA DE GESTIÓN DE RECURSOS HUMANOS DEL GOBIERNO DE ARAGÓ</t>
  </si>
  <si>
    <t>N.</t>
  </si>
  <si>
    <t>2013/000277</t>
  </si>
  <si>
    <t>ADQUISICIÓN VEHÍCULOS PARA EL POOL DE LA ADMINISTRACIÓN DE L</t>
  </si>
  <si>
    <t>A CAA</t>
  </si>
  <si>
    <t>2013/000307</t>
  </si>
  <si>
    <t>PROYECTO EXTENSION BANDA ANCHA ULTRARRAPIDA EN ARAGON</t>
  </si>
  <si>
    <t>2014/000017</t>
  </si>
  <si>
    <t>APLICACIONES INFORMATICAS</t>
  </si>
  <si>
    <t>2016/000329</t>
  </si>
  <si>
    <t>PORTAL GOBIERNO DE ARAGÓN</t>
  </si>
  <si>
    <t>2017/000088</t>
  </si>
  <si>
    <t>ADAPTACIÓN APLICACIONES INFORMÁTICAS</t>
  </si>
  <si>
    <t>2017/000251</t>
  </si>
  <si>
    <t>DERRIBO DEL ANTIGÜO CENTRO "BUEN PASTOR"DE MENORES DEL BUEN</t>
  </si>
  <si>
    <t>PASTOR EN ZARAGOZA</t>
  </si>
  <si>
    <t>2019/000133</t>
  </si>
  <si>
    <t>NUEVO EQUIPAMIENTO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</si>
  <si>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</si>
  <si>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</si>
  <si>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</si>
  <si>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</si>
  <si>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</si>
  <si>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</si>
  <si>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</si>
  <si>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</si>
  <si>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</si>
  <si>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</si>
  <si>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2023/000003</t>
  </si>
  <si>
    <t>2023/000082</t>
  </si>
  <si>
    <t>IMPLANTACIÓN DE LA ADMINISTRACIÓN ELECTRÓNICA</t>
  </si>
  <si>
    <t>2023/000084</t>
  </si>
  <si>
    <t>OBRAS DE REHABILITACIÓN DEL EDIFICIO "CENTRO ARAGONÉS" EN BA</t>
  </si>
  <si>
    <t>RCELONA</t>
  </si>
  <si>
    <t>2006/001217</t>
  </si>
  <si>
    <t>MARQUESINAS</t>
  </si>
  <si>
    <t>2006/003093</t>
  </si>
  <si>
    <t>EQUIPOS PARA PROCESOS DE INFORMACIÓN</t>
  </si>
  <si>
    <t>2009/000423</t>
  </si>
  <si>
    <t>DESARROLLO DEL SISTEMA DE INFORMACION URBANISTICA</t>
  </si>
  <si>
    <t>2012/000318</t>
  </si>
  <si>
    <t>SUMINISTRO MATERIAL FUNDENTE CON DESCARGA EN SILOS Y TRANSPO</t>
  </si>
  <si>
    <t>RTE EN CISTERNA</t>
  </si>
  <si>
    <t>2013/000144</t>
  </si>
  <si>
    <t>FORMULACION,ELABORACION Y FINANCIACION DE DELIMITACIONES DE</t>
  </si>
  <si>
    <t>SUELO URBANO</t>
  </si>
  <si>
    <t>2013/000183</t>
  </si>
  <si>
    <t>ACONDICIONAMIENTO BÁSCULAS</t>
  </si>
  <si>
    <t>2013/000329</t>
  </si>
  <si>
    <t>SUMINISTRO COMBUSTIBLE MAQUINARA</t>
  </si>
  <si>
    <t>2014/000403</t>
  </si>
  <si>
    <t>SUMINISTRO DE EMULSIONES BITUMINOSAS EN LAS CTRAS. AUTONOMIC</t>
  </si>
  <si>
    <t>AS DE Z, HU Y TE</t>
  </si>
  <si>
    <t>2015/000008</t>
  </si>
  <si>
    <t>LIQUIDACIONES Y REVISIONES DE PRECIOS</t>
  </si>
  <si>
    <t>2015/000022</t>
  </si>
  <si>
    <t>CONTROL DEL EJERCICIO DE LAS FACULTADES RELATIVAS AL USO Y E</t>
  </si>
  <si>
    <t>DIFICACION DEL SUELO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</si>
  <si>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</si>
  <si>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</si>
  <si>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</si>
  <si>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</si>
  <si>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</si>
  <si>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</si>
  <si>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</si>
  <si>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ELABORACIÓN Y FINANCIACIÓN DE PLANES GENERALES DE ORDENCIÓN</t>
  </si>
  <si>
    <t>URBANA SIMPLIFICADOS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</si>
  <si>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</si>
  <si>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</si>
  <si>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</si>
  <si>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</si>
  <si>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</si>
  <si>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</si>
  <si>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</si>
  <si>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MEJORA DE LA CRTRA. A-1205 DE JACA A LA PEÑA.TRAMO:FIN TRAVE</t>
  </si>
  <si>
    <t>SÍA LA PEÑA-INT.A-132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</si>
  <si>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</si>
  <si>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</si>
  <si>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</si>
  <si>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</si>
  <si>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</si>
  <si>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</si>
  <si>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</si>
  <si>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</si>
  <si>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2017/000242</t>
  </si>
  <si>
    <t>DESARROLLO E IMPLEMENTACION DE UNA APLICACION INFORMATICA</t>
  </si>
  <si>
    <t>2017/000260</t>
  </si>
  <si>
    <t>EQUIPOS PARA PROCESOS DE INFORMACION</t>
  </si>
  <si>
    <t>2018/000335</t>
  </si>
  <si>
    <t>EQUIPAMIENTO Y APLICACIONES INFORMÁTICAS D.G.MOVILIDAD E INF</t>
  </si>
  <si>
    <t>RAESTRUCTURAS</t>
  </si>
  <si>
    <t>2020/000084</t>
  </si>
  <si>
    <t>PLAN EXTRAORDINARIO DE INVERSIONES EN LA RED AUTONÓMICA DE C</t>
  </si>
  <si>
    <t>ARRETERAS</t>
  </si>
  <si>
    <t>2020/000278</t>
  </si>
  <si>
    <t>ACONDICIONAMIENTO HIJAR LA PUEBLA DE HIJAR</t>
  </si>
  <si>
    <t>2020/000280</t>
  </si>
  <si>
    <t>MEMORIA DE LA SEGURIDAD VIAL EN LA CRTRA. A-2506-TRAMO CUBEL</t>
  </si>
  <si>
    <t>-MONERDE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</si>
  <si>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</si>
  <si>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</si>
  <si>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</si>
  <si>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</si>
  <si>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</si>
  <si>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</si>
  <si>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2021/000096</t>
  </si>
  <si>
    <t>ARRENDAMIENTO FINANCIERO VEHÍCULOS Y MAQUINARIA DE LA D.GRAL</t>
  </si>
  <si>
    <t>. DE CARRETERAS 2022-2026</t>
  </si>
  <si>
    <t>2021/000130</t>
  </si>
  <si>
    <t>SERVICIOS DE ASISTENCIA A LA VIALIDAD INVERNAL PARA EL PERIO</t>
  </si>
  <si>
    <t>DO 2021-2026</t>
  </si>
  <si>
    <t>2021/000217</t>
  </si>
  <si>
    <t>MEJORA DE LA A-2520 DE A-23 LA PUEBLA DE VALVERDE-JAVALAMBRE</t>
  </si>
  <si>
    <t>.TRAMO:LA PUEBLA-ESTACIÓN JAVALAMBRE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</si>
  <si>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</si>
  <si>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</si>
  <si>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</si>
  <si>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</si>
  <si>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</si>
  <si>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</si>
  <si>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</si>
  <si>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</si>
  <si>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</si>
  <si>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2022/000153</t>
  </si>
  <si>
    <t>NUEVOS DESARROLLOS DE INFORMACION URBANISTICA Y TRAMITACION</t>
  </si>
  <si>
    <t>TELEMATICA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</si>
  <si>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</si>
  <si>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</si>
  <si>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</si>
  <si>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</si>
  <si>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</si>
  <si>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ESTUDIO INFORMATIVO DE LA VARIANTE OESTE DE EPILA CONEXIÓN A</t>
  </si>
  <si>
    <t>-122 CON A-1305</t>
  </si>
  <si>
    <t>2022/000317</t>
  </si>
  <si>
    <t>REFUERZO Y ENSANCHE DE LA A-1508 DE CALAMOCHA A VIVEL DEL RÍ</t>
  </si>
  <si>
    <t>O MARTÍN, PK 1+550 A 10+106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</si>
  <si>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</si>
  <si>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</si>
  <si>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</si>
  <si>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</si>
  <si>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</si>
  <si>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</si>
  <si>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</si>
  <si>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2023/000214</t>
  </si>
  <si>
    <t>2023/000216</t>
  </si>
  <si>
    <t>2023/000334</t>
  </si>
  <si>
    <t>OPTIMIZACIÓN TRÁFICO VEHICULOS EN LAS PLATAFORMAS LOGÍSTICAS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</si>
  <si>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</si>
  <si>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</si>
  <si>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</si>
  <si>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</si>
  <si>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</si>
  <si>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</si>
  <si>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</si>
  <si>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</si>
  <si>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</si>
  <si>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</si>
  <si>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</si>
  <si>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</si>
  <si>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</si>
  <si>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</si>
  <si>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</si>
  <si>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</si>
  <si>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</si>
  <si>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EQUIPAMIENTO CENTROS PROTEC. VEGETAL Y SEMILLAS Y PLANTAS DE</t>
  </si>
  <si>
    <t xml:space="preserve"> VIVERO</t>
  </si>
  <si>
    <t>2006/000551</t>
  </si>
  <si>
    <t>CALIDAD SEMILLAS Y PLANTAS</t>
  </si>
  <si>
    <t>2006/000717</t>
  </si>
  <si>
    <t>PROGRAMA CONTROL Y VIGILANCIA ENCEFALOPATIAS ESPONGIFORMES T</t>
  </si>
  <si>
    <t>RANSMISIBLES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</si>
  <si>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</si>
  <si>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</si>
  <si>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</si>
  <si>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</si>
  <si>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</si>
  <si>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DESARROLLO E INTEGRACION DE PROGRAMAS DE IDENTIFICACION GANA</t>
  </si>
  <si>
    <t>DERA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</si>
  <si>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</si>
  <si>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</si>
  <si>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</si>
  <si>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</si>
  <si>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</si>
  <si>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</si>
  <si>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</si>
  <si>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DESARROLLOS INFORMATICOS GESTION Y CONTROL DPTO. AGRICULTURA</t>
  </si>
  <si>
    <t>, G. Y M.A.</t>
  </si>
  <si>
    <t>2007/000135</t>
  </si>
  <si>
    <t>MEDIDAS CERTIFICACION CUENTA FEOGA-FEAGA-FEADER ISO</t>
  </si>
  <si>
    <t>2007/000137</t>
  </si>
  <si>
    <t>PREVENCION DE RIESGOS LABORALES</t>
  </si>
  <si>
    <t>2009/001015</t>
  </si>
  <si>
    <t>MANTENIMIENTO Y MEJORA SISTEMA INFORMATICO INTEGRADO GESTION</t>
  </si>
  <si>
    <t xml:space="preserve"> - CONTROL PAC</t>
  </si>
  <si>
    <t>2009/001422</t>
  </si>
  <si>
    <t>LLEVANZA SISTEMA INTEGRADO DE GESTION Y DECLARACION DE PARCE</t>
  </si>
  <si>
    <t>LAS DE LA PAC</t>
  </si>
  <si>
    <t>2013/000320</t>
  </si>
  <si>
    <t>C.P. DE EL POYO DEL CID (TERUEL)</t>
  </si>
  <si>
    <t>2013/000321</t>
  </si>
  <si>
    <t>C.P. DE CELLA (TERUEL)</t>
  </si>
  <si>
    <t>2016/000190</t>
  </si>
  <si>
    <t>AMORTIZACION E INTERESES OBRAS DE MODERNIZACION DE REGADIOS</t>
  </si>
  <si>
    <t>2016/000192</t>
  </si>
  <si>
    <t>CONCENTRACION PARCELARIA DEL REGADIO SECTOR V CANAL DEL FLUM</t>
  </si>
  <si>
    <t>EN EN ALMUNIENTE (HU)</t>
  </si>
  <si>
    <t>2016/000196</t>
  </si>
  <si>
    <t>CONCENTRACION PARCELARIA ZONA DE REGADIO DE TORRALBA DE ARAG</t>
  </si>
  <si>
    <t>ON (HUESCA)</t>
  </si>
  <si>
    <t>2017/000402</t>
  </si>
  <si>
    <t>TRABAJOS CONCENTRACIÓN PARCELARIA ZONA DE BAÑÓN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</si>
  <si>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</si>
  <si>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</si>
  <si>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</si>
  <si>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</si>
  <si>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</si>
  <si>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</si>
  <si>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</si>
  <si>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</si>
  <si>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</si>
  <si>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</si>
  <si>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2021/000022</t>
  </si>
  <si>
    <t>GESTIÓN UNIFICADA</t>
  </si>
  <si>
    <t>2021/000112</t>
  </si>
  <si>
    <t>OBRAS CONDUCCIÓN "VALDURRIOS" SECTORES VIII-A</t>
  </si>
  <si>
    <t>2021/000182</t>
  </si>
  <si>
    <t>VACIADO EMERGENCIA PRESAS VILLARROYA DE LA SIERRA Y VALCABRE</t>
  </si>
  <si>
    <t>RA</t>
  </si>
  <si>
    <t>2021/000286</t>
  </si>
  <si>
    <t>OBRAS EN AZUDES MONTÓN Y VILLAFELICHE</t>
  </si>
  <si>
    <t>2022/000092</t>
  </si>
  <si>
    <t>REDACCION DE PROYECTOS DE OBRAS DE CONCENTRACION PARCELARIA</t>
  </si>
  <si>
    <t>Y OTROS DOC. TECNICOS</t>
  </si>
  <si>
    <t>2023/000079</t>
  </si>
  <si>
    <t>ADQUISICIÓN SILO ÉPILA</t>
  </si>
  <si>
    <t>2023/000094</t>
  </si>
  <si>
    <t>TRABAJOS DE CONCENTRACIÓN PARCELARIA SUBPERIMETRO REGADIO SA</t>
  </si>
  <si>
    <t>MPER CALANDA</t>
  </si>
  <si>
    <t>2023/000095</t>
  </si>
  <si>
    <t>TRABAJOS DE CONCENTRACIÓN PARCELARIA VARIAS ZONAS PROV. TERU</t>
  </si>
  <si>
    <t>EL</t>
  </si>
  <si>
    <t>2023/000096</t>
  </si>
  <si>
    <t>PROYECTO DE MEJORA DE CAMINO RAÑÍN-NAVARRI (HUESCA)</t>
  </si>
  <si>
    <t>2023/000097</t>
  </si>
  <si>
    <t>OBRAS DE LA CONCENTRACIÓN PARCELARIA DE LA ZONA DE ALBERO BA</t>
  </si>
  <si>
    <t>JO (HUESCA)</t>
  </si>
  <si>
    <t>2023/000107</t>
  </si>
  <si>
    <t>TRABAJOS CONCENTRACION PARCELARIA ARCUSA Y MEDIANO</t>
  </si>
  <si>
    <t>2023/000117</t>
  </si>
  <si>
    <t>OBRAS DE CONCENTRACIÓN PARCELARIA DE LA ZONA DE CALCÓN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</si>
  <si>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</si>
  <si>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</si>
  <si>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</si>
  <si>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</si>
  <si>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</si>
  <si>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</si>
  <si>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</si>
  <si>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MEJORAS EQUIPAMIENTO CENTRO DE SANIDAD Y CERTIFICACIÓN VEGET</t>
  </si>
  <si>
    <t>AL</t>
  </si>
  <si>
    <t>2024/000002</t>
  </si>
  <si>
    <t>2024/000085</t>
  </si>
  <si>
    <t>GESTION Y SEGUIMIENTO DEL PROGRAMA DE DESARROLLO RURAL 2007/</t>
  </si>
  <si>
    <t>2013</t>
  </si>
  <si>
    <t>2006/000167</t>
  </si>
  <si>
    <t>ADMINISTRACION ELECTRONICA. SISTEMA DE GESTION DE PROCEDIMIE</t>
  </si>
  <si>
    <t>NTOS</t>
  </si>
  <si>
    <t>2006/000193</t>
  </si>
  <si>
    <t>ACCIONES DE POLICIA INDUSTRIAL Y METROL., MEJORA SEGURIDAD,</t>
  </si>
  <si>
    <t>NORMATIVA TÉCNICA Y DESARROLLO LEGIS.</t>
  </si>
  <si>
    <t>2006/000313</t>
  </si>
  <si>
    <t>ESTUDIOS ESTRATEGICOS SECTOR COMERCIO Y PLAN EQUIPAMIENTO</t>
  </si>
  <si>
    <t>2006/001297</t>
  </si>
  <si>
    <t>OBRAS DE MANTENIMIENTO DE EDIFICIOS ADSCRITOS A LA DIRECCION</t>
  </si>
  <si>
    <t xml:space="preserve"> GENERAL DE TRABAJO</t>
  </si>
  <si>
    <t>2008/000488</t>
  </si>
  <si>
    <t>MANTENIMIENTO EDIFICIOS E INSTALACIONES</t>
  </si>
  <si>
    <t>2015/000302</t>
  </si>
  <si>
    <t>INSTALACIONES DEL CENTRO DE ARTESANÍA</t>
  </si>
  <si>
    <t>2015/000433</t>
  </si>
  <si>
    <t>REHABILITACIÓN ESPACIOS MINEROS AVALES</t>
  </si>
  <si>
    <t>2020/000083</t>
  </si>
  <si>
    <t>INVERS. PARA MEJORA DE LOS SERVICIOS Y DEL ENTORNO EMPRESARI</t>
  </si>
  <si>
    <t>AL E INDUSTRIAL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</si>
  <si>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</si>
  <si>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</si>
  <si>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</si>
  <si>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</si>
  <si>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</si>
  <si>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</si>
  <si>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</si>
  <si>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</si>
  <si>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2023/000243</t>
  </si>
  <si>
    <t>DIRECCIÓN DE COMUNICACIÓN</t>
  </si>
  <si>
    <t>2023/000335</t>
  </si>
  <si>
    <t>FOMENTO PYMES Y AUTÓNOMOS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</si>
  <si>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</si>
  <si>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</si>
  <si>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</si>
  <si>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</si>
  <si>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</si>
  <si>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</si>
  <si>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</si>
  <si>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INVERSION EN MEJORA Y EQUIPAMIENTO DE DEPENDENCIAS ADMINISTR</t>
  </si>
  <si>
    <t>ATIVAS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</si>
  <si>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</si>
  <si>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</si>
  <si>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</si>
  <si>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</si>
  <si>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</si>
  <si>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</si>
  <si>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</si>
  <si>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</si>
  <si>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2006/002016</t>
  </si>
  <si>
    <t>OTRAS ACTUACIONES EN INFRAESTRUCTURAS DE EDUCACIÓN INFANTIL</t>
  </si>
  <si>
    <t>Y PRIMARIA DE LA PROVINCIA DE HUESCA</t>
  </si>
  <si>
    <t>2006/002029</t>
  </si>
  <si>
    <t>OTRAS INVERSIONES EN INFRAESTRUCTURAS DE EDUCACIÓN INFANTIL</t>
  </si>
  <si>
    <t>Y PRIMARIA EN LA PROVINCIA DE ZARAGOZA</t>
  </si>
  <si>
    <t>2006/002104</t>
  </si>
  <si>
    <t>Y PRIMARIA DE LA PROVINCIA DE TERUEL</t>
  </si>
  <si>
    <t>2006/002210</t>
  </si>
  <si>
    <t>OTRAS ACTUACIONES DE SERVICIOS GENERALES DE GESTIÓN CENTRALI</t>
  </si>
  <si>
    <t>ZADA</t>
  </si>
  <si>
    <t>2006/002269</t>
  </si>
  <si>
    <t>EQUIPAMIENTO DE CENTROS DE EDUCACIÓN INFANTIL Y PRIMARIA DE</t>
  </si>
  <si>
    <t>LA PROVINCIA DE ZARAGOZA</t>
  </si>
  <si>
    <t>2010/000500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</si>
  <si>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</si>
  <si>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</si>
  <si>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</si>
  <si>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</si>
  <si>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</si>
  <si>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</si>
  <si>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2016/000186</t>
  </si>
  <si>
    <t>ZARAGOZA-CENTRO INTEGRADO PUBLICO VALDESPARTERA IV</t>
  </si>
  <si>
    <t>2016/000362</t>
  </si>
  <si>
    <t>ZARAGOZA-IES DE CUARTE DE HUERVA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</si>
  <si>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</si>
  <si>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</si>
  <si>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</si>
  <si>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</si>
  <si>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</si>
  <si>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</si>
  <si>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2019/000134</t>
  </si>
  <si>
    <t>ZARAGOZA - CPI ANA MARIA NAVALES (ARCOSUR II)</t>
  </si>
  <si>
    <t>2021/000301</t>
  </si>
  <si>
    <t>MRR 19.1 DOTACIÓN DISPOSITIVOS MÓVILES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</si>
  <si>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</si>
  <si>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</si>
  <si>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</si>
  <si>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</si>
  <si>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</si>
  <si>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</si>
  <si>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</si>
  <si>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</si>
  <si>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</si>
  <si>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</si>
  <si>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</si>
  <si>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2023/000359</t>
  </si>
  <si>
    <t>2024/000058</t>
  </si>
  <si>
    <t>EDICIFICIO COLEGIO DE OLBA (TE)</t>
  </si>
  <si>
    <t>2019/000129</t>
  </si>
  <si>
    <t>APLICACIONES GESTIÓN SERVICIOS A LAS FAMILIAS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</si>
  <si>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</si>
  <si>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</si>
  <si>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</si>
  <si>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</si>
  <si>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</si>
  <si>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APLICACIONES INFORMATICAS DEPARTAMENTO CIUDADANIA Y DERECHOS</t>
  </si>
  <si>
    <t xml:space="preserve"> SOCIALES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</si>
  <si>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</si>
  <si>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</si>
  <si>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</si>
  <si>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</si>
  <si>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</si>
  <si>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</si>
  <si>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</si>
  <si>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</si>
  <si>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</si>
  <si>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</si>
  <si>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2008/000683</t>
  </si>
  <si>
    <t>2009/000148</t>
  </si>
  <si>
    <t>ADQUISICION Y REPOSICION DE EQUIPAMIENTOS DE CENTROS</t>
  </si>
  <si>
    <t>2009/000783</t>
  </si>
  <si>
    <t>MODERNIZACION Y CONSOLIDACION DE LA INFRAESTRURA DE JUSTICIA</t>
  </si>
  <si>
    <t>2010/000286</t>
  </si>
  <si>
    <t>CARTOGRAFIA ESCALA 1/5000 CON MODELO DATOS BASE TOPOGRAFICA</t>
  </si>
  <si>
    <t>ARMONIZADA</t>
  </si>
  <si>
    <t>2010/000287</t>
  </si>
  <si>
    <t>CARTOGRAFIA URBANA 1/1000  Y HOMOGENEIZACION 1/5000</t>
  </si>
  <si>
    <t>2010/000288</t>
  </si>
  <si>
    <t>ESTACIONES DE REFERENCIA GPS</t>
  </si>
  <si>
    <t>2011/000014</t>
  </si>
  <si>
    <t>ACTUACIONES EN EDIFICIOS</t>
  </si>
  <si>
    <t>2012/000314</t>
  </si>
  <si>
    <t>SERVICIO DE COORDINACION TERRITORIAL</t>
  </si>
  <si>
    <t>2012/000347</t>
  </si>
  <si>
    <t>PROGRAMA DE TELEDETECCIÓN</t>
  </si>
  <si>
    <t>2014/000063</t>
  </si>
  <si>
    <t>CARTOGRAFIA DERIVADA</t>
  </si>
  <si>
    <t>2014/000109</t>
  </si>
  <si>
    <t>REMODELACIONES DE LAS INSTALACIONES DE JUSTICIA EN TERUEL</t>
  </si>
  <si>
    <t>2017/000358</t>
  </si>
  <si>
    <t>PROYECTO POCTEFA</t>
  </si>
  <si>
    <t>2018/000050</t>
  </si>
  <si>
    <t>POCTEFA</t>
  </si>
  <si>
    <t>2018/000140</t>
  </si>
  <si>
    <t>FONDO DE COHESION TERRITORIAL</t>
  </si>
  <si>
    <t>2021/000138</t>
  </si>
  <si>
    <t>EQUIPAMIENTO "PROYECTO 0". MECANISMO PARA LA RECUPERACIÓN Y</t>
  </si>
  <si>
    <t>RESILIENCIA</t>
  </si>
  <si>
    <t>2021/000139</t>
  </si>
  <si>
    <t>APLICACIONES "PROYECTO 0". MECANISMO PARA LA RECUPERACIÓN Y</t>
  </si>
  <si>
    <t>RESILENCIA</t>
  </si>
  <si>
    <t>2023/000080</t>
  </si>
  <si>
    <t>OBRAS DE REFORMA DEL PALACIO DE LOS LUNA DE ZARAGOZA. SEDE D</t>
  </si>
  <si>
    <t>EL TSJA Y FS</t>
  </si>
  <si>
    <t>2023/000296</t>
  </si>
  <si>
    <t>CAP. VI SGT</t>
  </si>
  <si>
    <t>2023/000302</t>
  </si>
  <si>
    <t>VEHÍCULO DEPARTAMENTO</t>
  </si>
  <si>
    <t>2006/000103</t>
  </si>
  <si>
    <t>PRESTACION SERVIOS AEREOS EXTINCION INCENDIOS FORESTALES CAM</t>
  </si>
  <si>
    <t>PAÑAS 2012-2015</t>
  </si>
  <si>
    <t>2006/000361</t>
  </si>
  <si>
    <t>REC PATRIMONIAL EN TERRITORIO FINES TURISTIC.ILUMINACIONES Y</t>
  </si>
  <si>
    <t xml:space="preserve"> SEÑALIZACIONES TURÍSTICAS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</si>
  <si>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</si>
  <si>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</si>
  <si>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</si>
  <si>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</si>
  <si>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</si>
  <si>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</si>
  <si>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</si>
  <si>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</si>
  <si>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</si>
  <si>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ESTUDIOS, PROYECTOS E INFORMES TÉCNICOS RELACIONADOS CON EL</t>
  </si>
  <si>
    <t>SECTOR TURISMO</t>
  </si>
  <si>
    <t>2008/000048</t>
  </si>
  <si>
    <t>RED DE EVALUACIÓN FITOSANITARIA EN LAS MASAS FORESTALES DE A</t>
  </si>
  <si>
    <t>RAGON</t>
  </si>
  <si>
    <t>2012/000232</t>
  </si>
  <si>
    <t>MANT Y AMPLIACION CERTIFICACION FORESTAL REGIONAL EN LA C.A.</t>
  </si>
  <si>
    <t xml:space="preserve"> ARAGÓN AÑO EN CURSO</t>
  </si>
  <si>
    <t>2016/000076</t>
  </si>
  <si>
    <t>TRATAMIENTOS SELVÍCOLAS Y CULTURALES EN MUP</t>
  </si>
  <si>
    <t>2016/000079</t>
  </si>
  <si>
    <t>FONDO DE MEJORAS MONTES PROPIOS</t>
  </si>
  <si>
    <t>2016/000404</t>
  </si>
  <si>
    <t>ACTUACIONES DE DESCONTAMINACION DE LOS ESPACIOS CONTAMINADOS</t>
  </si>
  <si>
    <t xml:space="preserve"> POR HCH EN SABIÑANIGO (HUESCA)</t>
  </si>
  <si>
    <t>2017/000252</t>
  </si>
  <si>
    <t>ADQUISICION DE INSTRUMENTAL PARA EL CONTROL DE LA CALIDAD DE</t>
  </si>
  <si>
    <t>L AIRE</t>
  </si>
  <si>
    <t>2018/000033</t>
  </si>
  <si>
    <t>COORDINACIÓN Y PLANIFICACIÓN FORESTAL</t>
  </si>
  <si>
    <t>2018/000045</t>
  </si>
  <si>
    <t>CREACIÓN Y MANTENIMIENTO DE CAMINOS PARA PREVENCIÓN DE INCEN</t>
  </si>
  <si>
    <t>DIOS</t>
  </si>
  <si>
    <t>2018/000051</t>
  </si>
  <si>
    <t>RESTAURACIÓN DE DAÑOS POR INCENDIOS Y OTRAS CATÁSTROFES</t>
  </si>
  <si>
    <t>2018/000052</t>
  </si>
  <si>
    <t>REPOBLACIONES</t>
  </si>
  <si>
    <t>2018/000068</t>
  </si>
  <si>
    <t>ACTUACIONES PRUG 17 ESPACIOS NATURALES PROTEGIDOS</t>
  </si>
  <si>
    <t>2018/000070</t>
  </si>
  <si>
    <t>PLAN GESTIÓN ORDINARIA PN ORDESA Y MONTE PERDIDO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</si>
  <si>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</si>
  <si>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</si>
  <si>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</si>
  <si>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</si>
  <si>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</si>
  <si>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</si>
  <si>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</si>
  <si>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</si>
  <si>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2021/000117</t>
  </si>
  <si>
    <t>CONSTRUCCIÓN BASE ATENCIÓN CONJUNTA EMERGENCIAS SANITARIAS Y</t>
  </si>
  <si>
    <t xml:space="preserve"> DE INCENDIOS FORESTALES</t>
  </si>
  <si>
    <t>2021/000271</t>
  </si>
  <si>
    <t>CONSERVACIÓN DE LA BIODIVERSIDAD EN EL MECANISMO DE RECUPERA</t>
  </si>
  <si>
    <t>CIÓN Y RESILIENCIA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</si>
  <si>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</si>
  <si>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</si>
  <si>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</si>
  <si>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</si>
  <si>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</si>
  <si>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</si>
  <si>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</si>
  <si>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CREACIÓN DE UNA HERRAMIENTA DE GESTIÓN Y PLANIFICACIÓN DE LO</t>
  </si>
  <si>
    <t>S INCENDIOS FORESTALES EN ARAGÓN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</si>
  <si>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</si>
  <si>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</si>
  <si>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</si>
  <si>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</si>
  <si>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</si>
  <si>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REDACCION PROYECTOS DE ORDENACION DE MONMTES GESTIONADOS POR</t>
  </si>
  <si>
    <t xml:space="preserve"> ARAGÓN</t>
  </si>
  <si>
    <t>2022/000107</t>
  </si>
  <si>
    <t>RESTAURACION MUP AFECTADOS POR INCENDIOS FORESTALES EN PROVI</t>
  </si>
  <si>
    <t>NCIA ZARAGOZA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</si>
  <si>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</si>
  <si>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</si>
  <si>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</si>
  <si>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</si>
  <si>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</si>
  <si>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</si>
  <si>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</si>
  <si>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BASE OPERACIONES PARA PREVENCION Y EXTINCION INCENDIOS FORES</t>
  </si>
  <si>
    <t>TALES CALAMOCHA</t>
  </si>
  <si>
    <t>2022/000265</t>
  </si>
  <si>
    <t>ACTUACIÓN HCH FEDER 21-27</t>
  </si>
  <si>
    <t>2022/000291</t>
  </si>
  <si>
    <t>ACTUACIONES PRUG ESPACIOS NATURALES PROTEGIDOS PDR 2023-2027</t>
  </si>
  <si>
    <t>2022/000293</t>
  </si>
  <si>
    <t>PLAN GESTIÓN ORDINARIA DEL PARQUE NACIONAL DE ORDESA Y MONTE</t>
  </si>
  <si>
    <t xml:space="preserve"> PERDIDO, PDR 2023-2027</t>
  </si>
  <si>
    <t>2022/000304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</si>
  <si>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</si>
  <si>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</si>
  <si>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</si>
  <si>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</si>
  <si>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</si>
  <si>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</si>
  <si>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</si>
  <si>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</si>
  <si>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</si>
  <si>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</si>
  <si>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</si>
  <si>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</si>
  <si>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2023/000118</t>
  </si>
  <si>
    <t>RESTAURACION ZONA AFECTADA POR INCENDIOS FORESTALES EN PRADI</t>
  </si>
  <si>
    <t>LLA DE EBRO</t>
  </si>
  <si>
    <t>2023/000125</t>
  </si>
  <si>
    <t>RECONSTRUCCION DE OBRAS DE DEFENSA HISTORICAS DEL MUP 406 LO</t>
  </si>
  <si>
    <t>S ARAÑONES -CANFRANC-</t>
  </si>
  <si>
    <t>2023/000165</t>
  </si>
  <si>
    <t>RESTAURACIÓN IIFF CASTEJÓN DE TORNOS Y BURBAGUENA</t>
  </si>
  <si>
    <t>2023/000168</t>
  </si>
  <si>
    <t>ZF 31230 ACONDICIONAMIENTO BASE BREA</t>
  </si>
  <si>
    <t>2023/000171</t>
  </si>
  <si>
    <t>ORDENACIONES TERUEL 2023/2024</t>
  </si>
  <si>
    <t>2023/000178</t>
  </si>
  <si>
    <t>ZF 31236 AMOJONAMIENTO MUP 159 MURILLO DE GÁLLEGO</t>
  </si>
  <si>
    <t>2023/000191</t>
  </si>
  <si>
    <t>APERTURA PISTA MUP 293 T.M. PEÑAS DE RIGLOS</t>
  </si>
  <si>
    <t>2023/000195</t>
  </si>
  <si>
    <t>AMOJONAMIENTO TM PEÑAS DE RIGLOS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</si>
  <si>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</si>
  <si>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</si>
  <si>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</si>
  <si>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</si>
  <si>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</si>
  <si>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</si>
  <si>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</si>
  <si>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</si>
  <si>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</si>
  <si>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</si>
  <si>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</si>
  <si>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</si>
  <si>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</si>
  <si>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</si>
  <si>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</si>
  <si>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</si>
  <si>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</si>
  <si>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</si>
  <si>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</si>
  <si>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</si>
  <si>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</si>
  <si>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</si>
  <si>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</si>
  <si>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</si>
  <si>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</si>
  <si>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</si>
  <si>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</si>
  <si>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</si>
  <si>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</si>
  <si>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</si>
  <si>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</si>
  <si>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</si>
  <si>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2023/000286</t>
  </si>
  <si>
    <t>REPARACIÓN EDIFICIOS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</si>
  <si>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</si>
  <si>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</si>
  <si>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</si>
  <si>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</si>
  <si>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</si>
  <si>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</si>
  <si>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</si>
  <si>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</si>
  <si>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</si>
  <si>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ACCIONES PREVENCIÓN, ADECUACIÓN Y REPARACIONES DAÑOS POR RIA</t>
  </si>
  <si>
    <t>DAS DEL EBRO</t>
  </si>
  <si>
    <t>2024/000027</t>
  </si>
  <si>
    <t>PROGRAMA REHABILITACIÓN PATRIMONIO PÚBLICO Y VIVIENDAS POR L</t>
  </si>
  <si>
    <t>AS ENTIDADES LOCALES</t>
  </si>
  <si>
    <t>2024/000036</t>
  </si>
  <si>
    <t>VISERAS CARRETERAS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</si>
  <si>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</si>
  <si>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</si>
  <si>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</si>
  <si>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</si>
  <si>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</si>
  <si>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</si>
  <si>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2017/052004</t>
  </si>
  <si>
    <t>C.S. UTEBO (ZARAGOZA)</t>
  </si>
  <si>
    <t>2017/052007</t>
  </si>
  <si>
    <t>OBRAS CENTRO SALUD BARBASTRO (HUESCA)</t>
  </si>
  <si>
    <t>2022/052028</t>
  </si>
  <si>
    <t>PLAN DE NECESIDADES 2022</t>
  </si>
  <si>
    <t>2023/052028</t>
  </si>
  <si>
    <t>PLAN DE NECESIDADES 2023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</si>
  <si>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</si>
  <si>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</si>
  <si>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</si>
  <si>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</si>
  <si>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</si>
  <si>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</si>
  <si>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</si>
  <si>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</si>
  <si>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</si>
  <si>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</si>
  <si>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</si>
  <si>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</si>
  <si>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</si>
  <si>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</si>
  <si>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</si>
  <si>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</si>
  <si>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</si>
  <si>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</si>
  <si>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</si>
  <si>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</si>
  <si>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</si>
  <si>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</si>
  <si>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</si>
  <si>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</si>
  <si>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</si>
  <si>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</si>
  <si>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</si>
  <si>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</si>
  <si>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</si>
  <si>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</si>
  <si>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</si>
  <si>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</si>
  <si>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</si>
  <si>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</si>
  <si>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</si>
  <si>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</si>
  <si>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</si>
  <si>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</si>
  <si>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</si>
  <si>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</si>
  <si>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</si>
  <si>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</si>
  <si>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</si>
  <si>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</si>
  <si>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</si>
  <si>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</si>
  <si>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</si>
  <si>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</si>
  <si>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</si>
  <si>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</si>
  <si>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</si>
  <si>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</si>
  <si>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</si>
  <si>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</si>
  <si>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</si>
  <si>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</si>
  <si>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</si>
  <si>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</si>
  <si>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</si>
  <si>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</si>
  <si>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</si>
  <si>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</si>
  <si>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</si>
  <si>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</si>
  <si>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EXTENSION SERVICIO RED ARAGONESA DE COMUNICACIONES INSTITUCI</t>
  </si>
  <si>
    <t>ONALES</t>
  </si>
  <si>
    <t>2006/001871</t>
  </si>
  <si>
    <t>AMPLIACION Y MEJORA DE LA PLATAFORMA DE SISTEMAS INFORMATICO</t>
  </si>
  <si>
    <t>S</t>
  </si>
  <si>
    <t>2022/000221</t>
  </si>
  <si>
    <t>MRR COMP.11-GENERALIZ.NUBE HIBRIDA</t>
  </si>
  <si>
    <t>2022/000222</t>
  </si>
  <si>
    <t>MRR COMP.11-INCORP ARAGON RED NACIONAL DE SOC</t>
  </si>
  <si>
    <t>2006/000079</t>
  </si>
  <si>
    <t>PROGRAMA INFORMATICO SIGEDAR</t>
  </si>
  <si>
    <t>2016/000423</t>
  </si>
  <si>
    <t>MANTENIMIENTO APLICACIONES INFORMATICAS GAIAA, VICA Y WICA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</si>
  <si>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</si>
  <si>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</si>
  <si>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</si>
  <si>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</si>
  <si>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</si>
  <si>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</si>
  <si>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2018/000440</t>
  </si>
  <si>
    <t>CONSTRUCCION Y FUNCIONAMIENTO INICIAL DE LA EDAR DE FORMIGAL</t>
  </si>
  <si>
    <t>-SALLENT DE GALLEGO (HUESCA)</t>
  </si>
  <si>
    <t>2018/000442</t>
  </si>
  <si>
    <t>CONSTRUCC FUNCIONAMIENTO INICIAL EDA DE ANSO (H)</t>
  </si>
  <si>
    <t>2018/000445</t>
  </si>
  <si>
    <t>CONSTRUCCION Y FUNCIONAMIENTO INICIAL DE LA EDAR DE HECHO-SI</t>
  </si>
  <si>
    <t>RESA (HUESCA)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</si>
  <si>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</si>
  <si>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</si>
  <si>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</si>
  <si>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</si>
  <si>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</si>
  <si>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</si>
  <si>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</si>
  <si>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</si>
  <si>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</si>
  <si>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</si>
  <si>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</si>
  <si>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</si>
  <si>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</si>
  <si>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</si>
  <si>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</si>
  <si>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</si>
  <si>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</si>
  <si>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</si>
  <si>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</si>
  <si>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</si>
  <si>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</si>
  <si>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</si>
  <si>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</si>
  <si>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</si>
  <si>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2022/000168</t>
  </si>
  <si>
    <t>EDAR BROTO-OTO</t>
  </si>
  <si>
    <t>2022/000327</t>
  </si>
  <si>
    <t>RD AYUDAS DIRECTAS EBRO RESILIENCE -MRR</t>
  </si>
  <si>
    <t>2022/000329</t>
  </si>
  <si>
    <t>CONVOCATORIA PROTOCOLOS PARA ASEGURAR ABASTEC AGUA EELL FREN</t>
  </si>
  <si>
    <t>TE A INCENDIOS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</si>
  <si>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</si>
  <si>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</si>
  <si>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</si>
  <si>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</si>
  <si>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</si>
  <si>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</si>
  <si>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</si>
  <si>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</si>
  <si>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2024/000005</t>
  </si>
  <si>
    <t>PARQUE MOVIL GASTOS CENTRALIZADOS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</si>
  <si>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</si>
  <si>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</si>
  <si>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</si>
  <si>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</si>
  <si>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</si>
  <si>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</si>
  <si>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</si>
  <si>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</si>
  <si>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2007/000248</t>
  </si>
  <si>
    <t>INVERSIONES DE LOS PROYECTOS DE INVESTIGACION (EXC. MED. REG</t>
  </si>
  <si>
    <t>ENERATIVA)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</si>
  <si>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</si>
  <si>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</si>
  <si>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</si>
  <si>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</si>
  <si>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</si>
  <si>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</si>
  <si>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</si>
  <si>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</si>
  <si>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</si>
  <si>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</si>
  <si>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</si>
  <si>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</si>
  <si>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2024/000003</t>
  </si>
  <si>
    <t>PROYECTO BOLSA PARA EQUIPAMIENTO DE OFICINAS EJERCICIO 2024</t>
  </si>
  <si>
    <t>2006/000821</t>
  </si>
  <si>
    <t>EQUIPAMIENTO DE LA ENTIDAD PÚBLICA ARAGONESA DEL BANCO DE SA</t>
  </si>
  <si>
    <t>NGRE Y TEJIDOS</t>
  </si>
  <si>
    <t>2006/002362</t>
  </si>
  <si>
    <t>INFRAESTRUCTURA Y EQUIPAMIENTO DE LA AGENCIA</t>
  </si>
  <si>
    <t>2020/000036</t>
  </si>
  <si>
    <t>INVERSIONES</t>
  </si>
  <si>
    <t>2022/000320</t>
  </si>
  <si>
    <t>DESAFIO XXI EMPRENDIMIENTO JUVENIL. PROGRAMA FSE +</t>
  </si>
  <si>
    <t>2023/000067</t>
  </si>
  <si>
    <t>HY2MARKET</t>
  </si>
  <si>
    <t>2023/000227</t>
  </si>
  <si>
    <t>ACADEMIA RURAL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</si>
</sst>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1" fillId="57" borderId="20" xfId="97" applyNumberFormat="1" applyFont="1" applyFill="1" applyBorder="1" applyAlignment="1">
      <alignment horizontal="center" vertical="center"/>
    </xf>
    <xf numFmtId="0" fontId="31" fillId="57" borderId="21" xfId="97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844550</xdr:colOff>
      <xdr:row>454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64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847770.37</v>
      </c>
      <c r="E7" s="17">
        <v>2938155995.3099999</v>
      </c>
      <c r="F7" s="17">
        <v>214571301.03</v>
      </c>
      <c r="G7" s="17">
        <v>214571301.03</v>
      </c>
      <c r="H7" s="17">
        <v>194067040.25999999</v>
      </c>
      <c r="I7" s="19">
        <v>6.6050625143721904</v>
      </c>
      <c r="J7" s="17">
        <v>191630868.28999999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9441778.8300000001</v>
      </c>
      <c r="E8" s="17">
        <v>1350463725.25</v>
      </c>
      <c r="F8" s="17">
        <v>673537716.35000002</v>
      </c>
      <c r="G8" s="17">
        <v>586946626.30999994</v>
      </c>
      <c r="H8" s="17">
        <v>146808719.59</v>
      </c>
      <c r="I8" s="19">
        <v>10.8709857839997</v>
      </c>
      <c r="J8" s="17">
        <v>138495752.66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0.6</v>
      </c>
      <c r="E9" s="17">
        <v>223976291.00999999</v>
      </c>
      <c r="F9" s="17">
        <v>159043048.63999999</v>
      </c>
      <c r="G9" s="17">
        <v>159043048.03999999</v>
      </c>
      <c r="H9" s="17">
        <v>9080067.2400000002</v>
      </c>
      <c r="I9" s="19">
        <v>4.05403054004256</v>
      </c>
      <c r="J9" s="17">
        <v>8963400.5700000003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0</v>
      </c>
      <c r="E10" s="17">
        <v>1927424067.4100001</v>
      </c>
      <c r="F10" s="17">
        <v>538788884.36000001</v>
      </c>
      <c r="G10" s="17">
        <v>382916120.94</v>
      </c>
      <c r="H10" s="17">
        <v>55830501.859999999</v>
      </c>
      <c r="I10" s="19">
        <v>2.8966382024596702</v>
      </c>
      <c r="J10" s="17">
        <v>53751322.979999997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0</v>
      </c>
      <c r="E11" s="17">
        <v>40000000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-43962.87</v>
      </c>
      <c r="E12" s="17">
        <v>414097569.74000001</v>
      </c>
      <c r="F12" s="17">
        <v>166116194.69999999</v>
      </c>
      <c r="G12" s="17">
        <v>138632431.27000001</v>
      </c>
      <c r="H12" s="17">
        <v>316108.01</v>
      </c>
      <c r="I12" s="19">
        <v>7.6336601105500002E-2</v>
      </c>
      <c r="J12" s="17">
        <v>202756.11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-0.08</v>
      </c>
      <c r="E13" s="17">
        <v>639667142.54999995</v>
      </c>
      <c r="F13" s="17">
        <v>142520670.75999999</v>
      </c>
      <c r="G13" s="17">
        <v>71998812.75</v>
      </c>
      <c r="H13" s="17">
        <v>2393342.56</v>
      </c>
      <c r="I13" s="19">
        <v>0.37415436885801001</v>
      </c>
      <c r="J13" s="17">
        <v>1319746.7</v>
      </c>
    </row>
    <row r="14" spans="1:10" ht="13.8" x14ac:dyDescent="0.2">
      <c r="A14" s="121" t="s">
        <v>30</v>
      </c>
      <c r="B14" s="122"/>
      <c r="C14" s="20">
        <f>SUM(C7:C13)</f>
        <v>7523539204.4200001</v>
      </c>
      <c r="D14" s="20">
        <f t="shared" ref="D14:J14" si="0">SUM(D7:D13)</f>
        <v>10245586.85</v>
      </c>
      <c r="E14" s="20">
        <f t="shared" si="0"/>
        <v>7533784791.2699995</v>
      </c>
      <c r="F14" s="20">
        <f t="shared" si="0"/>
        <v>1894577815.8400002</v>
      </c>
      <c r="G14" s="20">
        <f t="shared" si="0"/>
        <v>1554108340.3399999</v>
      </c>
      <c r="H14" s="20">
        <f>SUM(H7:H13)</f>
        <v>408495779.52000004</v>
      </c>
      <c r="I14" s="31">
        <f>H14*100/E14</f>
        <v>5.4221854066412529</v>
      </c>
      <c r="J14" s="20">
        <f t="shared" si="0"/>
        <v>394363847.31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0</v>
      </c>
      <c r="E16" s="17">
        <v>1020511717.01</v>
      </c>
      <c r="F16" s="17">
        <v>1020072717.01</v>
      </c>
      <c r="G16" s="17">
        <v>1020072717.01</v>
      </c>
      <c r="H16" s="17">
        <v>181033333.31999999</v>
      </c>
      <c r="I16" s="19">
        <v>17.739466416947199</v>
      </c>
      <c r="J16" s="17">
        <v>164366666.66</v>
      </c>
    </row>
    <row r="17" spans="1:10" ht="13.8" x14ac:dyDescent="0.2">
      <c r="A17" s="121" t="s">
        <v>31</v>
      </c>
      <c r="B17" s="122"/>
      <c r="C17" s="20">
        <f>SUM(C15:C16)</f>
        <v>1022761717.01</v>
      </c>
      <c r="D17" s="20">
        <f t="shared" ref="D17:J17" si="1">SUM(D15:D16)</f>
        <v>0</v>
      </c>
      <c r="E17" s="20">
        <f t="shared" si="1"/>
        <v>1022761717.01</v>
      </c>
      <c r="F17" s="20">
        <f t="shared" si="1"/>
        <v>1022322717.01</v>
      </c>
      <c r="G17" s="20">
        <f t="shared" si="1"/>
        <v>1022322717.01</v>
      </c>
      <c r="H17" s="20">
        <f t="shared" si="1"/>
        <v>181033333.31999999</v>
      </c>
      <c r="I17" s="31">
        <f t="shared" ref="I17:I18" si="2">H17*100/E17</f>
        <v>17.70044090516442</v>
      </c>
      <c r="J17" s="20">
        <f t="shared" si="1"/>
        <v>164366666.66</v>
      </c>
    </row>
    <row r="18" spans="1:10" ht="13.8" x14ac:dyDescent="0.2">
      <c r="A18" s="115" t="s">
        <v>33</v>
      </c>
      <c r="B18" s="116"/>
      <c r="C18" s="21">
        <f>+C14+C17</f>
        <v>8546300921.4300003</v>
      </c>
      <c r="D18" s="21">
        <f t="shared" ref="D18:J18" si="3">+D14+D17</f>
        <v>10245586.85</v>
      </c>
      <c r="E18" s="21">
        <f t="shared" si="3"/>
        <v>8556546508.2799997</v>
      </c>
      <c r="F18" s="21">
        <f t="shared" si="3"/>
        <v>2916900532.8500004</v>
      </c>
      <c r="G18" s="21">
        <f t="shared" si="3"/>
        <v>2576431057.3499999</v>
      </c>
      <c r="H18" s="21">
        <f t="shared" si="3"/>
        <v>589529112.84000003</v>
      </c>
      <c r="I18" s="32">
        <f t="shared" si="2"/>
        <v>6.8898020044596775</v>
      </c>
      <c r="J18" s="21">
        <f t="shared" si="3"/>
        <v>558730513.97000003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</row>
    <row r="2" spans="1:8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64</v>
      </c>
      <c r="B4" s="11"/>
      <c r="C4" s="9"/>
      <c r="D4" s="9"/>
      <c r="E4" s="9"/>
      <c r="F4" s="9"/>
      <c r="G4" s="12"/>
      <c r="H4" s="12"/>
    </row>
    <row r="5" spans="1:8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161051382.56</v>
      </c>
      <c r="G7" s="19">
        <f>IF(E7=0,0,F7*100/E7)</f>
        <v>6.8537035126392576</v>
      </c>
      <c r="H7" s="17">
        <v>156920183.15000001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175750621.02000001</v>
      </c>
      <c r="G8" s="19">
        <f t="shared" ref="G8:G18" si="0">IF(E8=0,0,F8*100/E8)</f>
        <v>7.7041349665580947</v>
      </c>
      <c r="H8" s="17">
        <v>169469770.55000001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0</v>
      </c>
      <c r="E9" s="17">
        <v>110925303.28</v>
      </c>
      <c r="F9" s="17">
        <v>7098277.5099999998</v>
      </c>
      <c r="G9" s="19">
        <f t="shared" si="0"/>
        <v>6.39915087009713</v>
      </c>
      <c r="H9" s="17">
        <v>1921379.51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10242586.85</v>
      </c>
      <c r="E10" s="17">
        <v>1837868883.6300001</v>
      </c>
      <c r="F10" s="17">
        <v>66581643.979999997</v>
      </c>
      <c r="G10" s="19">
        <f t="shared" si="0"/>
        <v>3.6227635482077307</v>
      </c>
      <c r="H10" s="17">
        <v>54330617.130000003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2370278.4500000002</v>
      </c>
      <c r="G11" s="19">
        <f t="shared" si="0"/>
        <v>12.449493473416744</v>
      </c>
      <c r="H11" s="17">
        <v>2172684.56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0</v>
      </c>
      <c r="G12" s="19">
        <f t="shared" si="0"/>
        <v>0</v>
      </c>
      <c r="H12" s="17">
        <v>0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0</v>
      </c>
      <c r="E13" s="17">
        <v>557693584.48000002</v>
      </c>
      <c r="F13" s="17">
        <v>145001.94</v>
      </c>
      <c r="G13" s="19">
        <f t="shared" si="0"/>
        <v>2.6000288336686085E-2</v>
      </c>
      <c r="H13" s="17">
        <v>145001.94</v>
      </c>
    </row>
    <row r="14" spans="1:8" ht="13.8" x14ac:dyDescent="0.2">
      <c r="A14" s="121" t="s">
        <v>35</v>
      </c>
      <c r="B14" s="122"/>
      <c r="C14" s="20">
        <f>SUM(C7:C13)</f>
        <v>7173379496.4199982</v>
      </c>
      <c r="D14" s="20">
        <f t="shared" ref="D14:H14" si="1">SUM(D7:D13)</f>
        <v>10242586.85</v>
      </c>
      <c r="E14" s="20">
        <f t="shared" si="1"/>
        <v>7183622083.2699986</v>
      </c>
      <c r="F14" s="20">
        <f t="shared" si="1"/>
        <v>412997205.46000004</v>
      </c>
      <c r="G14" s="31">
        <f t="shared" si="0"/>
        <v>5.7491499507168236</v>
      </c>
      <c r="H14" s="20">
        <f t="shared" si="1"/>
        <v>384959636.84000003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3000</v>
      </c>
      <c r="E15" s="17">
        <v>13803976.140000001</v>
      </c>
      <c r="F15" s="17">
        <v>0</v>
      </c>
      <c r="G15" s="19">
        <f t="shared" si="0"/>
        <v>0</v>
      </c>
      <c r="H15" s="17">
        <v>0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0</v>
      </c>
      <c r="E16" s="17">
        <v>1359120448.8699999</v>
      </c>
      <c r="F16" s="17">
        <v>0</v>
      </c>
      <c r="G16" s="19">
        <f t="shared" ref="G16" si="2">IF(E16=0,0,F16*100/E16)</f>
        <v>0</v>
      </c>
      <c r="H16" s="17">
        <v>0</v>
      </c>
    </row>
    <row r="17" spans="1:8" ht="13.8" x14ac:dyDescent="0.2">
      <c r="A17" s="121" t="s">
        <v>36</v>
      </c>
      <c r="B17" s="122"/>
      <c r="C17" s="20">
        <f>SUM(C15:C16)</f>
        <v>1372921425.01</v>
      </c>
      <c r="D17" s="20">
        <f t="shared" ref="D17:H17" si="3">SUM(D15:D16)</f>
        <v>3000</v>
      </c>
      <c r="E17" s="20">
        <f t="shared" si="3"/>
        <v>1372924425.01</v>
      </c>
      <c r="F17" s="20">
        <f t="shared" si="3"/>
        <v>0</v>
      </c>
      <c r="G17" s="31">
        <f t="shared" si="0"/>
        <v>0</v>
      </c>
      <c r="H17" s="20">
        <f t="shared" si="3"/>
        <v>0</v>
      </c>
    </row>
    <row r="18" spans="1:8" ht="13.8" x14ac:dyDescent="0.2">
      <c r="A18" s="126" t="s">
        <v>33</v>
      </c>
      <c r="B18" s="127"/>
      <c r="C18" s="21">
        <f>+C14+C17</f>
        <v>8546300921.4299984</v>
      </c>
      <c r="D18" s="21">
        <f t="shared" ref="D18:H18" si="4">+D14+D17</f>
        <v>10245586.85</v>
      </c>
      <c r="E18" s="21">
        <f t="shared" si="4"/>
        <v>8556546508.2799988</v>
      </c>
      <c r="F18" s="21">
        <f t="shared" si="4"/>
        <v>412997205.46000004</v>
      </c>
      <c r="G18" s="32">
        <f t="shared" si="0"/>
        <v>4.8266810103860349</v>
      </c>
      <c r="H18" s="21">
        <f t="shared" si="4"/>
        <v>384959636.84000003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64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28" t="s">
        <v>46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67</v>
      </c>
      <c r="D7" s="16" t="s">
        <v>68</v>
      </c>
      <c r="E7" s="38">
        <v>4462139.34</v>
      </c>
      <c r="F7" s="38">
        <v>0</v>
      </c>
      <c r="G7" s="38">
        <v>4462139.34</v>
      </c>
      <c r="H7" s="38">
        <v>3637182.6</v>
      </c>
      <c r="I7" s="38">
        <v>3637182.6</v>
      </c>
      <c r="J7" s="38">
        <v>103057.68</v>
      </c>
      <c r="K7" s="35">
        <v>2.3096024607783798</v>
      </c>
      <c r="L7" s="38">
        <v>103057.68</v>
      </c>
    </row>
    <row r="8" spans="1:12" ht="13.8" x14ac:dyDescent="0.2">
      <c r="A8" s="37" t="s">
        <v>69</v>
      </c>
      <c r="B8" s="16" t="s">
        <v>69</v>
      </c>
      <c r="C8" s="104" t="s">
        <v>70</v>
      </c>
      <c r="D8" s="16" t="s">
        <v>71</v>
      </c>
      <c r="E8" s="38">
        <v>6051622.6699999999</v>
      </c>
      <c r="F8" s="38">
        <v>0</v>
      </c>
      <c r="G8" s="38">
        <v>6051622.6699999999</v>
      </c>
      <c r="H8" s="38">
        <v>467890.1</v>
      </c>
      <c r="I8" s="38">
        <v>467890.1</v>
      </c>
      <c r="J8" s="38">
        <v>467890.1</v>
      </c>
      <c r="K8" s="35">
        <v>7.7316469567657302</v>
      </c>
      <c r="L8" s="38">
        <v>467890.1</v>
      </c>
    </row>
    <row r="9" spans="1:12" ht="13.8" x14ac:dyDescent="0.2">
      <c r="A9" s="37" t="s">
        <v>69</v>
      </c>
      <c r="B9" s="16" t="s">
        <v>69</v>
      </c>
      <c r="C9" s="104" t="s">
        <v>72</v>
      </c>
      <c r="D9" s="16" t="s">
        <v>73</v>
      </c>
      <c r="E9" s="38">
        <v>5769446.5999999996</v>
      </c>
      <c r="F9" s="38">
        <v>0</v>
      </c>
      <c r="G9" s="38">
        <v>5769446.5999999996</v>
      </c>
      <c r="H9" s="38">
        <v>1395263.9</v>
      </c>
      <c r="I9" s="38">
        <v>1395263.9</v>
      </c>
      <c r="J9" s="38">
        <v>328966.8</v>
      </c>
      <c r="K9" s="35">
        <v>5.7018778889469202</v>
      </c>
      <c r="L9" s="38">
        <v>328966.8</v>
      </c>
    </row>
    <row r="10" spans="1:12" ht="13.8" x14ac:dyDescent="0.2">
      <c r="A10" s="37" t="s">
        <v>69</v>
      </c>
      <c r="B10" s="16" t="s">
        <v>69</v>
      </c>
      <c r="C10" s="104" t="s">
        <v>74</v>
      </c>
      <c r="D10" s="16" t="s">
        <v>75</v>
      </c>
      <c r="E10" s="38">
        <v>176921819.94</v>
      </c>
      <c r="F10" s="38">
        <v>-117038.03</v>
      </c>
      <c r="G10" s="38">
        <v>176804781.91</v>
      </c>
      <c r="H10" s="38">
        <v>14701836.99</v>
      </c>
      <c r="I10" s="38">
        <v>14701836.99</v>
      </c>
      <c r="J10" s="38">
        <v>9436585.1300000008</v>
      </c>
      <c r="K10" s="35">
        <v>5.3372906705677003</v>
      </c>
      <c r="L10" s="38">
        <v>9436585.1300000008</v>
      </c>
    </row>
    <row r="11" spans="1:12" ht="13.8" x14ac:dyDescent="0.2">
      <c r="A11" s="37" t="s">
        <v>69</v>
      </c>
      <c r="B11" s="16" t="s">
        <v>69</v>
      </c>
      <c r="C11" s="104" t="s">
        <v>76</v>
      </c>
      <c r="D11" s="16" t="s">
        <v>77</v>
      </c>
      <c r="E11" s="38">
        <v>162383839.38</v>
      </c>
      <c r="F11" s="38">
        <v>77637.22</v>
      </c>
      <c r="G11" s="38">
        <v>162461476.59999999</v>
      </c>
      <c r="H11" s="38">
        <v>16065206.060000001</v>
      </c>
      <c r="I11" s="38">
        <v>16065206.060000001</v>
      </c>
      <c r="J11" s="38">
        <v>13185391.49</v>
      </c>
      <c r="K11" s="35">
        <v>8.1160111097993095</v>
      </c>
      <c r="L11" s="38">
        <v>13185391.49</v>
      </c>
    </row>
    <row r="12" spans="1:12" ht="13.8" x14ac:dyDescent="0.2">
      <c r="A12" s="37" t="s">
        <v>69</v>
      </c>
      <c r="B12" s="16" t="s">
        <v>69</v>
      </c>
      <c r="C12" s="104" t="s">
        <v>78</v>
      </c>
      <c r="D12" s="16" t="s">
        <v>79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0</v>
      </c>
      <c r="K12" s="35">
        <v>0</v>
      </c>
      <c r="L12" s="38">
        <v>0</v>
      </c>
    </row>
    <row r="13" spans="1:12" ht="13.8" x14ac:dyDescent="0.2">
      <c r="A13" s="37" t="s">
        <v>69</v>
      </c>
      <c r="B13" s="16" t="s">
        <v>69</v>
      </c>
      <c r="C13" s="104" t="s">
        <v>80</v>
      </c>
      <c r="D13" s="16" t="s">
        <v>81</v>
      </c>
      <c r="E13" s="38">
        <v>330119549.64999998</v>
      </c>
      <c r="F13" s="38">
        <v>0</v>
      </c>
      <c r="G13" s="38">
        <v>330119549.64999998</v>
      </c>
      <c r="H13" s="38">
        <v>24605768.77</v>
      </c>
      <c r="I13" s="38">
        <v>24605768.77</v>
      </c>
      <c r="J13" s="38">
        <v>24605768.77</v>
      </c>
      <c r="K13" s="35">
        <v>7.4535933409843702</v>
      </c>
      <c r="L13" s="38">
        <v>24605768.77</v>
      </c>
    </row>
    <row r="14" spans="1:12" ht="13.8" x14ac:dyDescent="0.2">
      <c r="A14" s="37" t="s">
        <v>69</v>
      </c>
      <c r="B14" s="16" t="s">
        <v>69</v>
      </c>
      <c r="C14" s="104" t="s">
        <v>82</v>
      </c>
      <c r="D14" s="16" t="s">
        <v>83</v>
      </c>
      <c r="E14" s="38">
        <v>345894786.20999998</v>
      </c>
      <c r="F14" s="38">
        <v>0</v>
      </c>
      <c r="G14" s="38">
        <v>345894786.20999998</v>
      </c>
      <c r="H14" s="38">
        <v>26292063.440000001</v>
      </c>
      <c r="I14" s="38">
        <v>26292063.440000001</v>
      </c>
      <c r="J14" s="38">
        <v>26292063.440000001</v>
      </c>
      <c r="K14" s="35">
        <v>7.6011736771416798</v>
      </c>
      <c r="L14" s="38">
        <v>26292063.440000001</v>
      </c>
    </row>
    <row r="15" spans="1:12" ht="13.8" x14ac:dyDescent="0.2">
      <c r="A15" s="37" t="s">
        <v>69</v>
      </c>
      <c r="B15" s="16" t="s">
        <v>69</v>
      </c>
      <c r="C15" s="104" t="s">
        <v>84</v>
      </c>
      <c r="D15" s="16" t="s">
        <v>85</v>
      </c>
      <c r="E15" s="38">
        <v>28949811.57</v>
      </c>
      <c r="F15" s="38">
        <v>0</v>
      </c>
      <c r="G15" s="38">
        <v>28949811.57</v>
      </c>
      <c r="H15" s="38">
        <v>1851959.4</v>
      </c>
      <c r="I15" s="38">
        <v>1851959.4</v>
      </c>
      <c r="J15" s="38">
        <v>1851959.4</v>
      </c>
      <c r="K15" s="35">
        <v>6.3971380108019096</v>
      </c>
      <c r="L15" s="38">
        <v>1851959.4</v>
      </c>
    </row>
    <row r="16" spans="1:12" ht="13.8" x14ac:dyDescent="0.2">
      <c r="A16" s="37" t="s">
        <v>69</v>
      </c>
      <c r="B16" s="16" t="s">
        <v>69</v>
      </c>
      <c r="C16" s="104" t="s">
        <v>86</v>
      </c>
      <c r="D16" s="16" t="s">
        <v>87</v>
      </c>
      <c r="E16" s="38">
        <v>18351198.91</v>
      </c>
      <c r="F16" s="38">
        <v>0</v>
      </c>
      <c r="G16" s="38">
        <v>18351198.91</v>
      </c>
      <c r="H16" s="38">
        <v>1463498.9</v>
      </c>
      <c r="I16" s="38">
        <v>1463498.9</v>
      </c>
      <c r="J16" s="38">
        <v>1463498.9</v>
      </c>
      <c r="K16" s="35">
        <v>7.9749497958005602</v>
      </c>
      <c r="L16" s="38">
        <v>1463498.9</v>
      </c>
    </row>
    <row r="17" spans="1:12" ht="13.8" x14ac:dyDescent="0.2">
      <c r="A17" s="37" t="s">
        <v>69</v>
      </c>
      <c r="B17" s="16" t="s">
        <v>69</v>
      </c>
      <c r="C17" s="104" t="s">
        <v>88</v>
      </c>
      <c r="D17" s="16" t="s">
        <v>89</v>
      </c>
      <c r="E17" s="38">
        <v>106417388.79000001</v>
      </c>
      <c r="F17" s="38">
        <v>634688.49</v>
      </c>
      <c r="G17" s="38">
        <v>107052077.28</v>
      </c>
      <c r="H17" s="38">
        <v>8367876.2000000002</v>
      </c>
      <c r="I17" s="38">
        <v>8367876.2000000002</v>
      </c>
      <c r="J17" s="38">
        <v>8047582.7400000002</v>
      </c>
      <c r="K17" s="35">
        <v>7.5174465965299797</v>
      </c>
      <c r="L17" s="38">
        <v>7818464.8899999997</v>
      </c>
    </row>
    <row r="18" spans="1:12" ht="13.8" x14ac:dyDescent="0.2">
      <c r="A18" s="37" t="s">
        <v>69</v>
      </c>
      <c r="B18" s="16" t="s">
        <v>69</v>
      </c>
      <c r="C18" s="104" t="s">
        <v>90</v>
      </c>
      <c r="D18" s="16" t="s">
        <v>91</v>
      </c>
      <c r="E18" s="38">
        <v>6599325.04</v>
      </c>
      <c r="F18" s="38">
        <v>0</v>
      </c>
      <c r="G18" s="38">
        <v>6599325.04</v>
      </c>
      <c r="H18" s="38">
        <v>208723.29</v>
      </c>
      <c r="I18" s="38">
        <v>208723.29</v>
      </c>
      <c r="J18" s="38">
        <v>208723.29</v>
      </c>
      <c r="K18" s="35">
        <v>3.1627975396708101</v>
      </c>
      <c r="L18" s="38">
        <v>176043.97</v>
      </c>
    </row>
    <row r="19" spans="1:12" ht="13.8" x14ac:dyDescent="0.2">
      <c r="A19" s="37" t="s">
        <v>69</v>
      </c>
      <c r="B19" s="16" t="s">
        <v>69</v>
      </c>
      <c r="C19" s="104" t="s">
        <v>92</v>
      </c>
      <c r="D19" s="16" t="s">
        <v>93</v>
      </c>
      <c r="E19" s="38">
        <v>3258488.44</v>
      </c>
      <c r="F19" s="38">
        <v>0</v>
      </c>
      <c r="G19" s="38">
        <v>3258488.44</v>
      </c>
      <c r="H19" s="38">
        <v>201895.39</v>
      </c>
      <c r="I19" s="38">
        <v>201895.39</v>
      </c>
      <c r="J19" s="38">
        <v>201895.39</v>
      </c>
      <c r="K19" s="35">
        <v>6.1959830061572996</v>
      </c>
      <c r="L19" s="38">
        <v>201895.39</v>
      </c>
    </row>
    <row r="20" spans="1:12" ht="13.8" x14ac:dyDescent="0.2">
      <c r="A20" s="37" t="s">
        <v>69</v>
      </c>
      <c r="B20" s="16" t="s">
        <v>69</v>
      </c>
      <c r="C20" s="104" t="s">
        <v>94</v>
      </c>
      <c r="D20" s="16" t="s">
        <v>95</v>
      </c>
      <c r="E20" s="38">
        <v>172002.64</v>
      </c>
      <c r="F20" s="38">
        <v>0</v>
      </c>
      <c r="G20" s="38">
        <v>172002.64</v>
      </c>
      <c r="H20" s="38">
        <v>168453.21</v>
      </c>
      <c r="I20" s="38">
        <v>168453.21</v>
      </c>
      <c r="J20" s="38">
        <v>278.33</v>
      </c>
      <c r="K20" s="35">
        <v>0.16181728373470999</v>
      </c>
      <c r="L20" s="38">
        <v>278.33</v>
      </c>
    </row>
    <row r="21" spans="1:12" ht="13.8" x14ac:dyDescent="0.2">
      <c r="A21" s="37" t="s">
        <v>69</v>
      </c>
      <c r="B21" s="16" t="s">
        <v>69</v>
      </c>
      <c r="C21" s="104" t="s">
        <v>96</v>
      </c>
      <c r="D21" s="16" t="s">
        <v>97</v>
      </c>
      <c r="E21" s="38">
        <v>853869.2</v>
      </c>
      <c r="F21" s="38">
        <v>0</v>
      </c>
      <c r="G21" s="38">
        <v>853869.2</v>
      </c>
      <c r="H21" s="38">
        <v>18951.93</v>
      </c>
      <c r="I21" s="38">
        <v>18951.93</v>
      </c>
      <c r="J21" s="38">
        <v>891.05</v>
      </c>
      <c r="K21" s="35">
        <v>0.10435439057878999</v>
      </c>
      <c r="L21" s="38">
        <v>891.05</v>
      </c>
    </row>
    <row r="22" spans="1:12" ht="13.8" x14ac:dyDescent="0.2">
      <c r="A22" s="37" t="s">
        <v>69</v>
      </c>
      <c r="B22" s="16" t="s">
        <v>69</v>
      </c>
      <c r="C22" s="104" t="s">
        <v>98</v>
      </c>
      <c r="D22" s="16" t="s">
        <v>99</v>
      </c>
      <c r="E22" s="38">
        <v>254215695.41999999</v>
      </c>
      <c r="F22" s="38">
        <v>252482.69</v>
      </c>
      <c r="G22" s="38">
        <v>254468178.11000001</v>
      </c>
      <c r="H22" s="38">
        <v>3271924.32</v>
      </c>
      <c r="I22" s="38">
        <v>3271924.32</v>
      </c>
      <c r="J22" s="38">
        <v>302890.87</v>
      </c>
      <c r="K22" s="35">
        <v>0.1190289773164</v>
      </c>
      <c r="L22" s="38">
        <v>103508.06</v>
      </c>
    </row>
    <row r="23" spans="1:12" ht="13.8" x14ac:dyDescent="0.2">
      <c r="A23" s="37" t="s">
        <v>69</v>
      </c>
      <c r="B23" s="16" t="s">
        <v>69</v>
      </c>
      <c r="C23" s="104" t="s">
        <v>100</v>
      </c>
      <c r="D23" s="16" t="s">
        <v>101</v>
      </c>
      <c r="E23" s="38">
        <v>781495.37</v>
      </c>
      <c r="F23" s="38">
        <v>0</v>
      </c>
      <c r="G23" s="38">
        <v>781495.37</v>
      </c>
      <c r="H23" s="38">
        <v>64113.63</v>
      </c>
      <c r="I23" s="38">
        <v>64113.63</v>
      </c>
      <c r="J23" s="38">
        <v>4308</v>
      </c>
      <c r="K23" s="35">
        <v>0.55125086665581002</v>
      </c>
      <c r="L23" s="38">
        <v>4308</v>
      </c>
    </row>
    <row r="24" spans="1:12" ht="13.8" x14ac:dyDescent="0.2">
      <c r="A24" s="37" t="s">
        <v>69</v>
      </c>
      <c r="B24" s="16" t="s">
        <v>69</v>
      </c>
      <c r="C24" s="104" t="s">
        <v>102</v>
      </c>
      <c r="D24" s="16" t="s">
        <v>103</v>
      </c>
      <c r="E24" s="38">
        <v>307294.64</v>
      </c>
      <c r="F24" s="38">
        <v>0</v>
      </c>
      <c r="G24" s="38">
        <v>307294.64</v>
      </c>
      <c r="H24" s="38">
        <v>9605.99</v>
      </c>
      <c r="I24" s="38">
        <v>9605.99</v>
      </c>
      <c r="J24" s="38">
        <v>1032</v>
      </c>
      <c r="K24" s="35">
        <v>0.33583403862819999</v>
      </c>
      <c r="L24" s="38">
        <v>1032</v>
      </c>
    </row>
    <row r="25" spans="1:12" ht="13.8" x14ac:dyDescent="0.2">
      <c r="A25" s="37" t="s">
        <v>69</v>
      </c>
      <c r="B25" s="16" t="s">
        <v>69</v>
      </c>
      <c r="C25" s="104" t="s">
        <v>104</v>
      </c>
      <c r="D25" s="16" t="s">
        <v>105</v>
      </c>
      <c r="E25" s="38">
        <v>4324927.43</v>
      </c>
      <c r="F25" s="38">
        <v>0</v>
      </c>
      <c r="G25" s="38">
        <v>4324927.43</v>
      </c>
      <c r="H25" s="38">
        <v>205314.22</v>
      </c>
      <c r="I25" s="38">
        <v>205314.22</v>
      </c>
      <c r="J25" s="38">
        <v>11.03</v>
      </c>
      <c r="K25" s="35">
        <v>2.5503318098000003E-4</v>
      </c>
      <c r="L25" s="38">
        <v>11.03</v>
      </c>
    </row>
    <row r="26" spans="1:12" ht="13.8" x14ac:dyDescent="0.2">
      <c r="A26" s="37" t="s">
        <v>69</v>
      </c>
      <c r="B26" s="16" t="s">
        <v>69</v>
      </c>
      <c r="C26" s="104" t="s">
        <v>106</v>
      </c>
      <c r="D26" s="16" t="s">
        <v>107</v>
      </c>
      <c r="E26" s="38">
        <v>282125.74</v>
      </c>
      <c r="F26" s="38">
        <v>0</v>
      </c>
      <c r="G26" s="38">
        <v>282125.74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104" t="s">
        <v>108</v>
      </c>
      <c r="D27" s="16" t="s">
        <v>109</v>
      </c>
      <c r="E27" s="38">
        <v>146277147.94999999</v>
      </c>
      <c r="F27" s="38">
        <v>0</v>
      </c>
      <c r="G27" s="38">
        <v>146277147.94999999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104" t="s">
        <v>110</v>
      </c>
      <c r="D28" s="16" t="s">
        <v>111</v>
      </c>
      <c r="E28" s="38">
        <v>3722852.05</v>
      </c>
      <c r="F28" s="38">
        <v>0</v>
      </c>
      <c r="G28" s="38">
        <v>3722852.05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69</v>
      </c>
      <c r="B29" s="16" t="s">
        <v>69</v>
      </c>
      <c r="C29" s="104" t="s">
        <v>112</v>
      </c>
      <c r="D29" s="16" t="s">
        <v>113</v>
      </c>
      <c r="E29" s="38">
        <v>686942444.78999996</v>
      </c>
      <c r="F29" s="38">
        <v>0</v>
      </c>
      <c r="G29" s="38">
        <v>686942444.78999996</v>
      </c>
      <c r="H29" s="38">
        <v>68338031.079999998</v>
      </c>
      <c r="I29" s="38">
        <v>68338031.079999998</v>
      </c>
      <c r="J29" s="38">
        <v>64466389.460000001</v>
      </c>
      <c r="K29" s="35">
        <v>9.3845401385421106</v>
      </c>
      <c r="L29" s="38">
        <v>64466389.460000001</v>
      </c>
    </row>
    <row r="30" spans="1:12" ht="13.8" x14ac:dyDescent="0.2">
      <c r="A30" s="37" t="s">
        <v>69</v>
      </c>
      <c r="B30" s="16" t="s">
        <v>69</v>
      </c>
      <c r="C30" s="104" t="s">
        <v>114</v>
      </c>
      <c r="D30" s="16" t="s">
        <v>115</v>
      </c>
      <c r="E30" s="38">
        <v>119687141.36</v>
      </c>
      <c r="F30" s="38">
        <v>0</v>
      </c>
      <c r="G30" s="38">
        <v>119687141.36</v>
      </c>
      <c r="H30" s="38">
        <v>16447364.220000001</v>
      </c>
      <c r="I30" s="38">
        <v>16447364.220000001</v>
      </c>
      <c r="J30" s="38">
        <v>16447364.220000001</v>
      </c>
      <c r="K30" s="35">
        <v>13.741964285477399</v>
      </c>
      <c r="L30" s="38">
        <v>16447364.220000001</v>
      </c>
    </row>
    <row r="31" spans="1:12" ht="13.8" x14ac:dyDescent="0.2">
      <c r="A31" s="37" t="s">
        <v>69</v>
      </c>
      <c r="B31" s="16" t="s">
        <v>69</v>
      </c>
      <c r="C31" s="104" t="s">
        <v>116</v>
      </c>
      <c r="D31" s="16" t="s">
        <v>117</v>
      </c>
      <c r="E31" s="38">
        <v>5474133.5199999996</v>
      </c>
      <c r="F31" s="38">
        <v>0</v>
      </c>
      <c r="G31" s="38">
        <v>5474133.5199999996</v>
      </c>
      <c r="H31" s="38">
        <v>491787.22</v>
      </c>
      <c r="I31" s="38">
        <v>491787.22</v>
      </c>
      <c r="J31" s="38">
        <v>491787.22</v>
      </c>
      <c r="K31" s="35">
        <v>8.9838367698418899</v>
      </c>
      <c r="L31" s="38">
        <v>491787.22</v>
      </c>
    </row>
    <row r="32" spans="1:12" ht="13.8" x14ac:dyDescent="0.2">
      <c r="A32" s="37" t="s">
        <v>69</v>
      </c>
      <c r="B32" s="16" t="s">
        <v>69</v>
      </c>
      <c r="C32" s="104" t="s">
        <v>118</v>
      </c>
      <c r="D32" s="16" t="s">
        <v>119</v>
      </c>
      <c r="E32" s="38">
        <v>1282969.6599999999</v>
      </c>
      <c r="F32" s="38">
        <v>0</v>
      </c>
      <c r="G32" s="38">
        <v>1282969.6599999999</v>
      </c>
      <c r="H32" s="38">
        <v>129911.11</v>
      </c>
      <c r="I32" s="38">
        <v>129911.11</v>
      </c>
      <c r="J32" s="38">
        <v>129911.11</v>
      </c>
      <c r="K32" s="35">
        <v>10.1258131076927</v>
      </c>
      <c r="L32" s="38">
        <v>129911.11</v>
      </c>
    </row>
    <row r="33" spans="1:12" ht="13.8" x14ac:dyDescent="0.2">
      <c r="A33" s="37" t="s">
        <v>69</v>
      </c>
      <c r="B33" s="16" t="s">
        <v>69</v>
      </c>
      <c r="C33" s="104" t="s">
        <v>120</v>
      </c>
      <c r="D33" s="16" t="s">
        <v>121</v>
      </c>
      <c r="E33" s="38">
        <v>196809542.96000001</v>
      </c>
      <c r="F33" s="38">
        <v>0</v>
      </c>
      <c r="G33" s="38">
        <v>196809542.96000001</v>
      </c>
      <c r="H33" s="38">
        <v>15157934.59</v>
      </c>
      <c r="I33" s="38">
        <v>15157934.59</v>
      </c>
      <c r="J33" s="38">
        <v>15157934.59</v>
      </c>
      <c r="K33" s="35">
        <v>7.70182906886824</v>
      </c>
      <c r="L33" s="38">
        <v>15157934.59</v>
      </c>
    </row>
    <row r="34" spans="1:12" ht="13.8" x14ac:dyDescent="0.2">
      <c r="A34" s="37" t="s">
        <v>69</v>
      </c>
      <c r="B34" s="16" t="s">
        <v>69</v>
      </c>
      <c r="C34" s="104" t="s">
        <v>122</v>
      </c>
      <c r="D34" s="16" t="s">
        <v>123</v>
      </c>
      <c r="E34" s="38">
        <v>282352763.56</v>
      </c>
      <c r="F34" s="38">
        <v>0</v>
      </c>
      <c r="G34" s="38">
        <v>282352763.56</v>
      </c>
      <c r="H34" s="38">
        <v>7208468.9699999997</v>
      </c>
      <c r="I34" s="38">
        <v>7208468.9699999997</v>
      </c>
      <c r="J34" s="38">
        <v>7208468.9699999997</v>
      </c>
      <c r="K34" s="35">
        <v>2.55300103286157</v>
      </c>
      <c r="L34" s="38">
        <v>5233476.9800000004</v>
      </c>
    </row>
    <row r="35" spans="1:12" ht="13.8" x14ac:dyDescent="0.2">
      <c r="A35" s="37" t="s">
        <v>69</v>
      </c>
      <c r="B35" s="16" t="s">
        <v>69</v>
      </c>
      <c r="C35" s="104" t="s">
        <v>124</v>
      </c>
      <c r="D35" s="16" t="s">
        <v>125</v>
      </c>
      <c r="E35" s="38">
        <v>38504516.890000001</v>
      </c>
      <c r="F35" s="38">
        <v>0</v>
      </c>
      <c r="G35" s="38">
        <v>38504516.890000001</v>
      </c>
      <c r="H35" s="38">
        <v>3662390.28</v>
      </c>
      <c r="I35" s="38">
        <v>3662390.28</v>
      </c>
      <c r="J35" s="38">
        <v>3662390.28</v>
      </c>
      <c r="K35" s="35">
        <v>9.5115861093978804</v>
      </c>
      <c r="L35" s="38">
        <v>3662390.28</v>
      </c>
    </row>
    <row r="36" spans="1:12" ht="13.8" x14ac:dyDescent="0.2">
      <c r="A36" s="37" t="s">
        <v>69</v>
      </c>
      <c r="B36" s="16" t="s">
        <v>69</v>
      </c>
      <c r="C36" s="105" t="s">
        <v>126</v>
      </c>
      <c r="D36" s="27" t="s">
        <v>69</v>
      </c>
      <c r="E36" s="28">
        <v>2937308224.9400001</v>
      </c>
      <c r="F36" s="28">
        <v>847770.37</v>
      </c>
      <c r="G36" s="28">
        <v>2938155995.3099999</v>
      </c>
      <c r="H36" s="28">
        <v>214571301.03</v>
      </c>
      <c r="I36" s="28">
        <v>214571301.03</v>
      </c>
      <c r="J36" s="28">
        <v>194067040.25999999</v>
      </c>
      <c r="K36" s="29">
        <v>6.6050625143721904</v>
      </c>
      <c r="L36" s="28">
        <v>191630868.28999999</v>
      </c>
    </row>
    <row r="37" spans="1:12" ht="13.8" x14ac:dyDescent="0.2">
      <c r="A37" s="37" t="s">
        <v>5</v>
      </c>
      <c r="B37" s="16" t="s">
        <v>6</v>
      </c>
      <c r="C37" s="104" t="s">
        <v>127</v>
      </c>
      <c r="D37" s="16" t="s">
        <v>128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69</v>
      </c>
      <c r="B38" s="16" t="s">
        <v>69</v>
      </c>
      <c r="C38" s="104" t="s">
        <v>129</v>
      </c>
      <c r="D38" s="16" t="s">
        <v>130</v>
      </c>
      <c r="E38" s="38">
        <v>13306023.02</v>
      </c>
      <c r="F38" s="38">
        <v>0</v>
      </c>
      <c r="G38" s="38">
        <v>13306023.02</v>
      </c>
      <c r="H38" s="38">
        <v>10470634.720000001</v>
      </c>
      <c r="I38" s="38">
        <v>10448823.880000001</v>
      </c>
      <c r="J38" s="38">
        <v>32417.77</v>
      </c>
      <c r="K38" s="35">
        <v>0.24363230058502999</v>
      </c>
      <c r="L38" s="38">
        <v>1713.78</v>
      </c>
    </row>
    <row r="39" spans="1:12" ht="13.8" x14ac:dyDescent="0.2">
      <c r="A39" s="37" t="s">
        <v>69</v>
      </c>
      <c r="B39" s="16" t="s">
        <v>69</v>
      </c>
      <c r="C39" s="104" t="s">
        <v>131</v>
      </c>
      <c r="D39" s="16" t="s">
        <v>132</v>
      </c>
      <c r="E39" s="38">
        <v>9659241.3300000001</v>
      </c>
      <c r="F39" s="38">
        <v>-0.6</v>
      </c>
      <c r="G39" s="38">
        <v>9659240.7300000004</v>
      </c>
      <c r="H39" s="38">
        <v>5719583.8899999997</v>
      </c>
      <c r="I39" s="38">
        <v>5429084.9699999997</v>
      </c>
      <c r="J39" s="38">
        <v>1278619.53</v>
      </c>
      <c r="K39" s="35">
        <v>13.237267459633999</v>
      </c>
      <c r="L39" s="38">
        <v>1219048.27</v>
      </c>
    </row>
    <row r="40" spans="1:12" ht="13.8" x14ac:dyDescent="0.2">
      <c r="A40" s="37" t="s">
        <v>69</v>
      </c>
      <c r="B40" s="16" t="s">
        <v>69</v>
      </c>
      <c r="C40" s="104" t="s">
        <v>133</v>
      </c>
      <c r="D40" s="16" t="s">
        <v>134</v>
      </c>
      <c r="E40" s="38">
        <v>5125365.9800000004</v>
      </c>
      <c r="F40" s="38">
        <v>0</v>
      </c>
      <c r="G40" s="38">
        <v>5125365.9800000004</v>
      </c>
      <c r="H40" s="38">
        <v>4835258.17</v>
      </c>
      <c r="I40" s="38">
        <v>997502.29</v>
      </c>
      <c r="J40" s="38">
        <v>2755.68</v>
      </c>
      <c r="K40" s="35">
        <v>5.3765526418080002E-2</v>
      </c>
      <c r="L40" s="38">
        <v>2755.68</v>
      </c>
    </row>
    <row r="41" spans="1:12" ht="13.8" x14ac:dyDescent="0.2">
      <c r="A41" s="37" t="s">
        <v>69</v>
      </c>
      <c r="B41" s="16" t="s">
        <v>69</v>
      </c>
      <c r="C41" s="104" t="s">
        <v>135</v>
      </c>
      <c r="D41" s="16" t="s">
        <v>136</v>
      </c>
      <c r="E41" s="38">
        <v>1628381.4</v>
      </c>
      <c r="F41" s="38">
        <v>0</v>
      </c>
      <c r="G41" s="38">
        <v>1628381.4</v>
      </c>
      <c r="H41" s="38">
        <v>530157.46</v>
      </c>
      <c r="I41" s="38">
        <v>501115.53</v>
      </c>
      <c r="J41" s="38">
        <v>21942.28</v>
      </c>
      <c r="K41" s="35">
        <v>1.3474902132878701</v>
      </c>
      <c r="L41" s="38">
        <v>20104.22</v>
      </c>
    </row>
    <row r="42" spans="1:12" ht="13.8" x14ac:dyDescent="0.2">
      <c r="A42" s="37" t="s">
        <v>69</v>
      </c>
      <c r="B42" s="16" t="s">
        <v>69</v>
      </c>
      <c r="C42" s="104" t="s">
        <v>137</v>
      </c>
      <c r="D42" s="16" t="s">
        <v>138</v>
      </c>
      <c r="E42" s="38">
        <v>1396560.75</v>
      </c>
      <c r="F42" s="38">
        <v>0</v>
      </c>
      <c r="G42" s="38">
        <v>1396560.75</v>
      </c>
      <c r="H42" s="38">
        <v>219472.19</v>
      </c>
      <c r="I42" s="38">
        <v>219472.19</v>
      </c>
      <c r="J42" s="38">
        <v>3938.79</v>
      </c>
      <c r="K42" s="35">
        <v>0.28203499203311</v>
      </c>
      <c r="L42" s="38">
        <v>3855.24</v>
      </c>
    </row>
    <row r="43" spans="1:12" ht="13.8" x14ac:dyDescent="0.2">
      <c r="A43" s="37" t="s">
        <v>69</v>
      </c>
      <c r="B43" s="16" t="s">
        <v>69</v>
      </c>
      <c r="C43" s="104" t="s">
        <v>139</v>
      </c>
      <c r="D43" s="16" t="s">
        <v>140</v>
      </c>
      <c r="E43" s="38">
        <v>60872</v>
      </c>
      <c r="F43" s="38">
        <v>0</v>
      </c>
      <c r="G43" s="38">
        <v>60872</v>
      </c>
      <c r="H43" s="38">
        <v>29204.7</v>
      </c>
      <c r="I43" s="38">
        <v>29204.7</v>
      </c>
      <c r="J43" s="38">
        <v>71.78</v>
      </c>
      <c r="K43" s="35">
        <v>0.11791956893152999</v>
      </c>
      <c r="L43" s="38">
        <v>71.78</v>
      </c>
    </row>
    <row r="44" spans="1:12" ht="13.8" x14ac:dyDescent="0.2">
      <c r="A44" s="37" t="s">
        <v>69</v>
      </c>
      <c r="B44" s="16" t="s">
        <v>69</v>
      </c>
      <c r="C44" s="104" t="s">
        <v>141</v>
      </c>
      <c r="D44" s="16" t="s">
        <v>142</v>
      </c>
      <c r="E44" s="38">
        <v>144726</v>
      </c>
      <c r="F44" s="38">
        <v>0</v>
      </c>
      <c r="G44" s="38">
        <v>144726</v>
      </c>
      <c r="H44" s="38">
        <v>267596.37</v>
      </c>
      <c r="I44" s="38">
        <v>267596.37</v>
      </c>
      <c r="J44" s="38">
        <v>0</v>
      </c>
      <c r="K44" s="35">
        <v>0</v>
      </c>
      <c r="L44" s="38">
        <v>0</v>
      </c>
    </row>
    <row r="45" spans="1:12" ht="13.8" x14ac:dyDescent="0.2">
      <c r="A45" s="37" t="s">
        <v>69</v>
      </c>
      <c r="B45" s="16" t="s">
        <v>69</v>
      </c>
      <c r="C45" s="104" t="s">
        <v>143</v>
      </c>
      <c r="D45" s="16" t="s">
        <v>144</v>
      </c>
      <c r="E45" s="38">
        <v>11003702.800000001</v>
      </c>
      <c r="F45" s="38">
        <v>0</v>
      </c>
      <c r="G45" s="38">
        <v>11003702.800000001</v>
      </c>
      <c r="H45" s="38">
        <v>992274.72</v>
      </c>
      <c r="I45" s="38">
        <v>947979.89</v>
      </c>
      <c r="J45" s="38">
        <v>245788.4</v>
      </c>
      <c r="K45" s="35">
        <v>2.23368809997304</v>
      </c>
      <c r="L45" s="38">
        <v>211488.86</v>
      </c>
    </row>
    <row r="46" spans="1:12" ht="13.8" x14ac:dyDescent="0.2">
      <c r="A46" s="37" t="s">
        <v>69</v>
      </c>
      <c r="B46" s="16" t="s">
        <v>69</v>
      </c>
      <c r="C46" s="104" t="s">
        <v>145</v>
      </c>
      <c r="D46" s="16" t="s">
        <v>146</v>
      </c>
      <c r="E46" s="38">
        <v>8936474.3800000008</v>
      </c>
      <c r="F46" s="38">
        <v>0</v>
      </c>
      <c r="G46" s="38">
        <v>8936474.3800000008</v>
      </c>
      <c r="H46" s="38">
        <v>5158315.57</v>
      </c>
      <c r="I46" s="38">
        <v>4138904.41</v>
      </c>
      <c r="J46" s="38">
        <v>463775.62</v>
      </c>
      <c r="K46" s="35">
        <v>5.1896933877854403</v>
      </c>
      <c r="L46" s="38">
        <v>325200.82</v>
      </c>
    </row>
    <row r="47" spans="1:12" ht="13.8" x14ac:dyDescent="0.2">
      <c r="A47" s="37" t="s">
        <v>69</v>
      </c>
      <c r="B47" s="16" t="s">
        <v>69</v>
      </c>
      <c r="C47" s="104" t="s">
        <v>147</v>
      </c>
      <c r="D47" s="16" t="s">
        <v>148</v>
      </c>
      <c r="E47" s="38">
        <v>1899860.04</v>
      </c>
      <c r="F47" s="38">
        <v>0</v>
      </c>
      <c r="G47" s="38">
        <v>1899860.04</v>
      </c>
      <c r="H47" s="38">
        <v>339264.22</v>
      </c>
      <c r="I47" s="38">
        <v>311670.21999999997</v>
      </c>
      <c r="J47" s="38">
        <v>7275.05</v>
      </c>
      <c r="K47" s="35">
        <v>0.38292557592821003</v>
      </c>
      <c r="L47" s="38">
        <v>7154.05</v>
      </c>
    </row>
    <row r="48" spans="1:12" ht="13.8" x14ac:dyDescent="0.2">
      <c r="A48" s="37" t="s">
        <v>69</v>
      </c>
      <c r="B48" s="16" t="s">
        <v>69</v>
      </c>
      <c r="C48" s="104" t="s">
        <v>149</v>
      </c>
      <c r="D48" s="16" t="s">
        <v>150</v>
      </c>
      <c r="E48" s="38">
        <v>925880.06</v>
      </c>
      <c r="F48" s="38">
        <v>0</v>
      </c>
      <c r="G48" s="38">
        <v>925880.06</v>
      </c>
      <c r="H48" s="38">
        <v>45829.67</v>
      </c>
      <c r="I48" s="38">
        <v>45829.67</v>
      </c>
      <c r="J48" s="38">
        <v>16872.8</v>
      </c>
      <c r="K48" s="35">
        <v>1.8223526706040101</v>
      </c>
      <c r="L48" s="38">
        <v>9894.81</v>
      </c>
    </row>
    <row r="49" spans="1:12" ht="13.8" x14ac:dyDescent="0.2">
      <c r="A49" s="37" t="s">
        <v>69</v>
      </c>
      <c r="B49" s="16" t="s">
        <v>69</v>
      </c>
      <c r="C49" s="104" t="s">
        <v>151</v>
      </c>
      <c r="D49" s="16" t="s">
        <v>152</v>
      </c>
      <c r="E49" s="38">
        <v>6717434.54</v>
      </c>
      <c r="F49" s="38">
        <v>0</v>
      </c>
      <c r="G49" s="38">
        <v>6717434.54</v>
      </c>
      <c r="H49" s="38">
        <v>10489517.67</v>
      </c>
      <c r="I49" s="38">
        <v>7252964.9100000001</v>
      </c>
      <c r="J49" s="38">
        <v>118101.38</v>
      </c>
      <c r="K49" s="35">
        <v>1.7581322050367201</v>
      </c>
      <c r="L49" s="38">
        <v>117435.88</v>
      </c>
    </row>
    <row r="50" spans="1:12" ht="13.8" x14ac:dyDescent="0.2">
      <c r="A50" s="37" t="s">
        <v>69</v>
      </c>
      <c r="B50" s="16" t="s">
        <v>69</v>
      </c>
      <c r="C50" s="104" t="s">
        <v>153</v>
      </c>
      <c r="D50" s="16" t="s">
        <v>154</v>
      </c>
      <c r="E50" s="38">
        <v>8740404.5600000005</v>
      </c>
      <c r="F50" s="38">
        <v>9441779.4299999997</v>
      </c>
      <c r="G50" s="38">
        <v>18182183.989999998</v>
      </c>
      <c r="H50" s="38">
        <v>8139274.9199999999</v>
      </c>
      <c r="I50" s="38">
        <v>6986764.2999999998</v>
      </c>
      <c r="J50" s="38">
        <v>635198.02</v>
      </c>
      <c r="K50" s="35">
        <v>3.4935188223227298</v>
      </c>
      <c r="L50" s="38">
        <v>556784.54</v>
      </c>
    </row>
    <row r="51" spans="1:12" ht="13.8" x14ac:dyDescent="0.2">
      <c r="A51" s="37" t="s">
        <v>69</v>
      </c>
      <c r="B51" s="16" t="s">
        <v>69</v>
      </c>
      <c r="C51" s="104" t="s">
        <v>155</v>
      </c>
      <c r="D51" s="16" t="s">
        <v>156</v>
      </c>
      <c r="E51" s="38">
        <v>5725555.8799999999</v>
      </c>
      <c r="F51" s="38">
        <v>0</v>
      </c>
      <c r="G51" s="38">
        <v>5725555.8799999999</v>
      </c>
      <c r="H51" s="38">
        <v>584035.34</v>
      </c>
      <c r="I51" s="38">
        <v>477800.36</v>
      </c>
      <c r="J51" s="38">
        <v>78057.77</v>
      </c>
      <c r="K51" s="35">
        <v>1.36332212340577</v>
      </c>
      <c r="L51" s="38">
        <v>75312.67</v>
      </c>
    </row>
    <row r="52" spans="1:12" ht="13.8" x14ac:dyDescent="0.2">
      <c r="A52" s="37" t="s">
        <v>69</v>
      </c>
      <c r="B52" s="16" t="s">
        <v>69</v>
      </c>
      <c r="C52" s="104" t="s">
        <v>157</v>
      </c>
      <c r="D52" s="16" t="s">
        <v>158</v>
      </c>
      <c r="E52" s="38">
        <v>574621504.73000002</v>
      </c>
      <c r="F52" s="38">
        <v>0</v>
      </c>
      <c r="G52" s="38">
        <v>574621504.73000002</v>
      </c>
      <c r="H52" s="38">
        <v>226685754.38999999</v>
      </c>
      <c r="I52" s="38">
        <v>216555523.78999999</v>
      </c>
      <c r="J52" s="38">
        <v>134926094.34999999</v>
      </c>
      <c r="K52" s="35">
        <v>23.480864053878101</v>
      </c>
      <c r="L52" s="38">
        <v>132552004.70999999</v>
      </c>
    </row>
    <row r="53" spans="1:12" ht="13.8" x14ac:dyDescent="0.2">
      <c r="A53" s="37" t="s">
        <v>69</v>
      </c>
      <c r="B53" s="16" t="s">
        <v>69</v>
      </c>
      <c r="C53" s="104" t="s">
        <v>159</v>
      </c>
      <c r="D53" s="16" t="s">
        <v>160</v>
      </c>
      <c r="E53" s="38">
        <v>8130732.3499999996</v>
      </c>
      <c r="F53" s="38">
        <v>0</v>
      </c>
      <c r="G53" s="38">
        <v>8130732.3499999996</v>
      </c>
      <c r="H53" s="38">
        <v>7152238.7199999997</v>
      </c>
      <c r="I53" s="38">
        <v>7103311.0800000001</v>
      </c>
      <c r="J53" s="38">
        <v>44890.19</v>
      </c>
      <c r="K53" s="35">
        <v>0.55210512494608999</v>
      </c>
      <c r="L53" s="38">
        <v>39658.120000000003</v>
      </c>
    </row>
    <row r="54" spans="1:12" ht="13.8" x14ac:dyDescent="0.2">
      <c r="A54" s="37" t="s">
        <v>69</v>
      </c>
      <c r="B54" s="16" t="s">
        <v>69</v>
      </c>
      <c r="C54" s="104" t="s">
        <v>161</v>
      </c>
      <c r="D54" s="16" t="s">
        <v>162</v>
      </c>
      <c r="E54" s="38">
        <v>25992683.690000001</v>
      </c>
      <c r="F54" s="38">
        <v>0</v>
      </c>
      <c r="G54" s="38">
        <v>25992683.690000001</v>
      </c>
      <c r="H54" s="38">
        <v>9173929.5999999996</v>
      </c>
      <c r="I54" s="38">
        <v>8100748.5</v>
      </c>
      <c r="J54" s="38">
        <v>82408.899999999994</v>
      </c>
      <c r="K54" s="35">
        <v>0.31704652348654999</v>
      </c>
      <c r="L54" s="38">
        <v>80908.52</v>
      </c>
    </row>
    <row r="55" spans="1:12" ht="13.8" x14ac:dyDescent="0.2">
      <c r="A55" s="37" t="s">
        <v>69</v>
      </c>
      <c r="B55" s="16" t="s">
        <v>69</v>
      </c>
      <c r="C55" s="104" t="s">
        <v>163</v>
      </c>
      <c r="D55" s="16" t="s">
        <v>164</v>
      </c>
      <c r="E55" s="38">
        <v>6559536.3399999999</v>
      </c>
      <c r="F55" s="38">
        <v>0</v>
      </c>
      <c r="G55" s="38">
        <v>6559536.3399999999</v>
      </c>
      <c r="H55" s="38">
        <v>3580301.54</v>
      </c>
      <c r="I55" s="38">
        <v>3338025.35</v>
      </c>
      <c r="J55" s="38">
        <v>7194.95</v>
      </c>
      <c r="K55" s="35">
        <v>0.10968686850815</v>
      </c>
      <c r="L55" s="38">
        <v>3481.78</v>
      </c>
    </row>
    <row r="56" spans="1:12" ht="13.8" x14ac:dyDescent="0.2">
      <c r="A56" s="37" t="s">
        <v>69</v>
      </c>
      <c r="B56" s="16" t="s">
        <v>69</v>
      </c>
      <c r="C56" s="104" t="s">
        <v>165</v>
      </c>
      <c r="D56" s="16" t="s">
        <v>166</v>
      </c>
      <c r="E56" s="38">
        <v>7554637.79</v>
      </c>
      <c r="F56" s="38">
        <v>0</v>
      </c>
      <c r="G56" s="38">
        <v>7554637.79</v>
      </c>
      <c r="H56" s="38">
        <v>226728.95999999999</v>
      </c>
      <c r="I56" s="38">
        <v>226728.95999999999</v>
      </c>
      <c r="J56" s="38">
        <v>146952.46</v>
      </c>
      <c r="K56" s="35">
        <v>1.9451953102837001</v>
      </c>
      <c r="L56" s="38">
        <v>145752.81</v>
      </c>
    </row>
    <row r="57" spans="1:12" ht="13.8" x14ac:dyDescent="0.2">
      <c r="A57" s="37" t="s">
        <v>69</v>
      </c>
      <c r="B57" s="16" t="s">
        <v>69</v>
      </c>
      <c r="C57" s="104" t="s">
        <v>167</v>
      </c>
      <c r="D57" s="16" t="s">
        <v>168</v>
      </c>
      <c r="E57" s="38">
        <v>27273796.760000002</v>
      </c>
      <c r="F57" s="38">
        <v>0</v>
      </c>
      <c r="G57" s="38">
        <v>27273796.760000002</v>
      </c>
      <c r="H57" s="38">
        <v>2080290.81</v>
      </c>
      <c r="I57" s="38">
        <v>1891090.8</v>
      </c>
      <c r="J57" s="38">
        <v>39367.22</v>
      </c>
      <c r="K57" s="35">
        <v>0.14434081307571001</v>
      </c>
      <c r="L57" s="38">
        <v>10293.64</v>
      </c>
    </row>
    <row r="58" spans="1:12" ht="13.8" x14ac:dyDescent="0.2">
      <c r="A58" s="37" t="s">
        <v>69</v>
      </c>
      <c r="B58" s="16" t="s">
        <v>69</v>
      </c>
      <c r="C58" s="104" t="s">
        <v>169</v>
      </c>
      <c r="D58" s="16" t="s">
        <v>170</v>
      </c>
      <c r="E58" s="38">
        <v>299954552.98000002</v>
      </c>
      <c r="F58" s="38">
        <v>0</v>
      </c>
      <c r="G58" s="38">
        <v>299954552.98000002</v>
      </c>
      <c r="H58" s="38">
        <v>199374214.63</v>
      </c>
      <c r="I58" s="38">
        <v>184459260.91999999</v>
      </c>
      <c r="J58" s="38">
        <v>7037214.8399999999</v>
      </c>
      <c r="K58" s="35">
        <v>2.3460936898894902</v>
      </c>
      <c r="L58" s="38">
        <v>2161680.15</v>
      </c>
    </row>
    <row r="59" spans="1:12" ht="13.8" x14ac:dyDescent="0.2">
      <c r="A59" s="37" t="s">
        <v>69</v>
      </c>
      <c r="B59" s="16" t="s">
        <v>69</v>
      </c>
      <c r="C59" s="104" t="s">
        <v>171</v>
      </c>
      <c r="D59" s="16" t="s">
        <v>172</v>
      </c>
      <c r="E59" s="38">
        <v>66512264.780000001</v>
      </c>
      <c r="F59" s="38">
        <v>0</v>
      </c>
      <c r="G59" s="38">
        <v>66512264.780000001</v>
      </c>
      <c r="H59" s="38">
        <v>27618946.16</v>
      </c>
      <c r="I59" s="38">
        <v>588385.72</v>
      </c>
      <c r="J59" s="38">
        <v>588385.72</v>
      </c>
      <c r="K59" s="35">
        <v>0.88462740209821</v>
      </c>
      <c r="L59" s="38">
        <v>0</v>
      </c>
    </row>
    <row r="60" spans="1:12" ht="13.8" x14ac:dyDescent="0.2">
      <c r="A60" s="37" t="s">
        <v>69</v>
      </c>
      <c r="B60" s="16" t="s">
        <v>69</v>
      </c>
      <c r="C60" s="104" t="s">
        <v>173</v>
      </c>
      <c r="D60" s="16" t="s">
        <v>174</v>
      </c>
      <c r="E60" s="38">
        <v>2367804.61</v>
      </c>
      <c r="F60" s="38">
        <v>0</v>
      </c>
      <c r="G60" s="38">
        <v>2367804.61</v>
      </c>
      <c r="H60" s="38">
        <v>523309.52</v>
      </c>
      <c r="I60" s="38">
        <v>523309.52</v>
      </c>
      <c r="J60" s="38">
        <v>10490.1</v>
      </c>
      <c r="K60" s="35">
        <v>0.44303064347864002</v>
      </c>
      <c r="L60" s="38">
        <v>1450</v>
      </c>
    </row>
    <row r="61" spans="1:12" ht="13.8" x14ac:dyDescent="0.2">
      <c r="A61" s="37" t="s">
        <v>69</v>
      </c>
      <c r="B61" s="16" t="s">
        <v>69</v>
      </c>
      <c r="C61" s="104" t="s">
        <v>175</v>
      </c>
      <c r="D61" s="16" t="s">
        <v>176</v>
      </c>
      <c r="E61" s="38">
        <v>2300506.41</v>
      </c>
      <c r="F61" s="38">
        <v>0</v>
      </c>
      <c r="G61" s="38">
        <v>2300506.41</v>
      </c>
      <c r="H61" s="38">
        <v>651625.59</v>
      </c>
      <c r="I61" s="38">
        <v>651625.59</v>
      </c>
      <c r="J61" s="38">
        <v>88699.28</v>
      </c>
      <c r="K61" s="35">
        <v>3.8556415063412102</v>
      </c>
      <c r="L61" s="38">
        <v>87917.63</v>
      </c>
    </row>
    <row r="62" spans="1:12" ht="13.8" x14ac:dyDescent="0.2">
      <c r="A62" s="37" t="s">
        <v>69</v>
      </c>
      <c r="B62" s="16" t="s">
        <v>69</v>
      </c>
      <c r="C62" s="104" t="s">
        <v>177</v>
      </c>
      <c r="D62" s="16" t="s">
        <v>178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69</v>
      </c>
      <c r="B63" s="16" t="s">
        <v>69</v>
      </c>
      <c r="C63" s="104" t="s">
        <v>179</v>
      </c>
      <c r="D63" s="16" t="s">
        <v>180</v>
      </c>
      <c r="E63" s="38">
        <v>591502.02</v>
      </c>
      <c r="F63" s="38">
        <v>0</v>
      </c>
      <c r="G63" s="38">
        <v>591502.02</v>
      </c>
      <c r="H63" s="38">
        <v>6217.25</v>
      </c>
      <c r="I63" s="38">
        <v>6217.25</v>
      </c>
      <c r="J63" s="38">
        <v>217.25</v>
      </c>
      <c r="K63" s="35">
        <v>3.6728530529789999E-2</v>
      </c>
      <c r="L63" s="38">
        <v>88</v>
      </c>
    </row>
    <row r="64" spans="1:12" ht="13.8" x14ac:dyDescent="0.2">
      <c r="A64" s="37" t="s">
        <v>69</v>
      </c>
      <c r="B64" s="16" t="s">
        <v>69</v>
      </c>
      <c r="C64" s="104" t="s">
        <v>181</v>
      </c>
      <c r="D64" s="16" t="s">
        <v>182</v>
      </c>
      <c r="E64" s="38">
        <v>1362696.18</v>
      </c>
      <c r="F64" s="38">
        <v>0</v>
      </c>
      <c r="G64" s="38">
        <v>1362696.18</v>
      </c>
      <c r="H64" s="38">
        <v>55144.9</v>
      </c>
      <c r="I64" s="38">
        <v>55144.9</v>
      </c>
      <c r="J64" s="38">
        <v>144.9</v>
      </c>
      <c r="K64" s="35">
        <v>1.063333134169E-2</v>
      </c>
      <c r="L64" s="38">
        <v>144.9</v>
      </c>
    </row>
    <row r="65" spans="1:12" ht="13.8" x14ac:dyDescent="0.2">
      <c r="A65" s="37" t="s">
        <v>69</v>
      </c>
      <c r="B65" s="16" t="s">
        <v>69</v>
      </c>
      <c r="C65" s="104" t="s">
        <v>183</v>
      </c>
      <c r="D65" s="16" t="s">
        <v>184</v>
      </c>
      <c r="E65" s="38">
        <v>1349343.8</v>
      </c>
      <c r="F65" s="38">
        <v>0</v>
      </c>
      <c r="G65" s="38">
        <v>1349343.8</v>
      </c>
      <c r="H65" s="38">
        <v>17514.599999999999</v>
      </c>
      <c r="I65" s="38">
        <v>17514.599999999999</v>
      </c>
      <c r="J65" s="38">
        <v>5555.1</v>
      </c>
      <c r="K65" s="35">
        <v>0.41168900023848998</v>
      </c>
      <c r="L65" s="38">
        <v>5555.1</v>
      </c>
    </row>
    <row r="66" spans="1:12" ht="13.8" x14ac:dyDescent="0.2">
      <c r="A66" s="37" t="s">
        <v>69</v>
      </c>
      <c r="B66" s="16" t="s">
        <v>69</v>
      </c>
      <c r="C66" s="104" t="s">
        <v>185</v>
      </c>
      <c r="D66" s="16" t="s">
        <v>186</v>
      </c>
      <c r="E66" s="38">
        <v>8501099.1600000001</v>
      </c>
      <c r="F66" s="38">
        <v>0</v>
      </c>
      <c r="G66" s="38">
        <v>8501099.1600000001</v>
      </c>
      <c r="H66" s="38">
        <v>2019477.68</v>
      </c>
      <c r="I66" s="38">
        <v>1689358.96</v>
      </c>
      <c r="J66" s="38">
        <v>3950</v>
      </c>
      <c r="K66" s="35">
        <v>4.6464579763819999E-2</v>
      </c>
      <c r="L66" s="38">
        <v>0</v>
      </c>
    </row>
    <row r="67" spans="1:12" ht="13.8" x14ac:dyDescent="0.2">
      <c r="A67" s="37" t="s">
        <v>69</v>
      </c>
      <c r="B67" s="16" t="s">
        <v>69</v>
      </c>
      <c r="C67" s="104" t="s">
        <v>187</v>
      </c>
      <c r="D67" s="16" t="s">
        <v>188</v>
      </c>
      <c r="E67" s="38">
        <v>114765677.62</v>
      </c>
      <c r="F67" s="38">
        <v>0</v>
      </c>
      <c r="G67" s="38">
        <v>114765677.62</v>
      </c>
      <c r="H67" s="38">
        <v>86102052.5</v>
      </c>
      <c r="I67" s="38">
        <v>71584604.75</v>
      </c>
      <c r="J67" s="38">
        <v>869515.45</v>
      </c>
      <c r="K67" s="35">
        <v>0.75764415636446003</v>
      </c>
      <c r="L67" s="38">
        <v>855996.7</v>
      </c>
    </row>
    <row r="68" spans="1:12" ht="13.8" x14ac:dyDescent="0.2">
      <c r="A68" s="37" t="s">
        <v>69</v>
      </c>
      <c r="B68" s="16" t="s">
        <v>69</v>
      </c>
      <c r="C68" s="104" t="s">
        <v>189</v>
      </c>
      <c r="D68" s="16" t="s">
        <v>190</v>
      </c>
      <c r="E68" s="38">
        <v>2340100.46</v>
      </c>
      <c r="F68" s="38">
        <v>0</v>
      </c>
      <c r="G68" s="38">
        <v>2340100.46</v>
      </c>
      <c r="H68" s="38">
        <v>0</v>
      </c>
      <c r="I68" s="38">
        <v>0</v>
      </c>
      <c r="J68" s="38">
        <v>0</v>
      </c>
      <c r="K68" s="35">
        <v>0</v>
      </c>
      <c r="L68" s="38">
        <v>0</v>
      </c>
    </row>
    <row r="69" spans="1:12" ht="13.8" x14ac:dyDescent="0.2">
      <c r="A69" s="37" t="s">
        <v>69</v>
      </c>
      <c r="B69" s="16" t="s">
        <v>69</v>
      </c>
      <c r="C69" s="104" t="s">
        <v>191</v>
      </c>
      <c r="D69" s="16" t="s">
        <v>192</v>
      </c>
      <c r="E69" s="38">
        <v>115538768</v>
      </c>
      <c r="F69" s="38">
        <v>0</v>
      </c>
      <c r="G69" s="38">
        <v>115538768</v>
      </c>
      <c r="H69" s="38">
        <v>60449549.890000001</v>
      </c>
      <c r="I69" s="38">
        <v>52101061.93</v>
      </c>
      <c r="J69" s="38">
        <v>52824.01</v>
      </c>
      <c r="K69" s="35">
        <v>4.5719727598269998E-2</v>
      </c>
      <c r="L69" s="38">
        <v>0</v>
      </c>
    </row>
    <row r="70" spans="1:12" ht="13.8" x14ac:dyDescent="0.2">
      <c r="A70" s="37" t="s">
        <v>69</v>
      </c>
      <c r="B70" s="16" t="s">
        <v>69</v>
      </c>
      <c r="C70" s="105" t="s">
        <v>126</v>
      </c>
      <c r="D70" s="27" t="s">
        <v>69</v>
      </c>
      <c r="E70" s="28">
        <v>1341021946.4200001</v>
      </c>
      <c r="F70" s="28">
        <v>9441778.8300000001</v>
      </c>
      <c r="G70" s="28">
        <v>1350463725.25</v>
      </c>
      <c r="H70" s="28">
        <v>673537716.35000002</v>
      </c>
      <c r="I70" s="28">
        <v>586946626.30999994</v>
      </c>
      <c r="J70" s="28">
        <v>146808719.59</v>
      </c>
      <c r="K70" s="29">
        <v>10.8709857839997</v>
      </c>
      <c r="L70" s="28">
        <v>138495752.66</v>
      </c>
    </row>
    <row r="71" spans="1:12" ht="13.8" x14ac:dyDescent="0.2">
      <c r="A71" s="37" t="s">
        <v>15</v>
      </c>
      <c r="B71" s="16" t="s">
        <v>16</v>
      </c>
      <c r="C71" s="104" t="s">
        <v>193</v>
      </c>
      <c r="D71" s="16" t="s">
        <v>194</v>
      </c>
      <c r="E71" s="38">
        <v>48206269.020000003</v>
      </c>
      <c r="F71" s="38">
        <v>0</v>
      </c>
      <c r="G71" s="38">
        <v>48206269.020000003</v>
      </c>
      <c r="H71" s="38">
        <v>46457384.399999999</v>
      </c>
      <c r="I71" s="38">
        <v>46457384.399999999</v>
      </c>
      <c r="J71" s="38">
        <v>0</v>
      </c>
      <c r="K71" s="35">
        <v>0</v>
      </c>
      <c r="L71" s="38">
        <v>0</v>
      </c>
    </row>
    <row r="72" spans="1:12" ht="13.8" x14ac:dyDescent="0.2">
      <c r="A72" s="37" t="s">
        <v>69</v>
      </c>
      <c r="B72" s="16" t="s">
        <v>69</v>
      </c>
      <c r="C72" s="104" t="s">
        <v>195</v>
      </c>
      <c r="D72" s="16" t="s">
        <v>196</v>
      </c>
      <c r="E72" s="38">
        <v>60000</v>
      </c>
      <c r="F72" s="38">
        <v>0</v>
      </c>
      <c r="G72" s="38">
        <v>60000</v>
      </c>
      <c r="H72" s="38">
        <v>6300</v>
      </c>
      <c r="I72" s="38">
        <v>6300</v>
      </c>
      <c r="J72" s="38">
        <v>6300</v>
      </c>
      <c r="K72" s="35">
        <v>10.5</v>
      </c>
      <c r="L72" s="38">
        <v>6300</v>
      </c>
    </row>
    <row r="73" spans="1:12" ht="13.8" x14ac:dyDescent="0.2">
      <c r="A73" s="37" t="s">
        <v>69</v>
      </c>
      <c r="B73" s="16" t="s">
        <v>69</v>
      </c>
      <c r="C73" s="104" t="s">
        <v>197</v>
      </c>
      <c r="D73" s="16" t="s">
        <v>198</v>
      </c>
      <c r="E73" s="38">
        <v>154877430.03999999</v>
      </c>
      <c r="F73" s="38">
        <v>0</v>
      </c>
      <c r="G73" s="38">
        <v>154877430.03999999</v>
      </c>
      <c r="H73" s="38">
        <v>100939094.06999999</v>
      </c>
      <c r="I73" s="38">
        <v>100939094.06999999</v>
      </c>
      <c r="J73" s="38">
        <v>4419203.83</v>
      </c>
      <c r="K73" s="35">
        <v>2.8533556044019202</v>
      </c>
      <c r="L73" s="38">
        <v>4302537.16</v>
      </c>
    </row>
    <row r="74" spans="1:12" ht="13.8" x14ac:dyDescent="0.2">
      <c r="A74" s="37" t="s">
        <v>69</v>
      </c>
      <c r="B74" s="16" t="s">
        <v>69</v>
      </c>
      <c r="C74" s="104" t="s">
        <v>199</v>
      </c>
      <c r="D74" s="16" t="s">
        <v>200</v>
      </c>
      <c r="E74" s="38">
        <v>525000</v>
      </c>
      <c r="F74" s="38">
        <v>0</v>
      </c>
      <c r="G74" s="38">
        <v>525000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69</v>
      </c>
      <c r="B75" s="16" t="s">
        <v>69</v>
      </c>
      <c r="C75" s="104" t="s">
        <v>201</v>
      </c>
      <c r="D75" s="16" t="s">
        <v>202</v>
      </c>
      <c r="E75" s="38">
        <v>13000148.529999999</v>
      </c>
      <c r="F75" s="38">
        <v>0</v>
      </c>
      <c r="G75" s="38">
        <v>13000148.529999999</v>
      </c>
      <c r="H75" s="38">
        <v>11585821.34</v>
      </c>
      <c r="I75" s="38">
        <v>11585821.34</v>
      </c>
      <c r="J75" s="38">
        <v>4648508</v>
      </c>
      <c r="K75" s="35">
        <v>35.757345304730897</v>
      </c>
      <c r="L75" s="38">
        <v>4648508</v>
      </c>
    </row>
    <row r="76" spans="1:12" ht="13.8" x14ac:dyDescent="0.2">
      <c r="A76" s="37" t="s">
        <v>69</v>
      </c>
      <c r="B76" s="16" t="s">
        <v>69</v>
      </c>
      <c r="C76" s="104" t="s">
        <v>203</v>
      </c>
      <c r="D76" s="16" t="s">
        <v>204</v>
      </c>
      <c r="E76" s="38">
        <v>3791.67</v>
      </c>
      <c r="F76" s="38">
        <v>0</v>
      </c>
      <c r="G76" s="38">
        <v>3791.67</v>
      </c>
      <c r="H76" s="38">
        <v>3791.67</v>
      </c>
      <c r="I76" s="38">
        <v>3791.67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104" t="s">
        <v>205</v>
      </c>
      <c r="D77" s="16" t="s">
        <v>206</v>
      </c>
      <c r="E77" s="38">
        <v>7153350</v>
      </c>
      <c r="F77" s="38">
        <v>0</v>
      </c>
      <c r="G77" s="38">
        <v>7153350</v>
      </c>
      <c r="H77" s="38">
        <v>6055.41</v>
      </c>
      <c r="I77" s="38">
        <v>6055.41</v>
      </c>
      <c r="J77" s="38">
        <v>6055.41</v>
      </c>
      <c r="K77" s="35">
        <v>8.4651387112330001E-2</v>
      </c>
      <c r="L77" s="38">
        <v>6055.41</v>
      </c>
    </row>
    <row r="78" spans="1:12" ht="13.8" x14ac:dyDescent="0.2">
      <c r="A78" s="37" t="s">
        <v>69</v>
      </c>
      <c r="B78" s="16" t="s">
        <v>69</v>
      </c>
      <c r="C78" s="104" t="s">
        <v>207</v>
      </c>
      <c r="D78" s="16" t="s">
        <v>208</v>
      </c>
      <c r="E78" s="38">
        <v>43401.15</v>
      </c>
      <c r="F78" s="38">
        <v>0.6</v>
      </c>
      <c r="G78" s="38">
        <v>43401.75</v>
      </c>
      <c r="H78" s="38">
        <v>43401.75</v>
      </c>
      <c r="I78" s="38">
        <v>43401.15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69</v>
      </c>
      <c r="B79" s="16" t="s">
        <v>69</v>
      </c>
      <c r="C79" s="104" t="s">
        <v>209</v>
      </c>
      <c r="D79" s="16" t="s">
        <v>210</v>
      </c>
      <c r="E79" s="38">
        <v>106900</v>
      </c>
      <c r="F79" s="38">
        <v>0</v>
      </c>
      <c r="G79" s="38">
        <v>106900</v>
      </c>
      <c r="H79" s="38">
        <v>1200</v>
      </c>
      <c r="I79" s="38">
        <v>1200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105" t="s">
        <v>126</v>
      </c>
      <c r="D80" s="27" t="s">
        <v>69</v>
      </c>
      <c r="E80" s="28">
        <v>223976290.41</v>
      </c>
      <c r="F80" s="28">
        <v>0.6</v>
      </c>
      <c r="G80" s="28">
        <v>223976291.00999999</v>
      </c>
      <c r="H80" s="28">
        <v>159043048.63999999</v>
      </c>
      <c r="I80" s="28">
        <v>159043048.03999999</v>
      </c>
      <c r="J80" s="28">
        <v>9080067.2400000002</v>
      </c>
      <c r="K80" s="29">
        <v>4.05403054004256</v>
      </c>
      <c r="L80" s="28">
        <v>8963400.5700000003</v>
      </c>
    </row>
    <row r="81" spans="1:12" ht="13.8" x14ac:dyDescent="0.2">
      <c r="A81" s="37" t="s">
        <v>7</v>
      </c>
      <c r="B81" s="16" t="s">
        <v>8</v>
      </c>
      <c r="C81" s="104" t="s">
        <v>211</v>
      </c>
      <c r="D81" s="16" t="s">
        <v>212</v>
      </c>
      <c r="E81" s="38">
        <v>455050.23999999999</v>
      </c>
      <c r="F81" s="38">
        <v>0</v>
      </c>
      <c r="G81" s="38">
        <v>455050.23999999999</v>
      </c>
      <c r="H81" s="38">
        <v>418242.3</v>
      </c>
      <c r="I81" s="38">
        <v>418242.3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104" t="s">
        <v>213</v>
      </c>
      <c r="D82" s="16" t="s">
        <v>214</v>
      </c>
      <c r="E82" s="38">
        <v>1557582.03</v>
      </c>
      <c r="F82" s="38">
        <v>0</v>
      </c>
      <c r="G82" s="38">
        <v>1557582.03</v>
      </c>
      <c r="H82" s="38">
        <v>0</v>
      </c>
      <c r="I82" s="38">
        <v>0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104" t="s">
        <v>215</v>
      </c>
      <c r="D83" s="16" t="s">
        <v>216</v>
      </c>
      <c r="E83" s="38">
        <v>589000</v>
      </c>
      <c r="F83" s="38">
        <v>0</v>
      </c>
      <c r="G83" s="38">
        <v>589000</v>
      </c>
      <c r="H83" s="38">
        <v>29000</v>
      </c>
      <c r="I83" s="38">
        <v>25525.99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104" t="s">
        <v>217</v>
      </c>
      <c r="D84" s="16" t="s">
        <v>218</v>
      </c>
      <c r="E84" s="38">
        <v>318970724.66000003</v>
      </c>
      <c r="F84" s="38">
        <v>0</v>
      </c>
      <c r="G84" s="38">
        <v>318970724.66000003</v>
      </c>
      <c r="H84" s="38">
        <v>222058028.38</v>
      </c>
      <c r="I84" s="38">
        <v>218151011.87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104" t="s">
        <v>219</v>
      </c>
      <c r="D85" s="16" t="s">
        <v>220</v>
      </c>
      <c r="E85" s="38">
        <v>216261124.05000001</v>
      </c>
      <c r="F85" s="38">
        <v>0</v>
      </c>
      <c r="G85" s="38">
        <v>216261124.05000001</v>
      </c>
      <c r="H85" s="38">
        <v>68143650.390000001</v>
      </c>
      <c r="I85" s="38">
        <v>67502360.950000003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104" t="s">
        <v>221</v>
      </c>
      <c r="D86" s="16" t="s">
        <v>222</v>
      </c>
      <c r="E86" s="38">
        <v>510656181.38</v>
      </c>
      <c r="F86" s="38">
        <v>0</v>
      </c>
      <c r="G86" s="38">
        <v>510656181.38</v>
      </c>
      <c r="H86" s="38">
        <v>9896188.3900000006</v>
      </c>
      <c r="I86" s="38">
        <v>7275970.8700000001</v>
      </c>
      <c r="J86" s="38">
        <v>31247.87</v>
      </c>
      <c r="K86" s="35">
        <v>6.1191602372399996E-3</v>
      </c>
      <c r="L86" s="38">
        <v>0</v>
      </c>
    </row>
    <row r="87" spans="1:12" ht="13.8" x14ac:dyDescent="0.2">
      <c r="A87" s="37" t="s">
        <v>69</v>
      </c>
      <c r="B87" s="16" t="s">
        <v>69</v>
      </c>
      <c r="C87" s="104" t="s">
        <v>223</v>
      </c>
      <c r="D87" s="16" t="s">
        <v>224</v>
      </c>
      <c r="E87" s="38">
        <v>878908405.04999995</v>
      </c>
      <c r="F87" s="38">
        <v>0</v>
      </c>
      <c r="G87" s="38">
        <v>878908405.04999995</v>
      </c>
      <c r="H87" s="38">
        <v>238243774.90000001</v>
      </c>
      <c r="I87" s="38">
        <v>89543008.959999993</v>
      </c>
      <c r="J87" s="38">
        <v>55799253.990000002</v>
      </c>
      <c r="K87" s="35">
        <v>6.3486995538318496</v>
      </c>
      <c r="L87" s="38">
        <v>53751322.979999997</v>
      </c>
    </row>
    <row r="88" spans="1:12" ht="13.8" x14ac:dyDescent="0.2">
      <c r="A88" s="37" t="s">
        <v>69</v>
      </c>
      <c r="B88" s="16" t="s">
        <v>69</v>
      </c>
      <c r="C88" s="104" t="s">
        <v>225</v>
      </c>
      <c r="D88" s="16" t="s">
        <v>226</v>
      </c>
      <c r="E88" s="38">
        <v>26000</v>
      </c>
      <c r="F88" s="38">
        <v>0</v>
      </c>
      <c r="G88" s="38">
        <v>26000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s="88" customFormat="1" ht="13.8" x14ac:dyDescent="0.2">
      <c r="A89" s="37" t="s">
        <v>69</v>
      </c>
      <c r="B89" s="16" t="s">
        <v>69</v>
      </c>
      <c r="C89" s="105" t="s">
        <v>126</v>
      </c>
      <c r="D89" s="27" t="s">
        <v>69</v>
      </c>
      <c r="E89" s="28">
        <v>1927424067.4100001</v>
      </c>
      <c r="F89" s="28">
        <v>0</v>
      </c>
      <c r="G89" s="28">
        <v>1927424067.4100001</v>
      </c>
      <c r="H89" s="28">
        <v>538788884.36000001</v>
      </c>
      <c r="I89" s="28">
        <v>382916120.94</v>
      </c>
      <c r="J89" s="28">
        <v>55830501.859999999</v>
      </c>
      <c r="K89" s="29">
        <v>2.8966382024596702</v>
      </c>
      <c r="L89" s="28">
        <v>53751322.979999997</v>
      </c>
    </row>
    <row r="90" spans="1:12" s="88" customFormat="1" ht="13.8" x14ac:dyDescent="0.2">
      <c r="A90" s="37" t="s">
        <v>17</v>
      </c>
      <c r="B90" s="16" t="s">
        <v>18</v>
      </c>
      <c r="C90" s="104" t="s">
        <v>227</v>
      </c>
      <c r="D90" s="16" t="s">
        <v>18</v>
      </c>
      <c r="E90" s="38">
        <v>40000000</v>
      </c>
      <c r="F90" s="38">
        <v>0</v>
      </c>
      <c r="G90" s="38">
        <v>40000000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s="88" customFormat="1" ht="13.8" x14ac:dyDescent="0.2">
      <c r="A91" s="37" t="s">
        <v>69</v>
      </c>
      <c r="B91" s="16" t="s">
        <v>69</v>
      </c>
      <c r="C91" s="105" t="s">
        <v>126</v>
      </c>
      <c r="D91" s="27" t="s">
        <v>69</v>
      </c>
      <c r="E91" s="28">
        <v>40000000</v>
      </c>
      <c r="F91" s="28">
        <v>0</v>
      </c>
      <c r="G91" s="28">
        <v>40000000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s="88" customFormat="1" ht="13.8" x14ac:dyDescent="0.2">
      <c r="A92" s="37" t="s">
        <v>9</v>
      </c>
      <c r="B92" s="16" t="s">
        <v>10</v>
      </c>
      <c r="C92" s="104" t="s">
        <v>228</v>
      </c>
      <c r="D92" s="16" t="s">
        <v>229</v>
      </c>
      <c r="E92" s="38">
        <v>9128437.3200000003</v>
      </c>
      <c r="F92" s="38">
        <v>0</v>
      </c>
      <c r="G92" s="38">
        <v>9128437.3200000003</v>
      </c>
      <c r="H92" s="38">
        <v>3553066.35</v>
      </c>
      <c r="I92" s="38">
        <v>3553066.35</v>
      </c>
      <c r="J92" s="38">
        <v>0</v>
      </c>
      <c r="K92" s="35">
        <v>0</v>
      </c>
      <c r="L92" s="38">
        <v>0</v>
      </c>
    </row>
    <row r="93" spans="1:12" s="88" customFormat="1" ht="13.8" x14ac:dyDescent="0.2">
      <c r="A93" s="37" t="s">
        <v>69</v>
      </c>
      <c r="B93" s="16" t="s">
        <v>69</v>
      </c>
      <c r="C93" s="104" t="s">
        <v>230</v>
      </c>
      <c r="D93" s="16" t="s">
        <v>231</v>
      </c>
      <c r="E93" s="38">
        <v>166114049.97</v>
      </c>
      <c r="F93" s="38">
        <v>0.08</v>
      </c>
      <c r="G93" s="38">
        <v>166114050.05000001</v>
      </c>
      <c r="H93" s="38">
        <v>68571986.849999994</v>
      </c>
      <c r="I93" s="38">
        <v>61504242.729999997</v>
      </c>
      <c r="J93" s="38">
        <v>50421.79</v>
      </c>
      <c r="K93" s="35">
        <v>3.0353717813050001E-2</v>
      </c>
      <c r="L93" s="38">
        <v>2224.08</v>
      </c>
    </row>
    <row r="94" spans="1:12" s="88" customFormat="1" ht="13.8" x14ac:dyDescent="0.2">
      <c r="A94" s="37" t="s">
        <v>69</v>
      </c>
      <c r="B94" s="16" t="s">
        <v>69</v>
      </c>
      <c r="C94" s="104" t="s">
        <v>232</v>
      </c>
      <c r="D94" s="16" t="s">
        <v>233</v>
      </c>
      <c r="E94" s="38">
        <v>39348196.890000001</v>
      </c>
      <c r="F94" s="38">
        <v>-43962.95</v>
      </c>
      <c r="G94" s="38">
        <v>39304233.939999998</v>
      </c>
      <c r="H94" s="38">
        <v>8246873.2000000002</v>
      </c>
      <c r="I94" s="38">
        <v>4227546.75</v>
      </c>
      <c r="J94" s="38">
        <v>65154.19</v>
      </c>
      <c r="K94" s="35">
        <v>0.16576888408373999</v>
      </c>
      <c r="L94" s="38">
        <v>0</v>
      </c>
    </row>
    <row r="95" spans="1:12" s="88" customFormat="1" ht="13.8" x14ac:dyDescent="0.2">
      <c r="A95" s="37" t="s">
        <v>69</v>
      </c>
      <c r="B95" s="16" t="s">
        <v>69</v>
      </c>
      <c r="C95" s="104" t="s">
        <v>234</v>
      </c>
      <c r="D95" s="16" t="s">
        <v>235</v>
      </c>
      <c r="E95" s="38">
        <v>8348676.5499999998</v>
      </c>
      <c r="F95" s="38">
        <v>0</v>
      </c>
      <c r="G95" s="38">
        <v>8348676.5499999998</v>
      </c>
      <c r="H95" s="38">
        <v>4158172.54</v>
      </c>
      <c r="I95" s="38">
        <v>4158172.54</v>
      </c>
      <c r="J95" s="38">
        <v>0</v>
      </c>
      <c r="K95" s="35">
        <v>0</v>
      </c>
      <c r="L95" s="38">
        <v>0</v>
      </c>
    </row>
    <row r="96" spans="1:12" s="88" customFormat="1" ht="13.8" x14ac:dyDescent="0.2">
      <c r="A96" s="37" t="s">
        <v>69</v>
      </c>
      <c r="B96" s="16" t="s">
        <v>69</v>
      </c>
      <c r="C96" s="104" t="s">
        <v>236</v>
      </c>
      <c r="D96" s="16" t="s">
        <v>237</v>
      </c>
      <c r="E96" s="38">
        <v>2141193.8199999998</v>
      </c>
      <c r="F96" s="38">
        <v>0</v>
      </c>
      <c r="G96" s="38">
        <v>2141193.8199999998</v>
      </c>
      <c r="H96" s="38">
        <v>42919.12</v>
      </c>
      <c r="I96" s="38">
        <v>42919.12</v>
      </c>
      <c r="J96" s="38">
        <v>919.12</v>
      </c>
      <c r="K96" s="35">
        <v>4.2925586250759998E-2</v>
      </c>
      <c r="L96" s="38">
        <v>919.12</v>
      </c>
    </row>
    <row r="97" spans="1:12" s="88" customFormat="1" ht="13.8" x14ac:dyDescent="0.2">
      <c r="A97" s="37" t="s">
        <v>69</v>
      </c>
      <c r="B97" s="16" t="s">
        <v>69</v>
      </c>
      <c r="C97" s="104" t="s">
        <v>238</v>
      </c>
      <c r="D97" s="16" t="s">
        <v>239</v>
      </c>
      <c r="E97" s="38">
        <v>29658502.719999999</v>
      </c>
      <c r="F97" s="38">
        <v>0</v>
      </c>
      <c r="G97" s="38">
        <v>29658502.719999999</v>
      </c>
      <c r="H97" s="38">
        <v>6586187.0199999996</v>
      </c>
      <c r="I97" s="38">
        <v>2468523.7400000002</v>
      </c>
      <c r="J97" s="38">
        <v>0</v>
      </c>
      <c r="K97" s="35">
        <v>0</v>
      </c>
      <c r="L97" s="38">
        <v>0</v>
      </c>
    </row>
    <row r="98" spans="1:12" s="88" customFormat="1" ht="13.8" x14ac:dyDescent="0.2">
      <c r="A98" s="37" t="s">
        <v>69</v>
      </c>
      <c r="B98" s="16" t="s">
        <v>69</v>
      </c>
      <c r="C98" s="104" t="s">
        <v>240</v>
      </c>
      <c r="D98" s="16" t="s">
        <v>241</v>
      </c>
      <c r="E98" s="38">
        <v>87700149.890000001</v>
      </c>
      <c r="F98" s="38">
        <v>0</v>
      </c>
      <c r="G98" s="38">
        <v>87700149.890000001</v>
      </c>
      <c r="H98" s="38">
        <v>40254888.100000001</v>
      </c>
      <c r="I98" s="38">
        <v>30321161.199999999</v>
      </c>
      <c r="J98" s="38">
        <v>0</v>
      </c>
      <c r="K98" s="35">
        <v>0</v>
      </c>
      <c r="L98" s="38">
        <v>0</v>
      </c>
    </row>
    <row r="99" spans="1:12" s="88" customFormat="1" ht="13.8" x14ac:dyDescent="0.2">
      <c r="A99" s="37" t="s">
        <v>69</v>
      </c>
      <c r="B99" s="16" t="s">
        <v>69</v>
      </c>
      <c r="C99" s="104" t="s">
        <v>242</v>
      </c>
      <c r="D99" s="16" t="s">
        <v>243</v>
      </c>
      <c r="E99" s="38">
        <v>17256178.120000001</v>
      </c>
      <c r="F99" s="38">
        <v>0</v>
      </c>
      <c r="G99" s="38">
        <v>17256178.120000001</v>
      </c>
      <c r="H99" s="38">
        <v>15511258.050000001</v>
      </c>
      <c r="I99" s="38">
        <v>15468346.449999999</v>
      </c>
      <c r="J99" s="38">
        <v>0</v>
      </c>
      <c r="K99" s="35">
        <v>0</v>
      </c>
      <c r="L99" s="38">
        <v>0</v>
      </c>
    </row>
    <row r="100" spans="1:12" s="88" customFormat="1" ht="13.8" x14ac:dyDescent="0.2">
      <c r="A100" s="37" t="s">
        <v>69</v>
      </c>
      <c r="B100" s="16" t="s">
        <v>69</v>
      </c>
      <c r="C100" s="104" t="s">
        <v>244</v>
      </c>
      <c r="D100" s="16" t="s">
        <v>245</v>
      </c>
      <c r="E100" s="38">
        <v>54396147.329999998</v>
      </c>
      <c r="F100" s="38">
        <v>0</v>
      </c>
      <c r="G100" s="38">
        <v>54396147.329999998</v>
      </c>
      <c r="H100" s="38">
        <v>19190843.469999999</v>
      </c>
      <c r="I100" s="38">
        <v>16888452.390000001</v>
      </c>
      <c r="J100" s="38">
        <v>199612.91</v>
      </c>
      <c r="K100" s="35">
        <v>0.36696148495412001</v>
      </c>
      <c r="L100" s="38">
        <v>199612.91</v>
      </c>
    </row>
    <row r="101" spans="1:12" s="88" customFormat="1" ht="13.8" x14ac:dyDescent="0.2">
      <c r="A101" s="37" t="s">
        <v>69</v>
      </c>
      <c r="B101" s="16" t="s">
        <v>69</v>
      </c>
      <c r="C101" s="104" t="s">
        <v>246</v>
      </c>
      <c r="D101" s="16" t="s">
        <v>247</v>
      </c>
      <c r="E101" s="38">
        <v>50000</v>
      </c>
      <c r="F101" s="38">
        <v>0</v>
      </c>
      <c r="G101" s="38">
        <v>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s="88" customFormat="1" ht="13.8" x14ac:dyDescent="0.2">
      <c r="A102" s="37" t="s">
        <v>69</v>
      </c>
      <c r="B102" s="16" t="s">
        <v>69</v>
      </c>
      <c r="C102" s="105" t="s">
        <v>126</v>
      </c>
      <c r="D102" s="27" t="s">
        <v>69</v>
      </c>
      <c r="E102" s="28">
        <v>414141532.61000001</v>
      </c>
      <c r="F102" s="28">
        <v>-43962.87</v>
      </c>
      <c r="G102" s="28">
        <v>414097569.74000001</v>
      </c>
      <c r="H102" s="28">
        <v>166116194.69999999</v>
      </c>
      <c r="I102" s="28">
        <v>138632431.27000001</v>
      </c>
      <c r="J102" s="28">
        <v>316108.01</v>
      </c>
      <c r="K102" s="29">
        <v>7.6336601105500002E-2</v>
      </c>
      <c r="L102" s="28">
        <v>202756.11</v>
      </c>
    </row>
    <row r="103" spans="1:12" s="88" customFormat="1" ht="13.8" x14ac:dyDescent="0.2">
      <c r="A103" s="37" t="s">
        <v>11</v>
      </c>
      <c r="B103" s="16" t="s">
        <v>12</v>
      </c>
      <c r="C103" s="104" t="s">
        <v>248</v>
      </c>
      <c r="D103" s="16" t="s">
        <v>212</v>
      </c>
      <c r="E103" s="38">
        <v>40000</v>
      </c>
      <c r="F103" s="38">
        <v>0</v>
      </c>
      <c r="G103" s="38">
        <v>40000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s="88" customFormat="1" ht="13.8" x14ac:dyDescent="0.2">
      <c r="A104" s="37" t="s">
        <v>69</v>
      </c>
      <c r="B104" s="16" t="s">
        <v>69</v>
      </c>
      <c r="C104" s="104" t="s">
        <v>249</v>
      </c>
      <c r="D104" s="16" t="s">
        <v>218</v>
      </c>
      <c r="E104" s="38">
        <v>140641510.88999999</v>
      </c>
      <c r="F104" s="38">
        <v>0</v>
      </c>
      <c r="G104" s="38">
        <v>140641510.88999999</v>
      </c>
      <c r="H104" s="38">
        <v>28722864.940000001</v>
      </c>
      <c r="I104" s="38">
        <v>27783120.550000001</v>
      </c>
      <c r="J104" s="38">
        <v>0</v>
      </c>
      <c r="K104" s="35">
        <v>0</v>
      </c>
      <c r="L104" s="38">
        <v>0</v>
      </c>
    </row>
    <row r="105" spans="1:12" s="88" customFormat="1" ht="13.8" x14ac:dyDescent="0.2">
      <c r="A105" s="37" t="s">
        <v>69</v>
      </c>
      <c r="B105" s="16" t="s">
        <v>69</v>
      </c>
      <c r="C105" s="104" t="s">
        <v>250</v>
      </c>
      <c r="D105" s="16" t="s">
        <v>220</v>
      </c>
      <c r="E105" s="38">
        <v>102831862.58</v>
      </c>
      <c r="F105" s="38">
        <v>0</v>
      </c>
      <c r="G105" s="38">
        <v>102831862.58</v>
      </c>
      <c r="H105" s="38">
        <v>20611684.210000001</v>
      </c>
      <c r="I105" s="38">
        <v>15211946.73</v>
      </c>
      <c r="J105" s="38">
        <v>9457.65</v>
      </c>
      <c r="K105" s="35">
        <v>9.1971979916700003E-3</v>
      </c>
      <c r="L105" s="38">
        <v>0</v>
      </c>
    </row>
    <row r="106" spans="1:12" s="88" customFormat="1" ht="13.8" x14ac:dyDescent="0.2">
      <c r="A106" s="37" t="s">
        <v>69</v>
      </c>
      <c r="B106" s="16" t="s">
        <v>69</v>
      </c>
      <c r="C106" s="104" t="s">
        <v>251</v>
      </c>
      <c r="D106" s="16" t="s">
        <v>222</v>
      </c>
      <c r="E106" s="38">
        <v>333840791.76999998</v>
      </c>
      <c r="F106" s="38">
        <v>0</v>
      </c>
      <c r="G106" s="38">
        <v>333840791.76999998</v>
      </c>
      <c r="H106" s="38">
        <v>91940597.590000004</v>
      </c>
      <c r="I106" s="38">
        <v>28967767.350000001</v>
      </c>
      <c r="J106" s="38">
        <v>2383884.91</v>
      </c>
      <c r="K106" s="35">
        <v>0.71407837770837002</v>
      </c>
      <c r="L106" s="38">
        <v>1319746.7</v>
      </c>
    </row>
    <row r="107" spans="1:12" s="88" customFormat="1" ht="13.8" x14ac:dyDescent="0.2">
      <c r="A107" s="37" t="s">
        <v>69</v>
      </c>
      <c r="B107" s="16" t="s">
        <v>69</v>
      </c>
      <c r="C107" s="104" t="s">
        <v>252</v>
      </c>
      <c r="D107" s="16" t="s">
        <v>224</v>
      </c>
      <c r="E107" s="38">
        <v>62312977.390000001</v>
      </c>
      <c r="F107" s="38">
        <v>-0.08</v>
      </c>
      <c r="G107" s="38">
        <v>62312977.310000002</v>
      </c>
      <c r="H107" s="38">
        <v>1245524.02</v>
      </c>
      <c r="I107" s="38">
        <v>35978.120000000003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69</v>
      </c>
      <c r="B108" s="16" t="s">
        <v>69</v>
      </c>
      <c r="C108" s="105" t="s">
        <v>126</v>
      </c>
      <c r="D108" s="27" t="s">
        <v>69</v>
      </c>
      <c r="E108" s="28">
        <v>639667142.63</v>
      </c>
      <c r="F108" s="28">
        <v>-0.08</v>
      </c>
      <c r="G108" s="28">
        <v>639667142.54999995</v>
      </c>
      <c r="H108" s="28">
        <v>142520670.75999999</v>
      </c>
      <c r="I108" s="28">
        <v>71998812.75</v>
      </c>
      <c r="J108" s="28">
        <v>2393342.56</v>
      </c>
      <c r="K108" s="29">
        <v>0.37415436885801001</v>
      </c>
      <c r="L108" s="28">
        <v>1319746.7</v>
      </c>
    </row>
    <row r="109" spans="1:12" s="88" customFormat="1" ht="13.8" x14ac:dyDescent="0.2">
      <c r="A109" s="37" t="s">
        <v>19</v>
      </c>
      <c r="B109" s="16" t="s">
        <v>20</v>
      </c>
      <c r="C109" s="104" t="s">
        <v>253</v>
      </c>
      <c r="D109" s="16" t="s">
        <v>254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s="88" customFormat="1" ht="13.8" x14ac:dyDescent="0.2">
      <c r="A110" s="37" t="s">
        <v>69</v>
      </c>
      <c r="B110" s="16" t="s">
        <v>69</v>
      </c>
      <c r="C110" s="105" t="s">
        <v>126</v>
      </c>
      <c r="D110" s="27" t="s">
        <v>69</v>
      </c>
      <c r="E110" s="28">
        <v>2250000</v>
      </c>
      <c r="F110" s="28">
        <v>0</v>
      </c>
      <c r="G110" s="28">
        <v>2250000</v>
      </c>
      <c r="H110" s="28">
        <v>2250000</v>
      </c>
      <c r="I110" s="28">
        <v>2250000</v>
      </c>
      <c r="J110" s="28">
        <v>0</v>
      </c>
      <c r="K110" s="29">
        <v>0</v>
      </c>
      <c r="L110" s="28">
        <v>0</v>
      </c>
    </row>
    <row r="111" spans="1:12" s="88" customFormat="1" ht="13.8" x14ac:dyDescent="0.2">
      <c r="A111" s="37" t="s">
        <v>21</v>
      </c>
      <c r="B111" s="16" t="s">
        <v>22</v>
      </c>
      <c r="C111" s="104" t="s">
        <v>255</v>
      </c>
      <c r="D111" s="16" t="s">
        <v>256</v>
      </c>
      <c r="E111" s="38">
        <v>439000</v>
      </c>
      <c r="F111" s="38">
        <v>0</v>
      </c>
      <c r="G111" s="38">
        <v>439000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s="88" customFormat="1" ht="13.8" x14ac:dyDescent="0.2">
      <c r="A112" s="37" t="s">
        <v>69</v>
      </c>
      <c r="B112" s="16" t="s">
        <v>69</v>
      </c>
      <c r="C112" s="104" t="s">
        <v>257</v>
      </c>
      <c r="D112" s="16" t="s">
        <v>258</v>
      </c>
      <c r="E112" s="38">
        <v>852628310.80999994</v>
      </c>
      <c r="F112" s="38">
        <v>0</v>
      </c>
      <c r="G112" s="38">
        <v>852628310.80999994</v>
      </c>
      <c r="H112" s="38">
        <v>852628310.80999994</v>
      </c>
      <c r="I112" s="38">
        <v>852628310.80999994</v>
      </c>
      <c r="J112" s="38">
        <v>181033333.31999999</v>
      </c>
      <c r="K112" s="35">
        <v>21.232385908933502</v>
      </c>
      <c r="L112" s="38">
        <v>164366666.66</v>
      </c>
    </row>
    <row r="113" spans="1:12" s="88" customFormat="1" ht="13.8" x14ac:dyDescent="0.2">
      <c r="A113" s="37" t="s">
        <v>69</v>
      </c>
      <c r="B113" s="16" t="s">
        <v>69</v>
      </c>
      <c r="C113" s="104" t="s">
        <v>259</v>
      </c>
      <c r="D113" s="16" t="s">
        <v>260</v>
      </c>
      <c r="E113" s="38">
        <v>167444406.19999999</v>
      </c>
      <c r="F113" s="38">
        <v>0</v>
      </c>
      <c r="G113" s="38">
        <v>167444406.19999999</v>
      </c>
      <c r="H113" s="38">
        <v>167444406.19999999</v>
      </c>
      <c r="I113" s="38">
        <v>167444406.19999999</v>
      </c>
      <c r="J113" s="38">
        <v>0</v>
      </c>
      <c r="K113" s="35">
        <v>0</v>
      </c>
      <c r="L113" s="38">
        <v>0</v>
      </c>
    </row>
    <row r="114" spans="1:12" s="88" customFormat="1" ht="13.8" x14ac:dyDescent="0.2">
      <c r="A114" s="37" t="s">
        <v>69</v>
      </c>
      <c r="B114" s="16" t="s">
        <v>69</v>
      </c>
      <c r="C114" s="105" t="s">
        <v>126</v>
      </c>
      <c r="D114" s="27" t="s">
        <v>69</v>
      </c>
      <c r="E114" s="28">
        <v>1020511717.01</v>
      </c>
      <c r="F114" s="28">
        <v>0</v>
      </c>
      <c r="G114" s="28">
        <v>1020511717.01</v>
      </c>
      <c r="H114" s="28">
        <v>1020072717.01</v>
      </c>
      <c r="I114" s="28">
        <v>1020072717.01</v>
      </c>
      <c r="J114" s="28">
        <v>181033333.31999999</v>
      </c>
      <c r="K114" s="29">
        <v>17.739466416947199</v>
      </c>
      <c r="L114" s="28">
        <v>164366666.66</v>
      </c>
    </row>
    <row r="115" spans="1:12" s="88" customFormat="1" ht="13.8" x14ac:dyDescent="0.2">
      <c r="A115" s="129" t="s">
        <v>261</v>
      </c>
      <c r="B115" s="130" t="s">
        <v>69</v>
      </c>
      <c r="C115" s="106" t="s">
        <v>69</v>
      </c>
      <c r="D115" s="65" t="s">
        <v>69</v>
      </c>
      <c r="E115" s="66">
        <v>8546300921.4300003</v>
      </c>
      <c r="F115" s="66">
        <v>10245586.85</v>
      </c>
      <c r="G115" s="66">
        <v>8556546508.2799997</v>
      </c>
      <c r="H115" s="66">
        <v>2916900532.8499999</v>
      </c>
      <c r="I115" s="66">
        <v>2576431057.3499999</v>
      </c>
      <c r="J115" s="66">
        <v>589529112.84000003</v>
      </c>
      <c r="K115" s="71">
        <v>6.8898020044596802</v>
      </c>
      <c r="L115" s="66">
        <v>558730513.97000003</v>
      </c>
    </row>
    <row r="116" spans="1:12" ht="13.8" x14ac:dyDescent="0.3">
      <c r="A116" s="39" t="s">
        <v>61</v>
      </c>
      <c r="B116" s="18"/>
      <c r="C116" s="107"/>
      <c r="D116" s="18"/>
      <c r="E116" s="18"/>
      <c r="F116" s="18"/>
      <c r="G116" s="18"/>
      <c r="H116" s="18"/>
      <c r="I116" s="40"/>
      <c r="J116" s="40"/>
      <c r="K116" s="5"/>
      <c r="L116" s="4"/>
    </row>
  </sheetData>
  <mergeCells count="5">
    <mergeCell ref="A5:B6"/>
    <mergeCell ref="C5:D6"/>
    <mergeCell ref="A1:L1"/>
    <mergeCell ref="A2:L2"/>
    <mergeCell ref="A115:B11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64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67</v>
      </c>
      <c r="D7" s="16" t="s">
        <v>262</v>
      </c>
      <c r="E7" s="38">
        <v>2160344609.75</v>
      </c>
      <c r="F7" s="38">
        <v>0</v>
      </c>
      <c r="G7" s="38">
        <v>2160344609.75</v>
      </c>
      <c r="H7" s="38">
        <v>149082924.16</v>
      </c>
      <c r="I7" s="35">
        <f t="shared" ref="I7:I38" si="0">IF(G7=0,0,H7*100/G7)</f>
        <v>6.9008862515342964</v>
      </c>
      <c r="J7" s="38">
        <v>149082924.16</v>
      </c>
    </row>
    <row r="8" spans="1:10" ht="13.8" x14ac:dyDescent="0.2">
      <c r="A8" s="37" t="s">
        <v>69</v>
      </c>
      <c r="B8" s="16" t="s">
        <v>69</v>
      </c>
      <c r="C8" s="104" t="s">
        <v>72</v>
      </c>
      <c r="D8" s="16" t="s">
        <v>263</v>
      </c>
      <c r="E8" s="38">
        <v>135000000</v>
      </c>
      <c r="F8" s="38">
        <v>0</v>
      </c>
      <c r="G8" s="38">
        <v>135000000</v>
      </c>
      <c r="H8" s="38">
        <v>11357818.07</v>
      </c>
      <c r="I8" s="35">
        <f t="shared" si="0"/>
        <v>8.4131985703703709</v>
      </c>
      <c r="J8" s="38">
        <v>7254193.4000000004</v>
      </c>
    </row>
    <row r="9" spans="1:10" ht="13.8" x14ac:dyDescent="0.2">
      <c r="A9" s="37" t="s">
        <v>69</v>
      </c>
      <c r="B9" s="16" t="s">
        <v>69</v>
      </c>
      <c r="C9" s="104" t="s">
        <v>264</v>
      </c>
      <c r="D9" s="16" t="s">
        <v>265</v>
      </c>
      <c r="E9" s="38">
        <v>38500000</v>
      </c>
      <c r="F9" s="38">
        <v>0</v>
      </c>
      <c r="G9" s="38">
        <v>38500000</v>
      </c>
      <c r="H9" s="38">
        <v>-12737.09</v>
      </c>
      <c r="I9" s="35">
        <f t="shared" si="0"/>
        <v>-3.3083350649350647E-2</v>
      </c>
      <c r="J9" s="38">
        <v>-40311.83</v>
      </c>
    </row>
    <row r="10" spans="1:10" ht="13.8" x14ac:dyDescent="0.2">
      <c r="A10" s="37" t="s">
        <v>69</v>
      </c>
      <c r="B10" s="16" t="s">
        <v>69</v>
      </c>
      <c r="C10" s="104" t="s">
        <v>266</v>
      </c>
      <c r="D10" s="16" t="s">
        <v>267</v>
      </c>
      <c r="E10" s="38">
        <v>5500000</v>
      </c>
      <c r="F10" s="38">
        <v>0</v>
      </c>
      <c r="G10" s="38">
        <v>5500000</v>
      </c>
      <c r="H10" s="38">
        <v>623377.42000000004</v>
      </c>
      <c r="I10" s="35">
        <f t="shared" si="0"/>
        <v>11.33413490909091</v>
      </c>
      <c r="J10" s="38">
        <v>623377.42000000004</v>
      </c>
    </row>
    <row r="11" spans="1:10" ht="13.8" x14ac:dyDescent="0.2">
      <c r="A11" s="37" t="s">
        <v>69</v>
      </c>
      <c r="B11" s="16" t="s">
        <v>69</v>
      </c>
      <c r="C11" s="104" t="s">
        <v>268</v>
      </c>
      <c r="D11" s="16" t="s">
        <v>269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69</v>
      </c>
      <c r="B12" s="16" t="s">
        <v>69</v>
      </c>
      <c r="C12" s="105" t="s">
        <v>126</v>
      </c>
      <c r="D12" s="27" t="s">
        <v>69</v>
      </c>
      <c r="E12" s="28">
        <v>2349844609.75</v>
      </c>
      <c r="F12" s="28">
        <v>0</v>
      </c>
      <c r="G12" s="28">
        <v>2349844609.75</v>
      </c>
      <c r="H12" s="28">
        <v>161051382.56</v>
      </c>
      <c r="I12" s="29">
        <f t="shared" si="0"/>
        <v>6.8537035126392576</v>
      </c>
      <c r="J12" s="28">
        <v>156920183.15000001</v>
      </c>
    </row>
    <row r="13" spans="1:10" ht="13.8" x14ac:dyDescent="0.2">
      <c r="A13" s="37" t="s">
        <v>5</v>
      </c>
      <c r="B13" s="16" t="s">
        <v>26</v>
      </c>
      <c r="C13" s="104" t="s">
        <v>127</v>
      </c>
      <c r="D13" s="16" t="s">
        <v>270</v>
      </c>
      <c r="E13" s="38">
        <v>151600000</v>
      </c>
      <c r="F13" s="38">
        <v>0</v>
      </c>
      <c r="G13" s="38">
        <v>151600000</v>
      </c>
      <c r="H13" s="38">
        <v>10290777.65</v>
      </c>
      <c r="I13" s="35">
        <f t="shared" si="0"/>
        <v>6.7881119063324542</v>
      </c>
      <c r="J13" s="38">
        <v>9126207.8499999996</v>
      </c>
    </row>
    <row r="14" spans="1:10" ht="13.8" x14ac:dyDescent="0.2">
      <c r="A14" s="37" t="s">
        <v>69</v>
      </c>
      <c r="B14" s="16" t="s">
        <v>69</v>
      </c>
      <c r="C14" s="104" t="s">
        <v>271</v>
      </c>
      <c r="D14" s="16" t="s">
        <v>272</v>
      </c>
      <c r="E14" s="38">
        <v>60800000</v>
      </c>
      <c r="F14" s="38">
        <v>0</v>
      </c>
      <c r="G14" s="38">
        <v>60800000</v>
      </c>
      <c r="H14" s="38">
        <v>5054164.5599999996</v>
      </c>
      <c r="I14" s="35">
        <f t="shared" si="0"/>
        <v>8.3127706578947365</v>
      </c>
      <c r="J14" s="38">
        <v>4857526.41</v>
      </c>
    </row>
    <row r="15" spans="1:10" ht="13.8" x14ac:dyDescent="0.2">
      <c r="A15" s="37" t="s">
        <v>69</v>
      </c>
      <c r="B15" s="16" t="s">
        <v>69</v>
      </c>
      <c r="C15" s="104" t="s">
        <v>141</v>
      </c>
      <c r="D15" s="16" t="s">
        <v>273</v>
      </c>
      <c r="E15" s="38">
        <v>1351891239.5</v>
      </c>
      <c r="F15" s="38">
        <v>0</v>
      </c>
      <c r="G15" s="38">
        <v>1351891239.5</v>
      </c>
      <c r="H15" s="38">
        <v>106594322.5</v>
      </c>
      <c r="I15" s="35">
        <f t="shared" si="0"/>
        <v>7.8848297396633882</v>
      </c>
      <c r="J15" s="38">
        <v>106594322.5</v>
      </c>
    </row>
    <row r="16" spans="1:10" ht="13.8" x14ac:dyDescent="0.2">
      <c r="A16" s="37" t="s">
        <v>69</v>
      </c>
      <c r="B16" s="16" t="s">
        <v>69</v>
      </c>
      <c r="C16" s="104" t="s">
        <v>155</v>
      </c>
      <c r="D16" s="16" t="s">
        <v>274</v>
      </c>
      <c r="E16" s="38">
        <v>575087846.89999998</v>
      </c>
      <c r="F16" s="38">
        <v>0</v>
      </c>
      <c r="G16" s="38">
        <v>575087846.89999998</v>
      </c>
      <c r="H16" s="38">
        <v>47301429.390000001</v>
      </c>
      <c r="I16" s="35">
        <f t="shared" si="0"/>
        <v>8.2250789414134644</v>
      </c>
      <c r="J16" s="38">
        <v>47301429.390000001</v>
      </c>
    </row>
    <row r="17" spans="1:10" ht="13.8" x14ac:dyDescent="0.2">
      <c r="A17" s="37" t="s">
        <v>69</v>
      </c>
      <c r="B17" s="16" t="s">
        <v>69</v>
      </c>
      <c r="C17" s="104" t="s">
        <v>173</v>
      </c>
      <c r="D17" s="16" t="s">
        <v>275</v>
      </c>
      <c r="E17" s="38">
        <v>64500000</v>
      </c>
      <c r="F17" s="38">
        <v>0</v>
      </c>
      <c r="G17" s="38">
        <v>64500000</v>
      </c>
      <c r="H17" s="38">
        <v>3247557.01</v>
      </c>
      <c r="I17" s="35">
        <f t="shared" si="0"/>
        <v>5.034972108527132</v>
      </c>
      <c r="J17" s="38">
        <v>0</v>
      </c>
    </row>
    <row r="18" spans="1:10" ht="13.8" x14ac:dyDescent="0.2">
      <c r="A18" s="37" t="s">
        <v>69</v>
      </c>
      <c r="B18" s="16" t="s">
        <v>69</v>
      </c>
      <c r="C18" s="104" t="s">
        <v>177</v>
      </c>
      <c r="D18" s="16" t="s">
        <v>276</v>
      </c>
      <c r="E18" s="38">
        <v>12110000</v>
      </c>
      <c r="F18" s="38">
        <v>0</v>
      </c>
      <c r="G18" s="38">
        <v>12110000</v>
      </c>
      <c r="H18" s="38">
        <v>-5347.73</v>
      </c>
      <c r="I18" s="35">
        <f t="shared" si="0"/>
        <v>-4.4159620148637488E-2</v>
      </c>
      <c r="J18" s="38">
        <v>-5347.73</v>
      </c>
    </row>
    <row r="19" spans="1:10" ht="13.8" x14ac:dyDescent="0.2">
      <c r="A19" s="37" t="s">
        <v>69</v>
      </c>
      <c r="B19" s="16" t="s">
        <v>69</v>
      </c>
      <c r="C19" s="104" t="s">
        <v>277</v>
      </c>
      <c r="D19" s="16" t="s">
        <v>278</v>
      </c>
      <c r="E19" s="38">
        <v>17045460</v>
      </c>
      <c r="F19" s="38">
        <v>0</v>
      </c>
      <c r="G19" s="38">
        <v>17045460</v>
      </c>
      <c r="H19" s="38">
        <v>0</v>
      </c>
      <c r="I19" s="35">
        <f t="shared" si="0"/>
        <v>0</v>
      </c>
      <c r="J19" s="38">
        <v>0</v>
      </c>
    </row>
    <row r="20" spans="1:10" ht="13.8" x14ac:dyDescent="0.2">
      <c r="A20" s="37" t="s">
        <v>69</v>
      </c>
      <c r="B20" s="16" t="s">
        <v>69</v>
      </c>
      <c r="C20" s="104" t="s">
        <v>279</v>
      </c>
      <c r="D20" s="16" t="s">
        <v>280</v>
      </c>
      <c r="E20" s="38">
        <v>2016000</v>
      </c>
      <c r="F20" s="38">
        <v>0</v>
      </c>
      <c r="G20" s="38">
        <v>2016000</v>
      </c>
      <c r="H20" s="38">
        <v>236006.3</v>
      </c>
      <c r="I20" s="35">
        <f t="shared" si="0"/>
        <v>11.706661706349207</v>
      </c>
      <c r="J20" s="38">
        <v>236006.3</v>
      </c>
    </row>
    <row r="21" spans="1:10" ht="13.8" x14ac:dyDescent="0.2">
      <c r="A21" s="37" t="s">
        <v>69</v>
      </c>
      <c r="B21" s="16" t="s">
        <v>69</v>
      </c>
      <c r="C21" s="104" t="s">
        <v>281</v>
      </c>
      <c r="D21" s="16" t="s">
        <v>282</v>
      </c>
      <c r="E21" s="38">
        <v>12000000</v>
      </c>
      <c r="F21" s="38">
        <v>0</v>
      </c>
      <c r="G21" s="38">
        <v>12000000</v>
      </c>
      <c r="H21" s="38">
        <v>0</v>
      </c>
      <c r="I21" s="35">
        <f t="shared" si="0"/>
        <v>0</v>
      </c>
      <c r="J21" s="38">
        <v>0</v>
      </c>
    </row>
    <row r="22" spans="1:10" ht="13.8" x14ac:dyDescent="0.2">
      <c r="A22" s="37" t="s">
        <v>69</v>
      </c>
      <c r="B22" s="16" t="s">
        <v>69</v>
      </c>
      <c r="C22" s="104" t="s">
        <v>283</v>
      </c>
      <c r="D22" s="16" t="s">
        <v>284</v>
      </c>
      <c r="E22" s="38">
        <v>8000000</v>
      </c>
      <c r="F22" s="38">
        <v>0</v>
      </c>
      <c r="G22" s="38">
        <v>8000000</v>
      </c>
      <c r="H22" s="38">
        <v>0</v>
      </c>
      <c r="I22" s="35">
        <f t="shared" si="0"/>
        <v>0</v>
      </c>
      <c r="J22" s="38">
        <v>0</v>
      </c>
    </row>
    <row r="23" spans="1:10" ht="13.8" x14ac:dyDescent="0.2">
      <c r="A23" s="37" t="s">
        <v>69</v>
      </c>
      <c r="B23" s="16" t="s">
        <v>69</v>
      </c>
      <c r="C23" s="104" t="s">
        <v>285</v>
      </c>
      <c r="D23" s="16" t="s">
        <v>286</v>
      </c>
      <c r="E23" s="38">
        <v>22700000</v>
      </c>
      <c r="F23" s="38">
        <v>0</v>
      </c>
      <c r="G23" s="38">
        <v>22700000</v>
      </c>
      <c r="H23" s="38">
        <v>3044189.74</v>
      </c>
      <c r="I23" s="35">
        <f t="shared" si="0"/>
        <v>13.410527488986784</v>
      </c>
      <c r="J23" s="38">
        <v>1372104.23</v>
      </c>
    </row>
    <row r="24" spans="1:10" ht="13.8" x14ac:dyDescent="0.2">
      <c r="A24" s="37" t="s">
        <v>69</v>
      </c>
      <c r="B24" s="16" t="s">
        <v>69</v>
      </c>
      <c r="C24" s="104" t="s">
        <v>183</v>
      </c>
      <c r="D24" s="16" t="s">
        <v>287</v>
      </c>
      <c r="E24" s="38">
        <v>3500000</v>
      </c>
      <c r="F24" s="38">
        <v>0</v>
      </c>
      <c r="G24" s="38">
        <v>3500000</v>
      </c>
      <c r="H24" s="38">
        <v>-12478.4</v>
      </c>
      <c r="I24" s="35">
        <f t="shared" si="0"/>
        <v>-0.35652571428571428</v>
      </c>
      <c r="J24" s="38">
        <v>-12478.4</v>
      </c>
    </row>
    <row r="25" spans="1:10" ht="13.8" x14ac:dyDescent="0.2">
      <c r="A25" s="37" t="s">
        <v>69</v>
      </c>
      <c r="B25" s="16" t="s">
        <v>69</v>
      </c>
      <c r="C25" s="105" t="s">
        <v>126</v>
      </c>
      <c r="D25" s="27" t="s">
        <v>69</v>
      </c>
      <c r="E25" s="28">
        <v>2281250546.4000001</v>
      </c>
      <c r="F25" s="28">
        <v>0</v>
      </c>
      <c r="G25" s="28">
        <v>2281250546.4000001</v>
      </c>
      <c r="H25" s="28">
        <v>175750621.02000001</v>
      </c>
      <c r="I25" s="29">
        <f t="shared" si="0"/>
        <v>7.7041349665580947</v>
      </c>
      <c r="J25" s="28">
        <v>169469770.55000001</v>
      </c>
    </row>
    <row r="26" spans="1:10" ht="13.8" x14ac:dyDescent="0.2">
      <c r="A26" s="37" t="s">
        <v>15</v>
      </c>
      <c r="B26" s="16" t="s">
        <v>27</v>
      </c>
      <c r="C26" s="104" t="s">
        <v>193</v>
      </c>
      <c r="D26" s="16" t="s">
        <v>288</v>
      </c>
      <c r="E26" s="38">
        <v>23800</v>
      </c>
      <c r="F26" s="38">
        <v>0</v>
      </c>
      <c r="G26" s="38">
        <v>23800</v>
      </c>
      <c r="H26" s="38">
        <v>0</v>
      </c>
      <c r="I26" s="35">
        <f t="shared" si="0"/>
        <v>0</v>
      </c>
      <c r="J26" s="38">
        <v>0</v>
      </c>
    </row>
    <row r="27" spans="1:10" ht="13.8" x14ac:dyDescent="0.2">
      <c r="A27" s="37" t="s">
        <v>69</v>
      </c>
      <c r="B27" s="16" t="s">
        <v>69</v>
      </c>
      <c r="C27" s="104" t="s">
        <v>195</v>
      </c>
      <c r="D27" s="16" t="s">
        <v>289</v>
      </c>
      <c r="E27" s="38">
        <v>12000</v>
      </c>
      <c r="F27" s="38">
        <v>0</v>
      </c>
      <c r="G27" s="38">
        <v>12000</v>
      </c>
      <c r="H27" s="38">
        <v>0</v>
      </c>
      <c r="I27" s="35">
        <f t="shared" si="0"/>
        <v>0</v>
      </c>
      <c r="J27" s="38">
        <v>0</v>
      </c>
    </row>
    <row r="28" spans="1:10" ht="13.8" x14ac:dyDescent="0.2">
      <c r="A28" s="37" t="s">
        <v>69</v>
      </c>
      <c r="B28" s="16" t="s">
        <v>69</v>
      </c>
      <c r="C28" s="104" t="s">
        <v>290</v>
      </c>
      <c r="D28" s="16" t="s">
        <v>291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69</v>
      </c>
      <c r="B29" s="16" t="s">
        <v>69</v>
      </c>
      <c r="C29" s="104" t="s">
        <v>292</v>
      </c>
      <c r="D29" s="16" t="s">
        <v>293</v>
      </c>
      <c r="E29" s="38">
        <v>500</v>
      </c>
      <c r="F29" s="38">
        <v>0</v>
      </c>
      <c r="G29" s="38">
        <v>500</v>
      </c>
      <c r="H29" s="38">
        <v>0</v>
      </c>
      <c r="I29" s="35">
        <f t="shared" si="0"/>
        <v>0</v>
      </c>
      <c r="J29" s="38">
        <v>0</v>
      </c>
    </row>
    <row r="30" spans="1:10" ht="13.8" x14ac:dyDescent="0.2">
      <c r="A30" s="37" t="s">
        <v>69</v>
      </c>
      <c r="B30" s="16" t="s">
        <v>69</v>
      </c>
      <c r="C30" s="104" t="s">
        <v>197</v>
      </c>
      <c r="D30" s="16" t="s">
        <v>294</v>
      </c>
      <c r="E30" s="38">
        <v>372000</v>
      </c>
      <c r="F30" s="38">
        <v>0</v>
      </c>
      <c r="G30" s="38">
        <v>372000</v>
      </c>
      <c r="H30" s="38">
        <v>0</v>
      </c>
      <c r="I30" s="35">
        <f t="shared" si="0"/>
        <v>0</v>
      </c>
      <c r="J30" s="38">
        <v>0</v>
      </c>
    </row>
    <row r="31" spans="1:10" ht="13.8" x14ac:dyDescent="0.2">
      <c r="A31" s="37" t="s">
        <v>69</v>
      </c>
      <c r="B31" s="16" t="s">
        <v>69</v>
      </c>
      <c r="C31" s="104" t="s">
        <v>295</v>
      </c>
      <c r="D31" s="16" t="s">
        <v>296</v>
      </c>
      <c r="E31" s="38">
        <v>3836469.37</v>
      </c>
      <c r="F31" s="38">
        <v>0</v>
      </c>
      <c r="G31" s="38">
        <v>3836469.37</v>
      </c>
      <c r="H31" s="38">
        <v>157731.03</v>
      </c>
      <c r="I31" s="35">
        <f t="shared" si="0"/>
        <v>4.1113590332144367</v>
      </c>
      <c r="J31" s="38">
        <v>7117.31</v>
      </c>
    </row>
    <row r="32" spans="1:10" ht="13.8" x14ac:dyDescent="0.2">
      <c r="A32" s="37" t="s">
        <v>69</v>
      </c>
      <c r="B32" s="16" t="s">
        <v>69</v>
      </c>
      <c r="C32" s="104" t="s">
        <v>297</v>
      </c>
      <c r="D32" s="16" t="s">
        <v>298</v>
      </c>
      <c r="E32" s="38">
        <v>58567213.200000003</v>
      </c>
      <c r="F32" s="38">
        <v>0</v>
      </c>
      <c r="G32" s="38">
        <v>58567213.200000003</v>
      </c>
      <c r="H32" s="38">
        <v>2737799.74</v>
      </c>
      <c r="I32" s="35">
        <f t="shared" si="0"/>
        <v>4.6746286709096818</v>
      </c>
      <c r="J32" s="38">
        <v>197897.94</v>
      </c>
    </row>
    <row r="33" spans="1:10" ht="13.8" x14ac:dyDescent="0.2">
      <c r="A33" s="37" t="s">
        <v>69</v>
      </c>
      <c r="B33" s="16" t="s">
        <v>69</v>
      </c>
      <c r="C33" s="104" t="s">
        <v>299</v>
      </c>
      <c r="D33" s="16" t="s">
        <v>300</v>
      </c>
      <c r="E33" s="38">
        <v>20196925.98</v>
      </c>
      <c r="F33" s="38">
        <v>0</v>
      </c>
      <c r="G33" s="38">
        <v>20196925.98</v>
      </c>
      <c r="H33" s="38">
        <v>969320.25</v>
      </c>
      <c r="I33" s="35">
        <f t="shared" si="0"/>
        <v>4.799345459600481</v>
      </c>
      <c r="J33" s="38">
        <v>920377.55</v>
      </c>
    </row>
    <row r="34" spans="1:10" ht="13.8" x14ac:dyDescent="0.2">
      <c r="A34" s="37" t="s">
        <v>69</v>
      </c>
      <c r="B34" s="16" t="s">
        <v>69</v>
      </c>
      <c r="C34" s="104" t="s">
        <v>301</v>
      </c>
      <c r="D34" s="16" t="s">
        <v>302</v>
      </c>
      <c r="E34" s="38">
        <v>12892880.109999999</v>
      </c>
      <c r="F34" s="38">
        <v>0</v>
      </c>
      <c r="G34" s="38">
        <v>12892880.109999999</v>
      </c>
      <c r="H34" s="38">
        <v>2039523.09</v>
      </c>
      <c r="I34" s="35">
        <f t="shared" si="0"/>
        <v>15.818987476802032</v>
      </c>
      <c r="J34" s="38">
        <v>4818.7</v>
      </c>
    </row>
    <row r="35" spans="1:10" ht="13.8" x14ac:dyDescent="0.2">
      <c r="A35" s="37" t="s">
        <v>69</v>
      </c>
      <c r="B35" s="16" t="s">
        <v>69</v>
      </c>
      <c r="C35" s="104" t="s">
        <v>303</v>
      </c>
      <c r="D35" s="16" t="s">
        <v>304</v>
      </c>
      <c r="E35" s="38">
        <v>1000000</v>
      </c>
      <c r="F35" s="38">
        <v>0</v>
      </c>
      <c r="G35" s="38">
        <v>1000000</v>
      </c>
      <c r="H35" s="38">
        <v>118017.2</v>
      </c>
      <c r="I35" s="35">
        <f t="shared" si="0"/>
        <v>11.80172</v>
      </c>
      <c r="J35" s="38">
        <v>118017.2</v>
      </c>
    </row>
    <row r="36" spans="1:10" ht="13.8" x14ac:dyDescent="0.2">
      <c r="A36" s="37" t="s">
        <v>69</v>
      </c>
      <c r="B36" s="16" t="s">
        <v>69</v>
      </c>
      <c r="C36" s="104" t="s">
        <v>305</v>
      </c>
      <c r="D36" s="16" t="s">
        <v>306</v>
      </c>
      <c r="E36" s="38">
        <v>50000</v>
      </c>
      <c r="F36" s="38">
        <v>0</v>
      </c>
      <c r="G36" s="38">
        <v>50000</v>
      </c>
      <c r="H36" s="38">
        <v>10368.59</v>
      </c>
      <c r="I36" s="35">
        <f t="shared" si="0"/>
        <v>20.737179999999999</v>
      </c>
      <c r="J36" s="38">
        <v>8643.08</v>
      </c>
    </row>
    <row r="37" spans="1:10" ht="13.8" x14ac:dyDescent="0.2">
      <c r="A37" s="37" t="s">
        <v>69</v>
      </c>
      <c r="B37" s="16" t="s">
        <v>69</v>
      </c>
      <c r="C37" s="104" t="s">
        <v>307</v>
      </c>
      <c r="D37" s="16" t="s">
        <v>308</v>
      </c>
      <c r="E37" s="38">
        <v>3720400</v>
      </c>
      <c r="F37" s="38">
        <v>0</v>
      </c>
      <c r="G37" s="38">
        <v>3720400</v>
      </c>
      <c r="H37" s="38">
        <v>195357.09</v>
      </c>
      <c r="I37" s="35">
        <f t="shared" si="0"/>
        <v>5.2509700569831201</v>
      </c>
      <c r="J37" s="38">
        <v>192957.09</v>
      </c>
    </row>
    <row r="38" spans="1:10" ht="13.8" x14ac:dyDescent="0.2">
      <c r="A38" s="37" t="s">
        <v>69</v>
      </c>
      <c r="B38" s="16" t="s">
        <v>69</v>
      </c>
      <c r="C38" s="104" t="s">
        <v>309</v>
      </c>
      <c r="D38" s="16" t="s">
        <v>310</v>
      </c>
      <c r="E38" s="38">
        <v>80000</v>
      </c>
      <c r="F38" s="38">
        <v>0</v>
      </c>
      <c r="G38" s="38">
        <v>80000</v>
      </c>
      <c r="H38" s="38">
        <v>6349.18</v>
      </c>
      <c r="I38" s="35">
        <f t="shared" si="0"/>
        <v>7.9364749999999997</v>
      </c>
      <c r="J38" s="38">
        <v>6349.18</v>
      </c>
    </row>
    <row r="39" spans="1:10" ht="13.8" x14ac:dyDescent="0.2">
      <c r="A39" s="37" t="s">
        <v>69</v>
      </c>
      <c r="B39" s="16" t="s">
        <v>69</v>
      </c>
      <c r="C39" s="104" t="s">
        <v>311</v>
      </c>
      <c r="D39" s="16" t="s">
        <v>312</v>
      </c>
      <c r="E39" s="38">
        <v>120000</v>
      </c>
      <c r="F39" s="38">
        <v>0</v>
      </c>
      <c r="G39" s="38">
        <v>120000</v>
      </c>
      <c r="H39" s="38">
        <v>141600</v>
      </c>
      <c r="I39" s="35">
        <f t="shared" ref="I39:I70" si="1">IF(G39=0,0,H39*100/G39)</f>
        <v>118</v>
      </c>
      <c r="J39" s="38">
        <v>141600</v>
      </c>
    </row>
    <row r="40" spans="1:10" ht="13.8" x14ac:dyDescent="0.2">
      <c r="A40" s="37" t="s">
        <v>69</v>
      </c>
      <c r="B40" s="16" t="s">
        <v>69</v>
      </c>
      <c r="C40" s="104" t="s">
        <v>313</v>
      </c>
      <c r="D40" s="16" t="s">
        <v>314</v>
      </c>
      <c r="E40" s="38">
        <v>8660554.9000000004</v>
      </c>
      <c r="F40" s="38">
        <v>0</v>
      </c>
      <c r="G40" s="38">
        <v>8660554.9000000004</v>
      </c>
      <c r="H40" s="38">
        <v>471030.15</v>
      </c>
      <c r="I40" s="35">
        <f t="shared" si="1"/>
        <v>5.4387987310143373</v>
      </c>
      <c r="J40" s="38">
        <v>237537.45</v>
      </c>
    </row>
    <row r="41" spans="1:10" ht="13.8" x14ac:dyDescent="0.2">
      <c r="A41" s="37" t="s">
        <v>69</v>
      </c>
      <c r="B41" s="16" t="s">
        <v>69</v>
      </c>
      <c r="C41" s="104" t="s">
        <v>315</v>
      </c>
      <c r="D41" s="16" t="s">
        <v>316</v>
      </c>
      <c r="E41" s="38">
        <v>250559.72</v>
      </c>
      <c r="F41" s="38">
        <v>0</v>
      </c>
      <c r="G41" s="38">
        <v>250559.72</v>
      </c>
      <c r="H41" s="38">
        <v>80118.37</v>
      </c>
      <c r="I41" s="35">
        <f t="shared" si="1"/>
        <v>31.975758114672221</v>
      </c>
      <c r="J41" s="38">
        <v>79772.759999999995</v>
      </c>
    </row>
    <row r="42" spans="1:10" ht="13.8" x14ac:dyDescent="0.2">
      <c r="A42" s="37" t="s">
        <v>69</v>
      </c>
      <c r="B42" s="16" t="s">
        <v>69</v>
      </c>
      <c r="C42" s="104" t="s">
        <v>317</v>
      </c>
      <c r="D42" s="16" t="s">
        <v>318</v>
      </c>
      <c r="E42" s="38">
        <v>982000</v>
      </c>
      <c r="F42" s="38">
        <v>0</v>
      </c>
      <c r="G42" s="38">
        <v>982000</v>
      </c>
      <c r="H42" s="38">
        <v>171062.82</v>
      </c>
      <c r="I42" s="35">
        <f t="shared" si="1"/>
        <v>17.419839103869652</v>
      </c>
      <c r="J42" s="38">
        <v>6291.25</v>
      </c>
    </row>
    <row r="43" spans="1:10" ht="13.8" x14ac:dyDescent="0.2">
      <c r="A43" s="37" t="s">
        <v>69</v>
      </c>
      <c r="B43" s="16" t="s">
        <v>69</v>
      </c>
      <c r="C43" s="105" t="s">
        <v>126</v>
      </c>
      <c r="D43" s="27" t="s">
        <v>69</v>
      </c>
      <c r="E43" s="28">
        <v>110925303.28</v>
      </c>
      <c r="F43" s="28">
        <v>0</v>
      </c>
      <c r="G43" s="28">
        <v>110925303.28</v>
      </c>
      <c r="H43" s="28">
        <v>7098277.5099999998</v>
      </c>
      <c r="I43" s="29">
        <f t="shared" si="1"/>
        <v>6.39915087009713</v>
      </c>
      <c r="J43" s="28">
        <v>1921379.51</v>
      </c>
    </row>
    <row r="44" spans="1:10" ht="13.8" x14ac:dyDescent="0.2">
      <c r="A44" s="37" t="s">
        <v>7</v>
      </c>
      <c r="B44" s="16" t="s">
        <v>8</v>
      </c>
      <c r="C44" s="104" t="s">
        <v>211</v>
      </c>
      <c r="D44" s="16" t="s">
        <v>319</v>
      </c>
      <c r="E44" s="38">
        <v>1071165995.55</v>
      </c>
      <c r="F44" s="38">
        <v>0</v>
      </c>
      <c r="G44" s="38">
        <v>1071165995.55</v>
      </c>
      <c r="H44" s="38">
        <v>47754134.619999997</v>
      </c>
      <c r="I44" s="35">
        <f t="shared" si="1"/>
        <v>4.4581451258149958</v>
      </c>
      <c r="J44" s="38">
        <v>47754134.619999997</v>
      </c>
    </row>
    <row r="45" spans="1:10" ht="13.8" x14ac:dyDescent="0.2">
      <c r="A45" s="37" t="s">
        <v>69</v>
      </c>
      <c r="B45" s="16" t="s">
        <v>69</v>
      </c>
      <c r="C45" s="104" t="s">
        <v>320</v>
      </c>
      <c r="D45" s="16" t="s">
        <v>321</v>
      </c>
      <c r="E45" s="38">
        <v>3100000</v>
      </c>
      <c r="F45" s="38">
        <v>0</v>
      </c>
      <c r="G45" s="38">
        <v>3100000</v>
      </c>
      <c r="H45" s="38">
        <v>0</v>
      </c>
      <c r="I45" s="35">
        <f t="shared" si="1"/>
        <v>0</v>
      </c>
      <c r="J45" s="38">
        <v>0</v>
      </c>
    </row>
    <row r="46" spans="1:10" ht="13.8" x14ac:dyDescent="0.2">
      <c r="A46" s="37" t="s">
        <v>69</v>
      </c>
      <c r="B46" s="16" t="s">
        <v>69</v>
      </c>
      <c r="C46" s="104" t="s">
        <v>322</v>
      </c>
      <c r="D46" s="16" t="s">
        <v>323</v>
      </c>
      <c r="E46" s="38">
        <v>4204359.76</v>
      </c>
      <c r="F46" s="38">
        <v>0</v>
      </c>
      <c r="G46" s="38">
        <v>4204359.76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69</v>
      </c>
      <c r="B47" s="16" t="s">
        <v>69</v>
      </c>
      <c r="C47" s="104" t="s">
        <v>324</v>
      </c>
      <c r="D47" s="16" t="s">
        <v>325</v>
      </c>
      <c r="E47" s="38">
        <v>18370430.699999999</v>
      </c>
      <c r="F47" s="38">
        <v>0</v>
      </c>
      <c r="G47" s="38">
        <v>18370430.699999999</v>
      </c>
      <c r="H47" s="38">
        <v>29246.66</v>
      </c>
      <c r="I47" s="35">
        <f t="shared" si="1"/>
        <v>0.15920508602991001</v>
      </c>
      <c r="J47" s="38">
        <v>29246.66</v>
      </c>
    </row>
    <row r="48" spans="1:10" ht="13.8" x14ac:dyDescent="0.2">
      <c r="A48" s="37" t="s">
        <v>69</v>
      </c>
      <c r="B48" s="16" t="s">
        <v>69</v>
      </c>
      <c r="C48" s="104" t="s">
        <v>213</v>
      </c>
      <c r="D48" s="16" t="s">
        <v>326</v>
      </c>
      <c r="E48" s="38">
        <v>3238933.29</v>
      </c>
      <c r="F48" s="38">
        <v>0</v>
      </c>
      <c r="G48" s="38">
        <v>3238933.29</v>
      </c>
      <c r="H48" s="38">
        <v>0</v>
      </c>
      <c r="I48" s="35">
        <f t="shared" si="1"/>
        <v>0</v>
      </c>
      <c r="J48" s="38">
        <v>0</v>
      </c>
    </row>
    <row r="49" spans="1:10" ht="13.8" x14ac:dyDescent="0.2">
      <c r="A49" s="37" t="s">
        <v>69</v>
      </c>
      <c r="B49" s="16" t="s">
        <v>69</v>
      </c>
      <c r="C49" s="104" t="s">
        <v>327</v>
      </c>
      <c r="D49" s="16" t="s">
        <v>328</v>
      </c>
      <c r="E49" s="38">
        <v>1055000</v>
      </c>
      <c r="F49" s="38">
        <v>0</v>
      </c>
      <c r="G49" s="38">
        <v>1055000</v>
      </c>
      <c r="H49" s="38">
        <v>0</v>
      </c>
      <c r="I49" s="35">
        <f t="shared" si="1"/>
        <v>0</v>
      </c>
      <c r="J49" s="38">
        <v>0</v>
      </c>
    </row>
    <row r="50" spans="1:10" ht="13.8" x14ac:dyDescent="0.2">
      <c r="A50" s="37" t="s">
        <v>69</v>
      </c>
      <c r="B50" s="16" t="s">
        <v>69</v>
      </c>
      <c r="C50" s="104" t="s">
        <v>329</v>
      </c>
      <c r="D50" s="16" t="s">
        <v>330</v>
      </c>
      <c r="E50" s="38">
        <v>82452319.189999998</v>
      </c>
      <c r="F50" s="38">
        <v>0</v>
      </c>
      <c r="G50" s="38">
        <v>82452319.189999998</v>
      </c>
      <c r="H50" s="38">
        <v>0</v>
      </c>
      <c r="I50" s="35">
        <f t="shared" si="1"/>
        <v>0</v>
      </c>
      <c r="J50" s="38">
        <v>0</v>
      </c>
    </row>
    <row r="51" spans="1:10" ht="13.8" x14ac:dyDescent="0.2">
      <c r="A51" s="37" t="s">
        <v>69</v>
      </c>
      <c r="B51" s="16" t="s">
        <v>69</v>
      </c>
      <c r="C51" s="104" t="s">
        <v>331</v>
      </c>
      <c r="D51" s="16" t="s">
        <v>332</v>
      </c>
      <c r="E51" s="38">
        <v>650000</v>
      </c>
      <c r="F51" s="38">
        <v>0</v>
      </c>
      <c r="G51" s="38">
        <v>650000</v>
      </c>
      <c r="H51" s="38">
        <v>0</v>
      </c>
      <c r="I51" s="35">
        <f t="shared" si="1"/>
        <v>0</v>
      </c>
      <c r="J51" s="38">
        <v>0</v>
      </c>
    </row>
    <row r="52" spans="1:10" ht="13.8" x14ac:dyDescent="0.2">
      <c r="A52" s="37" t="s">
        <v>69</v>
      </c>
      <c r="B52" s="16" t="s">
        <v>69</v>
      </c>
      <c r="C52" s="104" t="s">
        <v>333</v>
      </c>
      <c r="D52" s="16" t="s">
        <v>334</v>
      </c>
      <c r="E52" s="38">
        <v>20159.25</v>
      </c>
      <c r="F52" s="38">
        <v>0</v>
      </c>
      <c r="G52" s="38">
        <v>20159.25</v>
      </c>
      <c r="H52" s="38">
        <v>0</v>
      </c>
      <c r="I52" s="35">
        <f t="shared" si="1"/>
        <v>0</v>
      </c>
      <c r="J52" s="38">
        <v>0</v>
      </c>
    </row>
    <row r="53" spans="1:10" ht="13.8" x14ac:dyDescent="0.2">
      <c r="A53" s="37" t="s">
        <v>69</v>
      </c>
      <c r="B53" s="16" t="s">
        <v>69</v>
      </c>
      <c r="C53" s="104" t="s">
        <v>335</v>
      </c>
      <c r="D53" s="16" t="s">
        <v>336</v>
      </c>
      <c r="E53" s="38">
        <v>70799709.129999995</v>
      </c>
      <c r="F53" s="38">
        <v>0</v>
      </c>
      <c r="G53" s="38">
        <v>70799709.129999995</v>
      </c>
      <c r="H53" s="38">
        <v>0</v>
      </c>
      <c r="I53" s="35">
        <f t="shared" si="1"/>
        <v>0</v>
      </c>
      <c r="J53" s="38">
        <v>0</v>
      </c>
    </row>
    <row r="54" spans="1:10" ht="13.8" x14ac:dyDescent="0.2">
      <c r="A54" s="37" t="s">
        <v>69</v>
      </c>
      <c r="B54" s="16" t="s">
        <v>69</v>
      </c>
      <c r="C54" s="104" t="s">
        <v>337</v>
      </c>
      <c r="D54" s="16" t="s">
        <v>338</v>
      </c>
      <c r="E54" s="38">
        <v>100000</v>
      </c>
      <c r="F54" s="38">
        <v>0</v>
      </c>
      <c r="G54" s="38">
        <v>100000</v>
      </c>
      <c r="H54" s="38">
        <v>2008440</v>
      </c>
      <c r="I54" s="35">
        <f t="shared" si="1"/>
        <v>2008.44</v>
      </c>
      <c r="J54" s="38">
        <v>0</v>
      </c>
    </row>
    <row r="55" spans="1:10" ht="13.8" x14ac:dyDescent="0.2">
      <c r="A55" s="37" t="s">
        <v>69</v>
      </c>
      <c r="B55" s="16" t="s">
        <v>69</v>
      </c>
      <c r="C55" s="104" t="s">
        <v>339</v>
      </c>
      <c r="D55" s="16" t="s">
        <v>340</v>
      </c>
      <c r="E55" s="38">
        <v>10000000</v>
      </c>
      <c r="F55" s="38">
        <v>0</v>
      </c>
      <c r="G55" s="38">
        <v>10000000</v>
      </c>
      <c r="H55" s="38">
        <v>0</v>
      </c>
      <c r="I55" s="35">
        <f t="shared" si="1"/>
        <v>0</v>
      </c>
      <c r="J55" s="38">
        <v>0</v>
      </c>
    </row>
    <row r="56" spans="1:10" ht="13.8" x14ac:dyDescent="0.2">
      <c r="A56" s="37" t="s">
        <v>69</v>
      </c>
      <c r="B56" s="16" t="s">
        <v>69</v>
      </c>
      <c r="C56" s="104" t="s">
        <v>341</v>
      </c>
      <c r="D56" s="16" t="s">
        <v>342</v>
      </c>
      <c r="E56" s="38">
        <v>111000000</v>
      </c>
      <c r="F56" s="38">
        <v>0</v>
      </c>
      <c r="G56" s="38">
        <v>111000000</v>
      </c>
      <c r="H56" s="38">
        <v>6530410</v>
      </c>
      <c r="I56" s="35">
        <f t="shared" si="1"/>
        <v>5.8832522522522526</v>
      </c>
      <c r="J56" s="38">
        <v>6530410</v>
      </c>
    </row>
    <row r="57" spans="1:10" ht="13.8" x14ac:dyDescent="0.2">
      <c r="A57" s="37" t="s">
        <v>69</v>
      </c>
      <c r="B57" s="16" t="s">
        <v>69</v>
      </c>
      <c r="C57" s="104" t="s">
        <v>217</v>
      </c>
      <c r="D57" s="16" t="s">
        <v>343</v>
      </c>
      <c r="E57" s="38">
        <v>265500</v>
      </c>
      <c r="F57" s="38">
        <v>15897.76</v>
      </c>
      <c r="G57" s="38">
        <v>281397.76000000001</v>
      </c>
      <c r="H57" s="38">
        <v>15897.76</v>
      </c>
      <c r="I57" s="35">
        <f t="shared" si="1"/>
        <v>5.6495687812156001</v>
      </c>
      <c r="J57" s="38">
        <v>0</v>
      </c>
    </row>
    <row r="58" spans="1:10" ht="13.8" x14ac:dyDescent="0.2">
      <c r="A58" s="37" t="s">
        <v>69</v>
      </c>
      <c r="B58" s="16" t="s">
        <v>69</v>
      </c>
      <c r="C58" s="104" t="s">
        <v>344</v>
      </c>
      <c r="D58" s="16" t="s">
        <v>345</v>
      </c>
      <c r="E58" s="38">
        <v>180000</v>
      </c>
      <c r="F58" s="38">
        <v>10226689.09</v>
      </c>
      <c r="G58" s="38">
        <v>10406689.09</v>
      </c>
      <c r="H58" s="38">
        <v>10226689.09</v>
      </c>
      <c r="I58" s="35">
        <f t="shared" si="1"/>
        <v>98.270343252851035</v>
      </c>
      <c r="J58" s="38">
        <v>0</v>
      </c>
    </row>
    <row r="59" spans="1:10" ht="13.8" x14ac:dyDescent="0.2">
      <c r="A59" s="37" t="s">
        <v>69</v>
      </c>
      <c r="B59" s="16" t="s">
        <v>69</v>
      </c>
      <c r="C59" s="104" t="s">
        <v>221</v>
      </c>
      <c r="D59" s="16" t="s">
        <v>346</v>
      </c>
      <c r="E59" s="38">
        <v>600000</v>
      </c>
      <c r="F59" s="38">
        <v>0</v>
      </c>
      <c r="G59" s="38">
        <v>600000</v>
      </c>
      <c r="H59" s="38">
        <v>0</v>
      </c>
      <c r="I59" s="35">
        <f t="shared" si="1"/>
        <v>0</v>
      </c>
      <c r="J59" s="38">
        <v>0</v>
      </c>
    </row>
    <row r="60" spans="1:10" ht="13.8" x14ac:dyDescent="0.2">
      <c r="A60" s="37" t="s">
        <v>69</v>
      </c>
      <c r="B60" s="16" t="s">
        <v>69</v>
      </c>
      <c r="C60" s="104" t="s">
        <v>223</v>
      </c>
      <c r="D60" s="16" t="s">
        <v>347</v>
      </c>
      <c r="E60" s="38">
        <v>210228</v>
      </c>
      <c r="F60" s="38">
        <v>0</v>
      </c>
      <c r="G60" s="38">
        <v>210228</v>
      </c>
      <c r="H60" s="38">
        <v>4370.7</v>
      </c>
      <c r="I60" s="35">
        <f t="shared" si="1"/>
        <v>2.0790284833609225</v>
      </c>
      <c r="J60" s="38">
        <v>4370.7</v>
      </c>
    </row>
    <row r="61" spans="1:10" ht="13.8" x14ac:dyDescent="0.2">
      <c r="A61" s="37" t="s">
        <v>69</v>
      </c>
      <c r="B61" s="16" t="s">
        <v>69</v>
      </c>
      <c r="C61" s="104" t="s">
        <v>348</v>
      </c>
      <c r="D61" s="16" t="s">
        <v>349</v>
      </c>
      <c r="E61" s="38">
        <v>3453588.72</v>
      </c>
      <c r="F61" s="38">
        <v>-396161.65</v>
      </c>
      <c r="G61" s="38">
        <v>3057427.07</v>
      </c>
      <c r="H61" s="38">
        <v>0</v>
      </c>
      <c r="I61" s="35">
        <f t="shared" si="1"/>
        <v>0</v>
      </c>
      <c r="J61" s="38">
        <v>0</v>
      </c>
    </row>
    <row r="62" spans="1:10" ht="13.8" x14ac:dyDescent="0.2">
      <c r="A62" s="37" t="s">
        <v>69</v>
      </c>
      <c r="B62" s="16" t="s">
        <v>69</v>
      </c>
      <c r="C62" s="104" t="s">
        <v>350</v>
      </c>
      <c r="D62" s="16" t="s">
        <v>351</v>
      </c>
      <c r="E62" s="38">
        <v>11370451.27</v>
      </c>
      <c r="F62" s="38">
        <v>396161.65</v>
      </c>
      <c r="G62" s="38">
        <v>11766612.92</v>
      </c>
      <c r="H62" s="38">
        <v>0</v>
      </c>
      <c r="I62" s="35">
        <f t="shared" si="1"/>
        <v>0</v>
      </c>
      <c r="J62" s="38">
        <v>0</v>
      </c>
    </row>
    <row r="63" spans="1:10" ht="13.8" x14ac:dyDescent="0.2">
      <c r="A63" s="37" t="s">
        <v>69</v>
      </c>
      <c r="B63" s="16" t="s">
        <v>69</v>
      </c>
      <c r="C63" s="104" t="s">
        <v>352</v>
      </c>
      <c r="D63" s="16" t="s">
        <v>353</v>
      </c>
      <c r="E63" s="38">
        <v>427687347.31999999</v>
      </c>
      <c r="F63" s="38">
        <v>0</v>
      </c>
      <c r="G63" s="38">
        <v>427687347.31999999</v>
      </c>
      <c r="H63" s="38">
        <v>0</v>
      </c>
      <c r="I63" s="35">
        <f t="shared" si="1"/>
        <v>0</v>
      </c>
      <c r="J63" s="38">
        <v>0</v>
      </c>
    </row>
    <row r="64" spans="1:10" ht="13.8" x14ac:dyDescent="0.2">
      <c r="A64" s="37" t="s">
        <v>69</v>
      </c>
      <c r="B64" s="16" t="s">
        <v>69</v>
      </c>
      <c r="C64" s="104" t="s">
        <v>354</v>
      </c>
      <c r="D64" s="16" t="s">
        <v>355</v>
      </c>
      <c r="E64" s="38">
        <v>5121018.3499999996</v>
      </c>
      <c r="F64" s="38">
        <v>0</v>
      </c>
      <c r="G64" s="38">
        <v>5121018.3499999996</v>
      </c>
      <c r="H64" s="38">
        <v>0</v>
      </c>
      <c r="I64" s="35">
        <f t="shared" si="1"/>
        <v>0</v>
      </c>
      <c r="J64" s="38">
        <v>0</v>
      </c>
    </row>
    <row r="65" spans="1:10" ht="13.8" x14ac:dyDescent="0.2">
      <c r="A65" s="37" t="s">
        <v>69</v>
      </c>
      <c r="B65" s="16" t="s">
        <v>69</v>
      </c>
      <c r="C65" s="104" t="s">
        <v>356</v>
      </c>
      <c r="D65" s="16" t="s">
        <v>357</v>
      </c>
      <c r="E65" s="38">
        <v>2581256.25</v>
      </c>
      <c r="F65" s="38">
        <v>0</v>
      </c>
      <c r="G65" s="38">
        <v>2581256.25</v>
      </c>
      <c r="H65" s="38">
        <v>12455.15</v>
      </c>
      <c r="I65" s="35">
        <f t="shared" si="1"/>
        <v>0.48252280260822611</v>
      </c>
      <c r="J65" s="38">
        <v>12455.15</v>
      </c>
    </row>
    <row r="66" spans="1:10" ht="13.8" x14ac:dyDescent="0.2">
      <c r="A66" s="37" t="s">
        <v>69</v>
      </c>
      <c r="B66" s="16" t="s">
        <v>69</v>
      </c>
      <c r="C66" s="105" t="s">
        <v>126</v>
      </c>
      <c r="D66" s="27" t="s">
        <v>69</v>
      </c>
      <c r="E66" s="28">
        <v>1827626296.78</v>
      </c>
      <c r="F66" s="28">
        <v>10242586.85</v>
      </c>
      <c r="G66" s="28">
        <v>1837868883.6300001</v>
      </c>
      <c r="H66" s="28">
        <v>66581643.979999997</v>
      </c>
      <c r="I66" s="29">
        <f t="shared" si="1"/>
        <v>3.6227635482077307</v>
      </c>
      <c r="J66" s="28">
        <v>54330617.130000003</v>
      </c>
    </row>
    <row r="67" spans="1:10" ht="13.8" x14ac:dyDescent="0.2">
      <c r="A67" s="37" t="s">
        <v>17</v>
      </c>
      <c r="B67" s="16" t="s">
        <v>28</v>
      </c>
      <c r="C67" s="104" t="s">
        <v>358</v>
      </c>
      <c r="D67" s="16" t="s">
        <v>359</v>
      </c>
      <c r="E67" s="38">
        <v>1298146.04</v>
      </c>
      <c r="F67" s="38">
        <v>0</v>
      </c>
      <c r="G67" s="38">
        <v>1298146.04</v>
      </c>
      <c r="H67" s="38">
        <v>0</v>
      </c>
      <c r="I67" s="35">
        <f t="shared" si="1"/>
        <v>0</v>
      </c>
      <c r="J67" s="38">
        <v>0</v>
      </c>
    </row>
    <row r="68" spans="1:10" ht="13.8" x14ac:dyDescent="0.2">
      <c r="A68" s="37" t="s">
        <v>69</v>
      </c>
      <c r="B68" s="16" t="s">
        <v>69</v>
      </c>
      <c r="C68" s="104" t="s">
        <v>360</v>
      </c>
      <c r="D68" s="16" t="s">
        <v>361</v>
      </c>
      <c r="E68" s="38">
        <v>77940.22</v>
      </c>
      <c r="F68" s="38">
        <v>0</v>
      </c>
      <c r="G68" s="38">
        <v>77940.22</v>
      </c>
      <c r="H68" s="38">
        <v>3750</v>
      </c>
      <c r="I68" s="35">
        <f t="shared" si="1"/>
        <v>4.8113797985173763</v>
      </c>
      <c r="J68" s="38">
        <v>3750</v>
      </c>
    </row>
    <row r="69" spans="1:10" ht="13.8" x14ac:dyDescent="0.2">
      <c r="A69" s="37" t="s">
        <v>69</v>
      </c>
      <c r="B69" s="16" t="s">
        <v>69</v>
      </c>
      <c r="C69" s="104" t="s">
        <v>362</v>
      </c>
      <c r="D69" s="16" t="s">
        <v>363</v>
      </c>
      <c r="E69" s="38">
        <v>5005905.62</v>
      </c>
      <c r="F69" s="38">
        <v>0</v>
      </c>
      <c r="G69" s="38">
        <v>5005905.62</v>
      </c>
      <c r="H69" s="38">
        <v>1346346.88</v>
      </c>
      <c r="I69" s="35">
        <f t="shared" si="1"/>
        <v>26.895171067967517</v>
      </c>
      <c r="J69" s="38">
        <v>1346346.88</v>
      </c>
    </row>
    <row r="70" spans="1:10" ht="13.8" x14ac:dyDescent="0.2">
      <c r="A70" s="37" t="s">
        <v>69</v>
      </c>
      <c r="B70" s="16" t="s">
        <v>69</v>
      </c>
      <c r="C70" s="104" t="s">
        <v>364</v>
      </c>
      <c r="D70" s="16" t="s">
        <v>365</v>
      </c>
      <c r="E70" s="38">
        <v>1710683.72</v>
      </c>
      <c r="F70" s="38">
        <v>0</v>
      </c>
      <c r="G70" s="38">
        <v>1710683.72</v>
      </c>
      <c r="H70" s="38">
        <v>68801.94</v>
      </c>
      <c r="I70" s="35">
        <f t="shared" si="1"/>
        <v>4.0218971628490161</v>
      </c>
      <c r="J70" s="38">
        <v>27348.38</v>
      </c>
    </row>
    <row r="71" spans="1:10" ht="13.8" x14ac:dyDescent="0.2">
      <c r="A71" s="37" t="s">
        <v>69</v>
      </c>
      <c r="B71" s="16" t="s">
        <v>69</v>
      </c>
      <c r="C71" s="104" t="s">
        <v>366</v>
      </c>
      <c r="D71" s="16" t="s">
        <v>367</v>
      </c>
      <c r="E71" s="38">
        <v>1000000</v>
      </c>
      <c r="F71" s="38">
        <v>0</v>
      </c>
      <c r="G71" s="38">
        <v>1000000</v>
      </c>
      <c r="H71" s="38">
        <v>87958.2</v>
      </c>
      <c r="I71" s="35">
        <f t="shared" ref="I71:I86" si="2">IF(G71=0,0,H71*100/G71)</f>
        <v>8.7958200000000009</v>
      </c>
      <c r="J71" s="38">
        <v>86726.84</v>
      </c>
    </row>
    <row r="72" spans="1:10" ht="13.8" x14ac:dyDescent="0.2">
      <c r="A72" s="37" t="s">
        <v>69</v>
      </c>
      <c r="B72" s="16" t="s">
        <v>69</v>
      </c>
      <c r="C72" s="104" t="s">
        <v>368</v>
      </c>
      <c r="D72" s="16" t="s">
        <v>369</v>
      </c>
      <c r="E72" s="38">
        <v>2711491.73</v>
      </c>
      <c r="F72" s="38">
        <v>0</v>
      </c>
      <c r="G72" s="38">
        <v>2711491.73</v>
      </c>
      <c r="H72" s="38">
        <v>42254.94</v>
      </c>
      <c r="I72" s="35">
        <f t="shared" si="2"/>
        <v>1.558365070137979</v>
      </c>
      <c r="J72" s="38">
        <v>30070.79</v>
      </c>
    </row>
    <row r="73" spans="1:10" ht="13.8" x14ac:dyDescent="0.2">
      <c r="A73" s="37" t="s">
        <v>69</v>
      </c>
      <c r="B73" s="16" t="s">
        <v>69</v>
      </c>
      <c r="C73" s="104" t="s">
        <v>370</v>
      </c>
      <c r="D73" s="16" t="s">
        <v>371</v>
      </c>
      <c r="E73" s="38">
        <v>7154254.5199999996</v>
      </c>
      <c r="F73" s="38">
        <v>0</v>
      </c>
      <c r="G73" s="38">
        <v>7154254.5199999996</v>
      </c>
      <c r="H73" s="38">
        <v>819980.35</v>
      </c>
      <c r="I73" s="35">
        <f t="shared" si="2"/>
        <v>11.461436655736984</v>
      </c>
      <c r="J73" s="38">
        <v>677255.53</v>
      </c>
    </row>
    <row r="74" spans="1:10" ht="13.8" x14ac:dyDescent="0.2">
      <c r="A74" s="37" t="s">
        <v>69</v>
      </c>
      <c r="B74" s="16" t="s">
        <v>69</v>
      </c>
      <c r="C74" s="104" t="s">
        <v>372</v>
      </c>
      <c r="D74" s="16" t="s">
        <v>373</v>
      </c>
      <c r="E74" s="38">
        <v>0</v>
      </c>
      <c r="F74" s="38">
        <v>0</v>
      </c>
      <c r="G74" s="38">
        <v>0</v>
      </c>
      <c r="H74" s="38">
        <v>1186.1400000000001</v>
      </c>
      <c r="I74" s="35">
        <f t="shared" si="2"/>
        <v>0</v>
      </c>
      <c r="J74" s="38">
        <v>1186.1400000000001</v>
      </c>
    </row>
    <row r="75" spans="1:10" ht="13.8" x14ac:dyDescent="0.2">
      <c r="A75" s="37" t="s">
        <v>69</v>
      </c>
      <c r="B75" s="16" t="s">
        <v>69</v>
      </c>
      <c r="C75" s="104" t="s">
        <v>374</v>
      </c>
      <c r="D75" s="16" t="s">
        <v>375</v>
      </c>
      <c r="E75" s="38">
        <v>80733.88</v>
      </c>
      <c r="F75" s="38">
        <v>0</v>
      </c>
      <c r="G75" s="38">
        <v>80733.88</v>
      </c>
      <c r="H75" s="38">
        <v>0</v>
      </c>
      <c r="I75" s="35">
        <f t="shared" si="2"/>
        <v>0</v>
      </c>
      <c r="J75" s="38">
        <v>0</v>
      </c>
    </row>
    <row r="76" spans="1:10" ht="13.8" x14ac:dyDescent="0.2">
      <c r="A76" s="37" t="s">
        <v>69</v>
      </c>
      <c r="B76" s="16" t="s">
        <v>69</v>
      </c>
      <c r="C76" s="105" t="s">
        <v>126</v>
      </c>
      <c r="D76" s="27" t="s">
        <v>69</v>
      </c>
      <c r="E76" s="28">
        <v>19039155.73</v>
      </c>
      <c r="F76" s="28">
        <v>0</v>
      </c>
      <c r="G76" s="28">
        <v>19039155.73</v>
      </c>
      <c r="H76" s="28">
        <v>2370278.4500000002</v>
      </c>
      <c r="I76" s="29">
        <f t="shared" si="2"/>
        <v>12.449493473416744</v>
      </c>
      <c r="J76" s="28">
        <v>2172684.56</v>
      </c>
    </row>
    <row r="77" spans="1:10" s="88" customFormat="1" ht="13.8" x14ac:dyDescent="0.2">
      <c r="A77" s="37" t="s">
        <v>9</v>
      </c>
      <c r="B77" s="16" t="s">
        <v>29</v>
      </c>
      <c r="C77" s="104" t="s">
        <v>228</v>
      </c>
      <c r="D77" s="16" t="s">
        <v>376</v>
      </c>
      <c r="E77" s="38">
        <v>27000000</v>
      </c>
      <c r="F77" s="38">
        <v>0</v>
      </c>
      <c r="G77" s="38">
        <v>27000000</v>
      </c>
      <c r="H77" s="38">
        <v>0</v>
      </c>
      <c r="I77" s="35">
        <f t="shared" si="2"/>
        <v>0</v>
      </c>
      <c r="J77" s="38">
        <v>0</v>
      </c>
    </row>
    <row r="78" spans="1:10" ht="13.8" x14ac:dyDescent="0.2">
      <c r="A78" s="37" t="s">
        <v>69</v>
      </c>
      <c r="B78" s="16" t="s">
        <v>69</v>
      </c>
      <c r="C78" s="105" t="s">
        <v>126</v>
      </c>
      <c r="D78" s="27" t="s">
        <v>69</v>
      </c>
      <c r="E78" s="28">
        <v>27000000</v>
      </c>
      <c r="F78" s="28">
        <v>0</v>
      </c>
      <c r="G78" s="28">
        <v>27000000</v>
      </c>
      <c r="H78" s="28">
        <v>0</v>
      </c>
      <c r="I78" s="29">
        <f t="shared" si="2"/>
        <v>0</v>
      </c>
      <c r="J78" s="28">
        <v>0</v>
      </c>
    </row>
    <row r="79" spans="1:10" ht="13.8" x14ac:dyDescent="0.2">
      <c r="A79" s="37" t="s">
        <v>11</v>
      </c>
      <c r="B79" s="16" t="s">
        <v>12</v>
      </c>
      <c r="C79" s="104" t="s">
        <v>377</v>
      </c>
      <c r="D79" s="16" t="s">
        <v>378</v>
      </c>
      <c r="E79" s="38">
        <v>895043.59</v>
      </c>
      <c r="F79" s="38">
        <v>0</v>
      </c>
      <c r="G79" s="38">
        <v>895043.59</v>
      </c>
      <c r="H79" s="38">
        <v>0</v>
      </c>
      <c r="I79" s="35">
        <f t="shared" si="2"/>
        <v>0</v>
      </c>
      <c r="J79" s="38">
        <v>0</v>
      </c>
    </row>
    <row r="80" spans="1:10" ht="13.8" x14ac:dyDescent="0.2">
      <c r="A80" s="37" t="s">
        <v>69</v>
      </c>
      <c r="B80" s="16" t="s">
        <v>69</v>
      </c>
      <c r="C80" s="104" t="s">
        <v>379</v>
      </c>
      <c r="D80" s="16" t="s">
        <v>380</v>
      </c>
      <c r="E80" s="38">
        <v>13984000</v>
      </c>
      <c r="F80" s="38">
        <v>0</v>
      </c>
      <c r="G80" s="38">
        <v>13984000</v>
      </c>
      <c r="H80" s="38">
        <v>0</v>
      </c>
      <c r="I80" s="35">
        <f t="shared" si="2"/>
        <v>0</v>
      </c>
      <c r="J80" s="38">
        <v>0</v>
      </c>
    </row>
    <row r="81" spans="1:10" ht="13.8" x14ac:dyDescent="0.2">
      <c r="A81" s="37" t="s">
        <v>69</v>
      </c>
      <c r="B81" s="16" t="s">
        <v>69</v>
      </c>
      <c r="C81" s="104" t="s">
        <v>381</v>
      </c>
      <c r="D81" s="16" t="s">
        <v>382</v>
      </c>
      <c r="E81" s="38">
        <v>25883826.449999999</v>
      </c>
      <c r="F81" s="38">
        <v>0</v>
      </c>
      <c r="G81" s="38">
        <v>25883826.449999999</v>
      </c>
      <c r="H81" s="38">
        <v>0</v>
      </c>
      <c r="I81" s="35">
        <f t="shared" si="2"/>
        <v>0</v>
      </c>
      <c r="J81" s="38">
        <v>0</v>
      </c>
    </row>
    <row r="82" spans="1:10" ht="13.8" x14ac:dyDescent="0.2">
      <c r="A82" s="37" t="s">
        <v>69</v>
      </c>
      <c r="B82" s="16" t="s">
        <v>69</v>
      </c>
      <c r="C82" s="104" t="s">
        <v>383</v>
      </c>
      <c r="D82" s="16" t="s">
        <v>384</v>
      </c>
      <c r="E82" s="38">
        <v>200000</v>
      </c>
      <c r="F82" s="38">
        <v>0</v>
      </c>
      <c r="G82" s="38">
        <v>200000</v>
      </c>
      <c r="H82" s="38">
        <v>0</v>
      </c>
      <c r="I82" s="35">
        <f t="shared" si="2"/>
        <v>0</v>
      </c>
      <c r="J82" s="38">
        <v>0</v>
      </c>
    </row>
    <row r="83" spans="1:10" ht="13.8" x14ac:dyDescent="0.2">
      <c r="A83" s="37" t="s">
        <v>69</v>
      </c>
      <c r="B83" s="16" t="s">
        <v>69</v>
      </c>
      <c r="C83" s="104" t="s">
        <v>385</v>
      </c>
      <c r="D83" s="16" t="s">
        <v>386</v>
      </c>
      <c r="E83" s="38">
        <v>2200000</v>
      </c>
      <c r="F83" s="38">
        <v>0</v>
      </c>
      <c r="G83" s="38">
        <v>2200000</v>
      </c>
      <c r="H83" s="38">
        <v>117396</v>
      </c>
      <c r="I83" s="35">
        <f t="shared" si="2"/>
        <v>5.3361818181818181</v>
      </c>
      <c r="J83" s="38">
        <v>117396</v>
      </c>
    </row>
    <row r="84" spans="1:10" ht="13.8" x14ac:dyDescent="0.2">
      <c r="A84" s="37" t="s">
        <v>69</v>
      </c>
      <c r="B84" s="16" t="s">
        <v>69</v>
      </c>
      <c r="C84" s="104" t="s">
        <v>387</v>
      </c>
      <c r="D84" s="16" t="s">
        <v>388</v>
      </c>
      <c r="E84" s="38">
        <v>100000</v>
      </c>
      <c r="F84" s="38">
        <v>0</v>
      </c>
      <c r="G84" s="38">
        <v>100000</v>
      </c>
      <c r="H84" s="38">
        <v>0</v>
      </c>
      <c r="I84" s="35">
        <f t="shared" si="2"/>
        <v>0</v>
      </c>
      <c r="J84" s="38">
        <v>0</v>
      </c>
    </row>
    <row r="85" spans="1:10" ht="13.8" x14ac:dyDescent="0.2">
      <c r="A85" s="37" t="s">
        <v>69</v>
      </c>
      <c r="B85" s="16" t="s">
        <v>69</v>
      </c>
      <c r="C85" s="104" t="s">
        <v>389</v>
      </c>
      <c r="D85" s="16" t="s">
        <v>390</v>
      </c>
      <c r="E85" s="38">
        <v>362886930.29000002</v>
      </c>
      <c r="F85" s="38">
        <v>0</v>
      </c>
      <c r="G85" s="38">
        <v>362886930.29000002</v>
      </c>
      <c r="H85" s="38">
        <v>0</v>
      </c>
      <c r="I85" s="35">
        <f t="shared" si="2"/>
        <v>0</v>
      </c>
      <c r="J85" s="38">
        <v>0</v>
      </c>
    </row>
    <row r="86" spans="1:10" ht="13.8" x14ac:dyDescent="0.2">
      <c r="A86" s="37" t="s">
        <v>69</v>
      </c>
      <c r="B86" s="16" t="s">
        <v>69</v>
      </c>
      <c r="C86" s="104" t="s">
        <v>391</v>
      </c>
      <c r="D86" s="16" t="s">
        <v>336</v>
      </c>
      <c r="E86" s="38">
        <v>1140540</v>
      </c>
      <c r="F86" s="38">
        <v>0</v>
      </c>
      <c r="G86" s="38">
        <v>1140540</v>
      </c>
      <c r="H86" s="38">
        <v>0</v>
      </c>
      <c r="I86" s="35">
        <f t="shared" si="2"/>
        <v>0</v>
      </c>
      <c r="J86" s="38">
        <v>0</v>
      </c>
    </row>
    <row r="87" spans="1:10" s="88" customFormat="1" ht="13.8" x14ac:dyDescent="0.2">
      <c r="A87" s="37" t="s">
        <v>69</v>
      </c>
      <c r="B87" s="16" t="s">
        <v>69</v>
      </c>
      <c r="C87" s="104" t="s">
        <v>392</v>
      </c>
      <c r="D87" s="16" t="s">
        <v>393</v>
      </c>
      <c r="E87" s="38">
        <v>8745029.9199999999</v>
      </c>
      <c r="F87" s="38">
        <v>0</v>
      </c>
      <c r="G87" s="38">
        <v>8745029.9199999999</v>
      </c>
      <c r="H87" s="38">
        <v>0</v>
      </c>
      <c r="I87" s="35">
        <f t="shared" ref="I87:I96" si="3">IF(G87=0,0,H87*100/G87)</f>
        <v>0</v>
      </c>
      <c r="J87" s="38">
        <v>0</v>
      </c>
    </row>
    <row r="88" spans="1:10" s="88" customFormat="1" ht="13.8" x14ac:dyDescent="0.2">
      <c r="A88" s="37" t="s">
        <v>69</v>
      </c>
      <c r="B88" s="16" t="s">
        <v>69</v>
      </c>
      <c r="C88" s="104" t="s">
        <v>249</v>
      </c>
      <c r="D88" s="16" t="s">
        <v>394</v>
      </c>
      <c r="E88" s="38">
        <v>4600000</v>
      </c>
      <c r="F88" s="38">
        <v>0</v>
      </c>
      <c r="G88" s="38">
        <v>4600000</v>
      </c>
      <c r="H88" s="38">
        <v>0</v>
      </c>
      <c r="I88" s="35">
        <f t="shared" si="3"/>
        <v>0</v>
      </c>
      <c r="J88" s="38">
        <v>0</v>
      </c>
    </row>
    <row r="89" spans="1:10" s="88" customFormat="1" ht="13.8" x14ac:dyDescent="0.2">
      <c r="A89" s="37" t="s">
        <v>69</v>
      </c>
      <c r="B89" s="16" t="s">
        <v>69</v>
      </c>
      <c r="C89" s="104" t="s">
        <v>395</v>
      </c>
      <c r="D89" s="16" t="s">
        <v>345</v>
      </c>
      <c r="E89" s="38">
        <v>496904.3</v>
      </c>
      <c r="F89" s="38">
        <v>0</v>
      </c>
      <c r="G89" s="38">
        <v>496904.3</v>
      </c>
      <c r="H89" s="38">
        <v>2017.05</v>
      </c>
      <c r="I89" s="35">
        <f t="shared" si="3"/>
        <v>0.40592323310544909</v>
      </c>
      <c r="J89" s="38">
        <v>2017.05</v>
      </c>
    </row>
    <row r="90" spans="1:10" s="88" customFormat="1" ht="13.8" x14ac:dyDescent="0.2">
      <c r="A90" s="37" t="s">
        <v>69</v>
      </c>
      <c r="B90" s="16" t="s">
        <v>69</v>
      </c>
      <c r="C90" s="104" t="s">
        <v>250</v>
      </c>
      <c r="D90" s="16" t="s">
        <v>396</v>
      </c>
      <c r="E90" s="38">
        <v>55000</v>
      </c>
      <c r="F90" s="38">
        <v>0</v>
      </c>
      <c r="G90" s="38">
        <v>55000</v>
      </c>
      <c r="H90" s="38">
        <v>0</v>
      </c>
      <c r="I90" s="35">
        <f t="shared" si="3"/>
        <v>0</v>
      </c>
      <c r="J90" s="38">
        <v>0</v>
      </c>
    </row>
    <row r="91" spans="1:10" s="88" customFormat="1" ht="13.8" x14ac:dyDescent="0.2">
      <c r="A91" s="37" t="s">
        <v>69</v>
      </c>
      <c r="B91" s="16" t="s">
        <v>69</v>
      </c>
      <c r="C91" s="104" t="s">
        <v>251</v>
      </c>
      <c r="D91" s="16" t="s">
        <v>397</v>
      </c>
      <c r="E91" s="38">
        <v>50000</v>
      </c>
      <c r="F91" s="38">
        <v>0</v>
      </c>
      <c r="G91" s="38">
        <v>50000</v>
      </c>
      <c r="H91" s="38">
        <v>0</v>
      </c>
      <c r="I91" s="35">
        <f t="shared" si="3"/>
        <v>0</v>
      </c>
      <c r="J91" s="38">
        <v>0</v>
      </c>
    </row>
    <row r="92" spans="1:10" s="88" customFormat="1" ht="13.8" x14ac:dyDescent="0.2">
      <c r="A92" s="37" t="s">
        <v>69</v>
      </c>
      <c r="B92" s="16" t="s">
        <v>69</v>
      </c>
      <c r="C92" s="104" t="s">
        <v>398</v>
      </c>
      <c r="D92" s="16" t="s">
        <v>349</v>
      </c>
      <c r="E92" s="38">
        <v>21671766.09</v>
      </c>
      <c r="F92" s="38">
        <v>0</v>
      </c>
      <c r="G92" s="38">
        <v>21671766.09</v>
      </c>
      <c r="H92" s="38">
        <v>25588.89</v>
      </c>
      <c r="I92" s="35">
        <f t="shared" si="3"/>
        <v>0.1180747793868423</v>
      </c>
      <c r="J92" s="38">
        <v>25588.89</v>
      </c>
    </row>
    <row r="93" spans="1:10" s="88" customFormat="1" ht="13.8" x14ac:dyDescent="0.2">
      <c r="A93" s="37" t="s">
        <v>69</v>
      </c>
      <c r="B93" s="16" t="s">
        <v>69</v>
      </c>
      <c r="C93" s="104" t="s">
        <v>399</v>
      </c>
      <c r="D93" s="16" t="s">
        <v>351</v>
      </c>
      <c r="E93" s="38">
        <v>7157.67</v>
      </c>
      <c r="F93" s="38">
        <v>0</v>
      </c>
      <c r="G93" s="38">
        <v>7157.67</v>
      </c>
      <c r="H93" s="38">
        <v>0</v>
      </c>
      <c r="I93" s="35">
        <f t="shared" si="3"/>
        <v>0</v>
      </c>
      <c r="J93" s="38">
        <v>0</v>
      </c>
    </row>
    <row r="94" spans="1:10" s="88" customFormat="1" ht="13.8" x14ac:dyDescent="0.2">
      <c r="A94" s="37" t="s">
        <v>69</v>
      </c>
      <c r="B94" s="16" t="s">
        <v>69</v>
      </c>
      <c r="C94" s="104" t="s">
        <v>400</v>
      </c>
      <c r="D94" s="16" t="s">
        <v>353</v>
      </c>
      <c r="E94" s="38">
        <v>25096795.640000001</v>
      </c>
      <c r="F94" s="38">
        <v>0</v>
      </c>
      <c r="G94" s="38">
        <v>25096795.640000001</v>
      </c>
      <c r="H94" s="38">
        <v>0</v>
      </c>
      <c r="I94" s="35">
        <f t="shared" si="3"/>
        <v>0</v>
      </c>
      <c r="J94" s="38">
        <v>0</v>
      </c>
    </row>
    <row r="95" spans="1:10" s="88" customFormat="1" ht="13.8" x14ac:dyDescent="0.2">
      <c r="A95" s="37" t="s">
        <v>69</v>
      </c>
      <c r="B95" s="16" t="s">
        <v>69</v>
      </c>
      <c r="C95" s="104" t="s">
        <v>401</v>
      </c>
      <c r="D95" s="16" t="s">
        <v>355</v>
      </c>
      <c r="E95" s="38">
        <v>87022935.420000002</v>
      </c>
      <c r="F95" s="38">
        <v>0</v>
      </c>
      <c r="G95" s="38">
        <v>87022935.420000002</v>
      </c>
      <c r="H95" s="38">
        <v>0</v>
      </c>
      <c r="I95" s="35">
        <f t="shared" si="3"/>
        <v>0</v>
      </c>
      <c r="J95" s="38">
        <v>0</v>
      </c>
    </row>
    <row r="96" spans="1:10" s="88" customFormat="1" ht="13.8" x14ac:dyDescent="0.2">
      <c r="A96" s="37" t="s">
        <v>69</v>
      </c>
      <c r="B96" s="16" t="s">
        <v>69</v>
      </c>
      <c r="C96" s="104" t="s">
        <v>402</v>
      </c>
      <c r="D96" s="16" t="s">
        <v>357</v>
      </c>
      <c r="E96" s="38">
        <v>2657655.11</v>
      </c>
      <c r="F96" s="38">
        <v>0</v>
      </c>
      <c r="G96" s="38">
        <v>2657655.11</v>
      </c>
      <c r="H96" s="38">
        <v>0</v>
      </c>
      <c r="I96" s="35">
        <f t="shared" si="3"/>
        <v>0</v>
      </c>
      <c r="J96" s="38">
        <v>0</v>
      </c>
    </row>
    <row r="97" spans="1:10" s="88" customFormat="1" ht="13.8" x14ac:dyDescent="0.2">
      <c r="A97" s="37" t="s">
        <v>69</v>
      </c>
      <c r="B97" s="16" t="s">
        <v>69</v>
      </c>
      <c r="C97" s="105" t="s">
        <v>126</v>
      </c>
      <c r="D97" s="27" t="s">
        <v>69</v>
      </c>
      <c r="E97" s="28">
        <v>557693584.48000002</v>
      </c>
      <c r="F97" s="28">
        <v>0</v>
      </c>
      <c r="G97" s="28">
        <v>557693584.48000002</v>
      </c>
      <c r="H97" s="28">
        <v>145001.94</v>
      </c>
      <c r="I97" s="29">
        <f t="shared" ref="I97:I103" si="4">IF(G97=0,0,H97*100/G97)</f>
        <v>2.6000288336686085E-2</v>
      </c>
      <c r="J97" s="28">
        <v>145001.94</v>
      </c>
    </row>
    <row r="98" spans="1:10" s="88" customFormat="1" ht="13.8" x14ac:dyDescent="0.2">
      <c r="A98" s="37" t="s">
        <v>19</v>
      </c>
      <c r="B98" s="16" t="s">
        <v>20</v>
      </c>
      <c r="C98" s="104" t="s">
        <v>403</v>
      </c>
      <c r="D98" s="16" t="s">
        <v>404</v>
      </c>
      <c r="E98" s="38">
        <v>494818.69</v>
      </c>
      <c r="F98" s="38">
        <v>0</v>
      </c>
      <c r="G98" s="38">
        <v>494818.69</v>
      </c>
      <c r="H98" s="38">
        <v>0</v>
      </c>
      <c r="I98" s="35">
        <f t="shared" si="4"/>
        <v>0</v>
      </c>
      <c r="J98" s="38">
        <v>0</v>
      </c>
    </row>
    <row r="99" spans="1:10" s="88" customFormat="1" ht="13.8" x14ac:dyDescent="0.2">
      <c r="A99" s="37" t="s">
        <v>69</v>
      </c>
      <c r="B99" s="16" t="s">
        <v>69</v>
      </c>
      <c r="C99" s="104" t="s">
        <v>405</v>
      </c>
      <c r="D99" s="16" t="s">
        <v>406</v>
      </c>
      <c r="E99" s="38">
        <v>13306157.449999999</v>
      </c>
      <c r="F99" s="38">
        <v>0</v>
      </c>
      <c r="G99" s="38">
        <v>13306157.449999999</v>
      </c>
      <c r="H99" s="38">
        <v>0</v>
      </c>
      <c r="I99" s="35">
        <f t="shared" si="4"/>
        <v>0</v>
      </c>
      <c r="J99" s="38">
        <v>0</v>
      </c>
    </row>
    <row r="100" spans="1:10" s="88" customFormat="1" ht="13.8" x14ac:dyDescent="0.2">
      <c r="A100" s="37" t="s">
        <v>69</v>
      </c>
      <c r="B100" s="16" t="s">
        <v>69</v>
      </c>
      <c r="C100" s="104" t="s">
        <v>407</v>
      </c>
      <c r="D100" s="16" t="s">
        <v>408</v>
      </c>
      <c r="E100" s="38">
        <v>0</v>
      </c>
      <c r="F100" s="38">
        <v>3000</v>
      </c>
      <c r="G100" s="38">
        <v>3000</v>
      </c>
      <c r="H100" s="38">
        <v>0</v>
      </c>
      <c r="I100" s="35">
        <f t="shared" si="4"/>
        <v>0</v>
      </c>
      <c r="J100" s="38">
        <v>0</v>
      </c>
    </row>
    <row r="101" spans="1:10" s="88" customFormat="1" ht="13.8" x14ac:dyDescent="0.2">
      <c r="A101" s="37" t="s">
        <v>69</v>
      </c>
      <c r="B101" s="16" t="s">
        <v>69</v>
      </c>
      <c r="C101" s="105" t="s">
        <v>126</v>
      </c>
      <c r="D101" s="27" t="s">
        <v>69</v>
      </c>
      <c r="E101" s="28">
        <v>13800976.140000001</v>
      </c>
      <c r="F101" s="28">
        <v>3000</v>
      </c>
      <c r="G101" s="28">
        <v>13803976.140000001</v>
      </c>
      <c r="H101" s="28">
        <v>0</v>
      </c>
      <c r="I101" s="29">
        <f t="shared" si="4"/>
        <v>0</v>
      </c>
      <c r="J101" s="28">
        <v>0</v>
      </c>
    </row>
    <row r="102" spans="1:10" s="88" customFormat="1" ht="13.8" x14ac:dyDescent="0.2">
      <c r="A102" s="37" t="s">
        <v>21</v>
      </c>
      <c r="B102" s="16" t="s">
        <v>22</v>
      </c>
      <c r="C102" s="104" t="s">
        <v>257</v>
      </c>
      <c r="D102" s="16" t="s">
        <v>409</v>
      </c>
      <c r="E102" s="38">
        <v>1359120448.8699999</v>
      </c>
      <c r="F102" s="38">
        <v>0</v>
      </c>
      <c r="G102" s="38">
        <v>1359120448.8699999</v>
      </c>
      <c r="H102" s="38">
        <v>0</v>
      </c>
      <c r="I102" s="35">
        <f t="shared" si="4"/>
        <v>0</v>
      </c>
      <c r="J102" s="38">
        <v>0</v>
      </c>
    </row>
    <row r="103" spans="1:10" s="88" customFormat="1" ht="13.8" x14ac:dyDescent="0.2">
      <c r="A103" s="37" t="s">
        <v>69</v>
      </c>
      <c r="B103" s="16" t="s">
        <v>69</v>
      </c>
      <c r="C103" s="105" t="s">
        <v>126</v>
      </c>
      <c r="D103" s="27" t="s">
        <v>69</v>
      </c>
      <c r="E103" s="28">
        <v>1359120448.8699999</v>
      </c>
      <c r="F103" s="28">
        <v>0</v>
      </c>
      <c r="G103" s="28">
        <v>1359120448.8699999</v>
      </c>
      <c r="H103" s="28">
        <v>0</v>
      </c>
      <c r="I103" s="29">
        <f t="shared" si="4"/>
        <v>0</v>
      </c>
      <c r="J103" s="28">
        <v>0</v>
      </c>
    </row>
    <row r="104" spans="1:10" s="88" customFormat="1" ht="13.8" x14ac:dyDescent="0.2">
      <c r="A104" s="132" t="s">
        <v>261</v>
      </c>
      <c r="B104" s="133" t="s">
        <v>69</v>
      </c>
      <c r="C104" s="109" t="s">
        <v>69</v>
      </c>
      <c r="D104" s="70" t="s">
        <v>69</v>
      </c>
      <c r="E104" s="66">
        <v>8546300921.4300003</v>
      </c>
      <c r="F104" s="66">
        <v>10245586.85</v>
      </c>
      <c r="G104" s="66">
        <v>8556546508.2799997</v>
      </c>
      <c r="H104" s="66">
        <v>412997205.45999998</v>
      </c>
      <c r="I104" s="71">
        <f t="shared" ref="I104" si="5">IF(G104=0,0,H104*100/G104)</f>
        <v>4.826681010386034</v>
      </c>
      <c r="J104" s="66">
        <v>384959636.83999997</v>
      </c>
    </row>
    <row r="105" spans="1:10" ht="13.8" x14ac:dyDescent="0.3">
      <c r="A105" s="131" t="s">
        <v>62</v>
      </c>
      <c r="B105" s="131"/>
      <c r="C105" s="131"/>
      <c r="D105" s="131"/>
      <c r="E105" s="131"/>
      <c r="F105" s="131"/>
      <c r="G105" s="131"/>
      <c r="H105" s="131"/>
      <c r="I105" s="131"/>
      <c r="J105" s="131"/>
    </row>
  </sheetData>
  <mergeCells count="6">
    <mergeCell ref="A105:J105"/>
    <mergeCell ref="A5:B6"/>
    <mergeCell ref="C5:D6"/>
    <mergeCell ref="A1:J1"/>
    <mergeCell ref="A2:J2"/>
    <mergeCell ref="A104:B104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64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410</v>
      </c>
      <c r="B7" s="16" t="s">
        <v>411</v>
      </c>
      <c r="C7" s="79" t="s">
        <v>5</v>
      </c>
      <c r="D7" s="80" t="s">
        <v>6</v>
      </c>
      <c r="E7" s="38">
        <v>0</v>
      </c>
      <c r="F7" s="38">
        <v>410240</v>
      </c>
      <c r="G7" s="38">
        <v>410240</v>
      </c>
      <c r="H7" s="38">
        <v>110240</v>
      </c>
      <c r="I7" s="38">
        <v>110240</v>
      </c>
      <c r="J7" s="38">
        <v>0</v>
      </c>
      <c r="K7" s="35">
        <v>0</v>
      </c>
      <c r="L7" s="38">
        <v>0</v>
      </c>
    </row>
    <row r="8" spans="1:12" ht="13.8" x14ac:dyDescent="0.2">
      <c r="A8" s="37" t="s">
        <v>69</v>
      </c>
      <c r="B8" s="16" t="s">
        <v>69</v>
      </c>
      <c r="C8" s="81" t="s">
        <v>126</v>
      </c>
      <c r="D8" s="82" t="s">
        <v>69</v>
      </c>
      <c r="E8" s="28">
        <v>0</v>
      </c>
      <c r="F8" s="28">
        <v>410240</v>
      </c>
      <c r="G8" s="28">
        <v>410240</v>
      </c>
      <c r="H8" s="28">
        <v>110240</v>
      </c>
      <c r="I8" s="28">
        <v>110240</v>
      </c>
      <c r="J8" s="28">
        <v>0</v>
      </c>
      <c r="K8" s="29">
        <v>0</v>
      </c>
      <c r="L8" s="28">
        <v>0</v>
      </c>
    </row>
    <row r="9" spans="1:12" ht="13.8" x14ac:dyDescent="0.2">
      <c r="A9" s="37" t="s">
        <v>412</v>
      </c>
      <c r="B9" s="16" t="s">
        <v>413</v>
      </c>
      <c r="C9" s="79" t="s">
        <v>3</v>
      </c>
      <c r="D9" s="80" t="s">
        <v>4</v>
      </c>
      <c r="E9" s="38">
        <v>16625045.16</v>
      </c>
      <c r="F9" s="38">
        <v>0</v>
      </c>
      <c r="G9" s="38">
        <v>16625045.16</v>
      </c>
      <c r="H9" s="38">
        <v>16625045.16</v>
      </c>
      <c r="I9" s="38">
        <v>16625045.16</v>
      </c>
      <c r="J9" s="38">
        <v>0</v>
      </c>
      <c r="K9" s="35">
        <v>0</v>
      </c>
      <c r="L9" s="38">
        <v>0</v>
      </c>
    </row>
    <row r="10" spans="1:12" ht="13.8" x14ac:dyDescent="0.2">
      <c r="A10" s="37" t="s">
        <v>69</v>
      </c>
      <c r="B10" s="16" t="s">
        <v>69</v>
      </c>
      <c r="C10" s="79" t="s">
        <v>5</v>
      </c>
      <c r="D10" s="80" t="s">
        <v>6</v>
      </c>
      <c r="E10" s="38">
        <v>7503459.5199999996</v>
      </c>
      <c r="F10" s="38">
        <v>0</v>
      </c>
      <c r="G10" s="38">
        <v>7503459.5199999996</v>
      </c>
      <c r="H10" s="38">
        <v>7503459.5199999996</v>
      </c>
      <c r="I10" s="38">
        <v>7503459.5199999996</v>
      </c>
      <c r="J10" s="38">
        <v>0</v>
      </c>
      <c r="K10" s="35">
        <v>0</v>
      </c>
      <c r="L10" s="38">
        <v>0</v>
      </c>
    </row>
    <row r="11" spans="1:12" ht="13.8" x14ac:dyDescent="0.2">
      <c r="A11" s="37" t="s">
        <v>69</v>
      </c>
      <c r="B11" s="16" t="s">
        <v>69</v>
      </c>
      <c r="C11" s="79" t="s">
        <v>15</v>
      </c>
      <c r="D11" s="80" t="s">
        <v>16</v>
      </c>
      <c r="E11" s="38">
        <v>1200</v>
      </c>
      <c r="F11" s="38">
        <v>0</v>
      </c>
      <c r="G11" s="38">
        <v>1200</v>
      </c>
      <c r="H11" s="38">
        <v>1200</v>
      </c>
      <c r="I11" s="38">
        <v>1200</v>
      </c>
      <c r="J11" s="38">
        <v>0</v>
      </c>
      <c r="K11" s="35">
        <v>0</v>
      </c>
      <c r="L11" s="38">
        <v>0</v>
      </c>
    </row>
    <row r="12" spans="1:12" ht="13.8" x14ac:dyDescent="0.2">
      <c r="A12" s="37" t="s">
        <v>69</v>
      </c>
      <c r="B12" s="16" t="s">
        <v>69</v>
      </c>
      <c r="C12" s="79" t="s">
        <v>7</v>
      </c>
      <c r="D12" s="80" t="s">
        <v>8</v>
      </c>
      <c r="E12" s="38">
        <v>4366731.4400000004</v>
      </c>
      <c r="F12" s="38">
        <v>0</v>
      </c>
      <c r="G12" s="38">
        <v>4366731.4400000004</v>
      </c>
      <c r="H12" s="38">
        <v>4366731.4400000004</v>
      </c>
      <c r="I12" s="38">
        <v>4366731.4400000004</v>
      </c>
      <c r="J12" s="38">
        <v>0</v>
      </c>
      <c r="K12" s="35">
        <v>0</v>
      </c>
      <c r="L12" s="38">
        <v>0</v>
      </c>
    </row>
    <row r="13" spans="1:12" ht="13.8" x14ac:dyDescent="0.2">
      <c r="A13" s="37" t="s">
        <v>69</v>
      </c>
      <c r="B13" s="16" t="s">
        <v>69</v>
      </c>
      <c r="C13" s="79" t="s">
        <v>9</v>
      </c>
      <c r="D13" s="80" t="s">
        <v>10</v>
      </c>
      <c r="E13" s="38">
        <v>655395.36</v>
      </c>
      <c r="F13" s="38">
        <v>0</v>
      </c>
      <c r="G13" s="38">
        <v>655395.36</v>
      </c>
      <c r="H13" s="38">
        <v>655395.36</v>
      </c>
      <c r="I13" s="38">
        <v>655395.36</v>
      </c>
      <c r="J13" s="38">
        <v>0</v>
      </c>
      <c r="K13" s="35">
        <v>0</v>
      </c>
      <c r="L13" s="38">
        <v>0</v>
      </c>
    </row>
    <row r="14" spans="1:12" ht="13.8" x14ac:dyDescent="0.2">
      <c r="A14" s="37" t="s">
        <v>69</v>
      </c>
      <c r="B14" s="16" t="s">
        <v>69</v>
      </c>
      <c r="C14" s="81" t="s">
        <v>126</v>
      </c>
      <c r="D14" s="82" t="s">
        <v>69</v>
      </c>
      <c r="E14" s="28">
        <v>29151831.48</v>
      </c>
      <c r="F14" s="28">
        <v>0</v>
      </c>
      <c r="G14" s="28">
        <v>29151831.48</v>
      </c>
      <c r="H14" s="28">
        <v>29151831.48</v>
      </c>
      <c r="I14" s="28">
        <v>29151831.48</v>
      </c>
      <c r="J14" s="28">
        <v>0</v>
      </c>
      <c r="K14" s="29">
        <v>0</v>
      </c>
      <c r="L14" s="28">
        <v>0</v>
      </c>
    </row>
    <row r="15" spans="1:12" ht="13.8" x14ac:dyDescent="0.2">
      <c r="A15" s="37" t="s">
        <v>414</v>
      </c>
      <c r="B15" s="16" t="s">
        <v>415</v>
      </c>
      <c r="C15" s="79" t="s">
        <v>3</v>
      </c>
      <c r="D15" s="80" t="s">
        <v>4</v>
      </c>
      <c r="E15" s="38">
        <v>1786070.74</v>
      </c>
      <c r="F15" s="38">
        <v>0</v>
      </c>
      <c r="G15" s="38">
        <v>1786070.74</v>
      </c>
      <c r="H15" s="38">
        <v>95606.23</v>
      </c>
      <c r="I15" s="38">
        <v>95606.23</v>
      </c>
      <c r="J15" s="38">
        <v>95606.23</v>
      </c>
      <c r="K15" s="35">
        <v>5.35288036799707</v>
      </c>
      <c r="L15" s="38">
        <v>95606.23</v>
      </c>
    </row>
    <row r="16" spans="1:12" ht="13.8" x14ac:dyDescent="0.2">
      <c r="A16" s="37" t="s">
        <v>69</v>
      </c>
      <c r="B16" s="16" t="s">
        <v>69</v>
      </c>
      <c r="C16" s="79" t="s">
        <v>5</v>
      </c>
      <c r="D16" s="80" t="s">
        <v>6</v>
      </c>
      <c r="E16" s="38">
        <v>806995.88</v>
      </c>
      <c r="F16" s="38">
        <v>0</v>
      </c>
      <c r="G16" s="38">
        <v>806995.88</v>
      </c>
      <c r="H16" s="38">
        <v>23270.79</v>
      </c>
      <c r="I16" s="38">
        <v>23270.79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69</v>
      </c>
      <c r="B17" s="16" t="s">
        <v>69</v>
      </c>
      <c r="C17" s="79" t="s">
        <v>7</v>
      </c>
      <c r="D17" s="80" t="s">
        <v>8</v>
      </c>
      <c r="E17" s="38">
        <v>106270</v>
      </c>
      <c r="F17" s="38">
        <v>0</v>
      </c>
      <c r="G17" s="38">
        <v>106270</v>
      </c>
      <c r="H17" s="38">
        <v>0</v>
      </c>
      <c r="I17" s="38">
        <v>0</v>
      </c>
      <c r="J17" s="38">
        <v>0</v>
      </c>
      <c r="K17" s="35">
        <v>0</v>
      </c>
      <c r="L17" s="38">
        <v>0</v>
      </c>
    </row>
    <row r="18" spans="1:12" ht="13.8" x14ac:dyDescent="0.2">
      <c r="A18" s="37" t="s">
        <v>69</v>
      </c>
      <c r="B18" s="16" t="s">
        <v>69</v>
      </c>
      <c r="C18" s="79" t="s">
        <v>9</v>
      </c>
      <c r="D18" s="80" t="s">
        <v>10</v>
      </c>
      <c r="E18" s="38">
        <v>161781.26999999999</v>
      </c>
      <c r="F18" s="38">
        <v>0</v>
      </c>
      <c r="G18" s="38">
        <v>161781.26999999999</v>
      </c>
      <c r="H18" s="38">
        <v>0</v>
      </c>
      <c r="I18" s="38">
        <v>0</v>
      </c>
      <c r="J18" s="38">
        <v>0</v>
      </c>
      <c r="K18" s="35">
        <v>0</v>
      </c>
      <c r="L18" s="38">
        <v>0</v>
      </c>
    </row>
    <row r="19" spans="1:12" ht="13.8" x14ac:dyDescent="0.2">
      <c r="A19" s="37" t="s">
        <v>69</v>
      </c>
      <c r="B19" s="16" t="s">
        <v>69</v>
      </c>
      <c r="C19" s="81" t="s">
        <v>126</v>
      </c>
      <c r="D19" s="82" t="s">
        <v>69</v>
      </c>
      <c r="E19" s="28">
        <v>2861117.89</v>
      </c>
      <c r="F19" s="28">
        <v>0</v>
      </c>
      <c r="G19" s="28">
        <v>2861117.89</v>
      </c>
      <c r="H19" s="28">
        <v>118877.02</v>
      </c>
      <c r="I19" s="28">
        <v>118877.02</v>
      </c>
      <c r="J19" s="28">
        <v>95606.23</v>
      </c>
      <c r="K19" s="29">
        <v>3.3415690536260998</v>
      </c>
      <c r="L19" s="28">
        <v>95606.23</v>
      </c>
    </row>
    <row r="20" spans="1:12" ht="13.8" x14ac:dyDescent="0.2">
      <c r="A20" s="37" t="s">
        <v>416</v>
      </c>
      <c r="B20" s="16" t="s">
        <v>417</v>
      </c>
      <c r="C20" s="79" t="s">
        <v>3</v>
      </c>
      <c r="D20" s="80" t="s">
        <v>4</v>
      </c>
      <c r="E20" s="38">
        <v>148636.95000000001</v>
      </c>
      <c r="F20" s="38">
        <v>0</v>
      </c>
      <c r="G20" s="38">
        <v>148636.95000000001</v>
      </c>
      <c r="H20" s="38">
        <v>7035.97</v>
      </c>
      <c r="I20" s="38">
        <v>7035.97</v>
      </c>
      <c r="J20" s="38">
        <v>7035.97</v>
      </c>
      <c r="K20" s="35">
        <v>4.7336614482468899</v>
      </c>
      <c r="L20" s="38">
        <v>7035.97</v>
      </c>
    </row>
    <row r="21" spans="1:12" ht="13.8" x14ac:dyDescent="0.2">
      <c r="A21" s="37" t="s">
        <v>69</v>
      </c>
      <c r="B21" s="16" t="s">
        <v>69</v>
      </c>
      <c r="C21" s="79" t="s">
        <v>5</v>
      </c>
      <c r="D21" s="80" t="s">
        <v>6</v>
      </c>
      <c r="E21" s="38">
        <v>254074</v>
      </c>
      <c r="F21" s="38">
        <v>0</v>
      </c>
      <c r="G21" s="38">
        <v>254074</v>
      </c>
      <c r="H21" s="38">
        <v>0</v>
      </c>
      <c r="I21" s="38">
        <v>0</v>
      </c>
      <c r="J21" s="38">
        <v>0</v>
      </c>
      <c r="K21" s="35">
        <v>0</v>
      </c>
      <c r="L21" s="38">
        <v>0</v>
      </c>
    </row>
    <row r="22" spans="1:12" ht="13.8" x14ac:dyDescent="0.2">
      <c r="A22" s="37" t="s">
        <v>69</v>
      </c>
      <c r="B22" s="16" t="s">
        <v>69</v>
      </c>
      <c r="C22" s="81" t="s">
        <v>126</v>
      </c>
      <c r="D22" s="82" t="s">
        <v>69</v>
      </c>
      <c r="E22" s="28">
        <v>402710.95</v>
      </c>
      <c r="F22" s="28">
        <v>0</v>
      </c>
      <c r="G22" s="28">
        <v>402710.95</v>
      </c>
      <c r="H22" s="28">
        <v>7035.97</v>
      </c>
      <c r="I22" s="28">
        <v>7035.97</v>
      </c>
      <c r="J22" s="28">
        <v>7035.97</v>
      </c>
      <c r="K22" s="29">
        <v>1.7471513997818999</v>
      </c>
      <c r="L22" s="28">
        <v>7035.97</v>
      </c>
    </row>
    <row r="23" spans="1:12" ht="13.8" x14ac:dyDescent="0.2">
      <c r="A23" s="37" t="s">
        <v>418</v>
      </c>
      <c r="B23" s="16" t="s">
        <v>419</v>
      </c>
      <c r="C23" s="79" t="s">
        <v>3</v>
      </c>
      <c r="D23" s="80" t="s">
        <v>4</v>
      </c>
      <c r="E23" s="38">
        <v>275783.82</v>
      </c>
      <c r="F23" s="38">
        <v>0</v>
      </c>
      <c r="G23" s="38">
        <v>275783.82</v>
      </c>
      <c r="H23" s="38">
        <v>15414.3</v>
      </c>
      <c r="I23" s="38">
        <v>15414.3</v>
      </c>
      <c r="J23" s="38">
        <v>15414.3</v>
      </c>
      <c r="K23" s="35">
        <v>5.5892691601704598</v>
      </c>
      <c r="L23" s="38">
        <v>15414.3</v>
      </c>
    </row>
    <row r="24" spans="1:12" ht="13.8" x14ac:dyDescent="0.2">
      <c r="A24" s="37" t="s">
        <v>69</v>
      </c>
      <c r="B24" s="16" t="s">
        <v>69</v>
      </c>
      <c r="C24" s="79" t="s">
        <v>5</v>
      </c>
      <c r="D24" s="80" t="s">
        <v>6</v>
      </c>
      <c r="E24" s="38">
        <v>7000</v>
      </c>
      <c r="F24" s="38">
        <v>0</v>
      </c>
      <c r="G24" s="38">
        <v>7000</v>
      </c>
      <c r="H24" s="38">
        <v>166.11</v>
      </c>
      <c r="I24" s="38">
        <v>166.11</v>
      </c>
      <c r="J24" s="38">
        <v>0</v>
      </c>
      <c r="K24" s="35">
        <v>0</v>
      </c>
      <c r="L24" s="38">
        <v>0</v>
      </c>
    </row>
    <row r="25" spans="1:12" ht="13.8" x14ac:dyDescent="0.2">
      <c r="A25" s="37" t="s">
        <v>69</v>
      </c>
      <c r="B25" s="16" t="s">
        <v>69</v>
      </c>
      <c r="C25" s="81" t="s">
        <v>126</v>
      </c>
      <c r="D25" s="82" t="s">
        <v>69</v>
      </c>
      <c r="E25" s="28">
        <v>282783.82</v>
      </c>
      <c r="F25" s="28">
        <v>0</v>
      </c>
      <c r="G25" s="28">
        <v>282783.82</v>
      </c>
      <c r="H25" s="28">
        <v>15580.41</v>
      </c>
      <c r="I25" s="28">
        <v>15580.41</v>
      </c>
      <c r="J25" s="28">
        <v>15414.3</v>
      </c>
      <c r="K25" s="29">
        <v>5.4509129977804198</v>
      </c>
      <c r="L25" s="28">
        <v>15414.3</v>
      </c>
    </row>
    <row r="26" spans="1:12" ht="13.8" x14ac:dyDescent="0.2">
      <c r="A26" s="37" t="s">
        <v>420</v>
      </c>
      <c r="B26" s="16" t="s">
        <v>421</v>
      </c>
      <c r="C26" s="79" t="s">
        <v>3</v>
      </c>
      <c r="D26" s="80" t="s">
        <v>4</v>
      </c>
      <c r="E26" s="38">
        <v>433961.65</v>
      </c>
      <c r="F26" s="38">
        <v>0</v>
      </c>
      <c r="G26" s="38">
        <v>433961.65</v>
      </c>
      <c r="H26" s="38">
        <v>25013.42</v>
      </c>
      <c r="I26" s="38">
        <v>25013.42</v>
      </c>
      <c r="J26" s="38">
        <v>25013.42</v>
      </c>
      <c r="K26" s="35">
        <v>5.7639701572708102</v>
      </c>
      <c r="L26" s="38">
        <v>25013.42</v>
      </c>
    </row>
    <row r="27" spans="1:12" ht="13.8" x14ac:dyDescent="0.2">
      <c r="A27" s="37" t="s">
        <v>69</v>
      </c>
      <c r="B27" s="16" t="s">
        <v>69</v>
      </c>
      <c r="C27" s="79" t="s">
        <v>5</v>
      </c>
      <c r="D27" s="80" t="s">
        <v>6</v>
      </c>
      <c r="E27" s="38">
        <v>141045.54</v>
      </c>
      <c r="F27" s="38">
        <v>0</v>
      </c>
      <c r="G27" s="38">
        <v>141045.54</v>
      </c>
      <c r="H27" s="38">
        <v>218.41</v>
      </c>
      <c r="I27" s="38">
        <v>218.41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79" t="s">
        <v>7</v>
      </c>
      <c r="D28" s="80" t="s">
        <v>8</v>
      </c>
      <c r="E28" s="38">
        <v>22800</v>
      </c>
      <c r="F28" s="38">
        <v>0</v>
      </c>
      <c r="G28" s="38">
        <v>22800</v>
      </c>
      <c r="H28" s="38">
        <v>11800</v>
      </c>
      <c r="I28" s="38">
        <v>11800</v>
      </c>
      <c r="J28" s="38">
        <v>890</v>
      </c>
      <c r="K28" s="35">
        <v>3.90350877192982</v>
      </c>
      <c r="L28" s="38">
        <v>0</v>
      </c>
    </row>
    <row r="29" spans="1:12" ht="13.8" x14ac:dyDescent="0.2">
      <c r="A29" s="37" t="s">
        <v>69</v>
      </c>
      <c r="B29" s="16" t="s">
        <v>69</v>
      </c>
      <c r="C29" s="79" t="s">
        <v>9</v>
      </c>
      <c r="D29" s="80" t="s">
        <v>10</v>
      </c>
      <c r="E29" s="38">
        <v>726.81</v>
      </c>
      <c r="F29" s="38">
        <v>0</v>
      </c>
      <c r="G29" s="38">
        <v>726.81</v>
      </c>
      <c r="H29" s="38">
        <v>0</v>
      </c>
      <c r="I29" s="38">
        <v>0</v>
      </c>
      <c r="J29" s="38">
        <v>0</v>
      </c>
      <c r="K29" s="35">
        <v>0</v>
      </c>
      <c r="L29" s="38">
        <v>0</v>
      </c>
    </row>
    <row r="30" spans="1:12" ht="13.8" x14ac:dyDescent="0.2">
      <c r="A30" s="37" t="s">
        <v>69</v>
      </c>
      <c r="B30" s="16" t="s">
        <v>69</v>
      </c>
      <c r="C30" s="81" t="s">
        <v>126</v>
      </c>
      <c r="D30" s="82" t="s">
        <v>69</v>
      </c>
      <c r="E30" s="28">
        <v>598534</v>
      </c>
      <c r="F30" s="28">
        <v>0</v>
      </c>
      <c r="G30" s="28">
        <v>598534</v>
      </c>
      <c r="H30" s="28">
        <v>37031.83</v>
      </c>
      <c r="I30" s="28">
        <v>37031.83</v>
      </c>
      <c r="J30" s="28">
        <v>25903.42</v>
      </c>
      <c r="K30" s="29">
        <v>4.3278109514246497</v>
      </c>
      <c r="L30" s="28">
        <v>25013.42</v>
      </c>
    </row>
    <row r="31" spans="1:12" ht="13.8" x14ac:dyDescent="0.2">
      <c r="A31" s="37" t="s">
        <v>422</v>
      </c>
      <c r="B31" s="16" t="s">
        <v>423</v>
      </c>
      <c r="C31" s="79" t="s">
        <v>3</v>
      </c>
      <c r="D31" s="80" t="s">
        <v>4</v>
      </c>
      <c r="E31" s="38">
        <v>34258255.719999999</v>
      </c>
      <c r="F31" s="38">
        <v>0</v>
      </c>
      <c r="G31" s="38">
        <v>34258255.719999999</v>
      </c>
      <c r="H31" s="38">
        <v>1754238.65</v>
      </c>
      <c r="I31" s="38">
        <v>1754238.65</v>
      </c>
      <c r="J31" s="38">
        <v>1754238.65</v>
      </c>
      <c r="K31" s="35">
        <v>5.1206303798353501</v>
      </c>
      <c r="L31" s="38">
        <v>1754238.65</v>
      </c>
    </row>
    <row r="32" spans="1:12" ht="13.8" x14ac:dyDescent="0.2">
      <c r="A32" s="37" t="s">
        <v>69</v>
      </c>
      <c r="B32" s="16" t="s">
        <v>69</v>
      </c>
      <c r="C32" s="79" t="s">
        <v>5</v>
      </c>
      <c r="D32" s="80" t="s">
        <v>6</v>
      </c>
      <c r="E32" s="38">
        <v>21742436.699999999</v>
      </c>
      <c r="F32" s="38">
        <v>0</v>
      </c>
      <c r="G32" s="38">
        <v>21742436.699999999</v>
      </c>
      <c r="H32" s="38">
        <v>10535622.199999999</v>
      </c>
      <c r="I32" s="38">
        <v>6684232.2800000003</v>
      </c>
      <c r="J32" s="38">
        <v>987.3</v>
      </c>
      <c r="K32" s="35">
        <v>4.5408893843099998E-3</v>
      </c>
      <c r="L32" s="38">
        <v>0</v>
      </c>
    </row>
    <row r="33" spans="1:12" ht="13.8" x14ac:dyDescent="0.2">
      <c r="A33" s="37" t="s">
        <v>69</v>
      </c>
      <c r="B33" s="16" t="s">
        <v>69</v>
      </c>
      <c r="C33" s="79" t="s">
        <v>15</v>
      </c>
      <c r="D33" s="80" t="s">
        <v>16</v>
      </c>
      <c r="E33" s="38">
        <v>3500</v>
      </c>
      <c r="F33" s="38">
        <v>0</v>
      </c>
      <c r="G33" s="38">
        <v>3500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69</v>
      </c>
      <c r="B34" s="16" t="s">
        <v>69</v>
      </c>
      <c r="C34" s="79" t="s">
        <v>7</v>
      </c>
      <c r="D34" s="80" t="s">
        <v>8</v>
      </c>
      <c r="E34" s="38">
        <v>116703244.15000001</v>
      </c>
      <c r="F34" s="38">
        <v>0</v>
      </c>
      <c r="G34" s="38">
        <v>116703244.15000001</v>
      </c>
      <c r="H34" s="38">
        <v>20160000</v>
      </c>
      <c r="I34" s="38">
        <v>20000000</v>
      </c>
      <c r="J34" s="38">
        <v>0</v>
      </c>
      <c r="K34" s="35">
        <v>0</v>
      </c>
      <c r="L34" s="38">
        <v>0</v>
      </c>
    </row>
    <row r="35" spans="1:12" ht="13.8" x14ac:dyDescent="0.2">
      <c r="A35" s="37" t="s">
        <v>69</v>
      </c>
      <c r="B35" s="16" t="s">
        <v>69</v>
      </c>
      <c r="C35" s="79" t="s">
        <v>9</v>
      </c>
      <c r="D35" s="80" t="s">
        <v>10</v>
      </c>
      <c r="E35" s="38">
        <v>8674862.6699999999</v>
      </c>
      <c r="F35" s="38">
        <v>0</v>
      </c>
      <c r="G35" s="38">
        <v>8674862.6699999999</v>
      </c>
      <c r="H35" s="38">
        <v>1078173.48</v>
      </c>
      <c r="I35" s="38">
        <v>742369.51</v>
      </c>
      <c r="J35" s="38">
        <v>0</v>
      </c>
      <c r="K35" s="35">
        <v>0</v>
      </c>
      <c r="L35" s="38">
        <v>0</v>
      </c>
    </row>
    <row r="36" spans="1:12" ht="13.8" x14ac:dyDescent="0.2">
      <c r="A36" s="37" t="s">
        <v>69</v>
      </c>
      <c r="B36" s="16" t="s">
        <v>69</v>
      </c>
      <c r="C36" s="79" t="s">
        <v>11</v>
      </c>
      <c r="D36" s="80" t="s">
        <v>12</v>
      </c>
      <c r="E36" s="38">
        <v>4664770</v>
      </c>
      <c r="F36" s="38">
        <v>0</v>
      </c>
      <c r="G36" s="38">
        <v>4664770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81" t="s">
        <v>126</v>
      </c>
      <c r="D37" s="82" t="s">
        <v>69</v>
      </c>
      <c r="E37" s="28">
        <v>186047069.24000001</v>
      </c>
      <c r="F37" s="28">
        <v>0</v>
      </c>
      <c r="G37" s="28">
        <v>186047069.24000001</v>
      </c>
      <c r="H37" s="28">
        <v>33528034.329999998</v>
      </c>
      <c r="I37" s="28">
        <v>29180840.440000001</v>
      </c>
      <c r="J37" s="28">
        <v>1755225.95</v>
      </c>
      <c r="K37" s="29">
        <v>0.94343112050626998</v>
      </c>
      <c r="L37" s="28">
        <v>1754238.65</v>
      </c>
    </row>
    <row r="38" spans="1:12" ht="13.8" x14ac:dyDescent="0.2">
      <c r="A38" s="37" t="s">
        <v>424</v>
      </c>
      <c r="B38" s="16" t="s">
        <v>425</v>
      </c>
      <c r="C38" s="79" t="s">
        <v>3</v>
      </c>
      <c r="D38" s="80" t="s">
        <v>4</v>
      </c>
      <c r="E38" s="38">
        <v>43182159.479999997</v>
      </c>
      <c r="F38" s="38">
        <v>0</v>
      </c>
      <c r="G38" s="38">
        <v>43182159.479999997</v>
      </c>
      <c r="H38" s="38">
        <v>2164493.75</v>
      </c>
      <c r="I38" s="38">
        <v>2164493.75</v>
      </c>
      <c r="J38" s="38">
        <v>2164493.75</v>
      </c>
      <c r="K38" s="35">
        <v>5.01247222479111</v>
      </c>
      <c r="L38" s="38">
        <v>2164493.75</v>
      </c>
    </row>
    <row r="39" spans="1:12" ht="13.8" x14ac:dyDescent="0.2">
      <c r="A39" s="37" t="s">
        <v>69</v>
      </c>
      <c r="B39" s="16" t="s">
        <v>69</v>
      </c>
      <c r="C39" s="79" t="s">
        <v>5</v>
      </c>
      <c r="D39" s="80" t="s">
        <v>6</v>
      </c>
      <c r="E39" s="38">
        <v>21677677.079999998</v>
      </c>
      <c r="F39" s="38">
        <v>0</v>
      </c>
      <c r="G39" s="38">
        <v>21677677.079999998</v>
      </c>
      <c r="H39" s="38">
        <v>10961979.960000001</v>
      </c>
      <c r="I39" s="38">
        <v>10190323.33</v>
      </c>
      <c r="J39" s="38">
        <v>105124.69</v>
      </c>
      <c r="K39" s="35">
        <v>0.48494444128882003</v>
      </c>
      <c r="L39" s="38">
        <v>105124.69</v>
      </c>
    </row>
    <row r="40" spans="1:12" ht="13.8" x14ac:dyDescent="0.2">
      <c r="A40" s="37" t="s">
        <v>69</v>
      </c>
      <c r="B40" s="16" t="s">
        <v>69</v>
      </c>
      <c r="C40" s="79" t="s">
        <v>15</v>
      </c>
      <c r="D40" s="80" t="s">
        <v>16</v>
      </c>
      <c r="E40" s="38">
        <v>64350</v>
      </c>
      <c r="F40" s="38">
        <v>0</v>
      </c>
      <c r="G40" s="38">
        <v>64350</v>
      </c>
      <c r="H40" s="38">
        <v>6055.41</v>
      </c>
      <c r="I40" s="38">
        <v>6055.41</v>
      </c>
      <c r="J40" s="38">
        <v>6055.41</v>
      </c>
      <c r="K40" s="35">
        <v>9.41011655011655</v>
      </c>
      <c r="L40" s="38">
        <v>6055.41</v>
      </c>
    </row>
    <row r="41" spans="1:12" ht="13.8" x14ac:dyDescent="0.2">
      <c r="A41" s="37" t="s">
        <v>69</v>
      </c>
      <c r="B41" s="16" t="s">
        <v>69</v>
      </c>
      <c r="C41" s="79" t="s">
        <v>7</v>
      </c>
      <c r="D41" s="80" t="s">
        <v>8</v>
      </c>
      <c r="E41" s="38">
        <v>525000</v>
      </c>
      <c r="F41" s="38">
        <v>0</v>
      </c>
      <c r="G41" s="38">
        <v>525000</v>
      </c>
      <c r="H41" s="38">
        <v>120000</v>
      </c>
      <c r="I41" s="38">
        <v>0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69</v>
      </c>
      <c r="B42" s="16" t="s">
        <v>69</v>
      </c>
      <c r="C42" s="79" t="s">
        <v>9</v>
      </c>
      <c r="D42" s="80" t="s">
        <v>10</v>
      </c>
      <c r="E42" s="38">
        <v>19394581.149999999</v>
      </c>
      <c r="F42" s="38">
        <v>0</v>
      </c>
      <c r="G42" s="38">
        <v>19394581.149999999</v>
      </c>
      <c r="H42" s="38">
        <v>12784437.970000001</v>
      </c>
      <c r="I42" s="38">
        <v>10966215.74</v>
      </c>
      <c r="J42" s="38">
        <v>0</v>
      </c>
      <c r="K42" s="35">
        <v>0</v>
      </c>
      <c r="L42" s="38">
        <v>0</v>
      </c>
    </row>
    <row r="43" spans="1:12" ht="13.8" x14ac:dyDescent="0.2">
      <c r="A43" s="37" t="s">
        <v>69</v>
      </c>
      <c r="B43" s="16" t="s">
        <v>69</v>
      </c>
      <c r="C43" s="79" t="s">
        <v>11</v>
      </c>
      <c r="D43" s="80" t="s">
        <v>12</v>
      </c>
      <c r="E43" s="38">
        <v>5066250</v>
      </c>
      <c r="F43" s="38">
        <v>0</v>
      </c>
      <c r="G43" s="38">
        <v>5066250</v>
      </c>
      <c r="H43" s="38">
        <v>30000</v>
      </c>
      <c r="I43" s="38">
        <v>0</v>
      </c>
      <c r="J43" s="38">
        <v>0</v>
      </c>
      <c r="K43" s="35">
        <v>0</v>
      </c>
      <c r="L43" s="38">
        <v>0</v>
      </c>
    </row>
    <row r="44" spans="1:12" ht="13.8" x14ac:dyDescent="0.2">
      <c r="A44" s="37" t="s">
        <v>69</v>
      </c>
      <c r="B44" s="16" t="s">
        <v>69</v>
      </c>
      <c r="C44" s="81" t="s">
        <v>126</v>
      </c>
      <c r="D44" s="82" t="s">
        <v>69</v>
      </c>
      <c r="E44" s="28">
        <v>89910017.709999993</v>
      </c>
      <c r="F44" s="28">
        <v>0</v>
      </c>
      <c r="G44" s="28">
        <v>89910017.709999993</v>
      </c>
      <c r="H44" s="28">
        <v>26066967.09</v>
      </c>
      <c r="I44" s="28">
        <v>23327088.23</v>
      </c>
      <c r="J44" s="28">
        <v>2275673.85</v>
      </c>
      <c r="K44" s="29">
        <v>2.5310570590032202</v>
      </c>
      <c r="L44" s="28">
        <v>2275673.85</v>
      </c>
    </row>
    <row r="45" spans="1:12" ht="13.8" x14ac:dyDescent="0.2">
      <c r="A45" s="37" t="s">
        <v>426</v>
      </c>
      <c r="B45" s="16" t="s">
        <v>427</v>
      </c>
      <c r="C45" s="79" t="s">
        <v>3</v>
      </c>
      <c r="D45" s="80" t="s">
        <v>4</v>
      </c>
      <c r="E45" s="38">
        <v>38360079.770000003</v>
      </c>
      <c r="F45" s="38">
        <v>0</v>
      </c>
      <c r="G45" s="38">
        <v>38360079.770000003</v>
      </c>
      <c r="H45" s="38">
        <v>2144381.19</v>
      </c>
      <c r="I45" s="38">
        <v>2144381.19</v>
      </c>
      <c r="J45" s="38">
        <v>2144381.19</v>
      </c>
      <c r="K45" s="35">
        <v>5.5901374628450098</v>
      </c>
      <c r="L45" s="38">
        <v>2144381.19</v>
      </c>
    </row>
    <row r="46" spans="1:12" ht="13.8" x14ac:dyDescent="0.2">
      <c r="A46" s="37" t="s">
        <v>69</v>
      </c>
      <c r="B46" s="16" t="s">
        <v>69</v>
      </c>
      <c r="C46" s="79" t="s">
        <v>5</v>
      </c>
      <c r="D46" s="80" t="s">
        <v>6</v>
      </c>
      <c r="E46" s="38">
        <v>16926046.460000001</v>
      </c>
      <c r="F46" s="38">
        <v>-0.6</v>
      </c>
      <c r="G46" s="38">
        <v>16926045.859999999</v>
      </c>
      <c r="H46" s="38">
        <v>10983860.51</v>
      </c>
      <c r="I46" s="38">
        <v>3837798.31</v>
      </c>
      <c r="J46" s="38">
        <v>0</v>
      </c>
      <c r="K46" s="35">
        <v>0</v>
      </c>
      <c r="L46" s="38">
        <v>0</v>
      </c>
    </row>
    <row r="47" spans="1:12" ht="13.8" x14ac:dyDescent="0.2">
      <c r="A47" s="37" t="s">
        <v>69</v>
      </c>
      <c r="B47" s="16" t="s">
        <v>69</v>
      </c>
      <c r="C47" s="79" t="s">
        <v>15</v>
      </c>
      <c r="D47" s="80" t="s">
        <v>16</v>
      </c>
      <c r="E47" s="38">
        <v>118401.15</v>
      </c>
      <c r="F47" s="38">
        <v>0.6</v>
      </c>
      <c r="G47" s="38">
        <v>118401.75</v>
      </c>
      <c r="H47" s="38">
        <v>43401.75</v>
      </c>
      <c r="I47" s="38">
        <v>43401.15</v>
      </c>
      <c r="J47" s="38">
        <v>0</v>
      </c>
      <c r="K47" s="35">
        <v>0</v>
      </c>
      <c r="L47" s="38">
        <v>0</v>
      </c>
    </row>
    <row r="48" spans="1:12" ht="13.8" x14ac:dyDescent="0.2">
      <c r="A48" s="37" t="s">
        <v>69</v>
      </c>
      <c r="B48" s="16" t="s">
        <v>69</v>
      </c>
      <c r="C48" s="79" t="s">
        <v>7</v>
      </c>
      <c r="D48" s="80" t="s">
        <v>8</v>
      </c>
      <c r="E48" s="38">
        <v>15506387.779999999</v>
      </c>
      <c r="F48" s="38">
        <v>0</v>
      </c>
      <c r="G48" s="38">
        <v>15506387.779999999</v>
      </c>
      <c r="H48" s="38">
        <v>2463305.25</v>
      </c>
      <c r="I48" s="38">
        <v>2463305.25</v>
      </c>
      <c r="J48" s="38">
        <v>0</v>
      </c>
      <c r="K48" s="35">
        <v>0</v>
      </c>
      <c r="L48" s="38">
        <v>0</v>
      </c>
    </row>
    <row r="49" spans="1:12" ht="13.8" x14ac:dyDescent="0.2">
      <c r="A49" s="37" t="s">
        <v>69</v>
      </c>
      <c r="B49" s="16" t="s">
        <v>69</v>
      </c>
      <c r="C49" s="79" t="s">
        <v>9</v>
      </c>
      <c r="D49" s="80" t="s">
        <v>10</v>
      </c>
      <c r="E49" s="38">
        <v>62738436.240000002</v>
      </c>
      <c r="F49" s="38">
        <v>0</v>
      </c>
      <c r="G49" s="38">
        <v>62738436.240000002</v>
      </c>
      <c r="H49" s="38">
        <v>29505662.949999999</v>
      </c>
      <c r="I49" s="38">
        <v>22375706.030000001</v>
      </c>
      <c r="J49" s="38">
        <v>0</v>
      </c>
      <c r="K49" s="35">
        <v>0</v>
      </c>
      <c r="L49" s="38">
        <v>0</v>
      </c>
    </row>
    <row r="50" spans="1:12" ht="13.8" x14ac:dyDescent="0.2">
      <c r="A50" s="37" t="s">
        <v>69</v>
      </c>
      <c r="B50" s="16" t="s">
        <v>69</v>
      </c>
      <c r="C50" s="79" t="s">
        <v>11</v>
      </c>
      <c r="D50" s="80" t="s">
        <v>12</v>
      </c>
      <c r="E50" s="38">
        <v>49846682.090000004</v>
      </c>
      <c r="F50" s="38">
        <v>0</v>
      </c>
      <c r="G50" s="38">
        <v>49846682.090000004</v>
      </c>
      <c r="H50" s="38">
        <v>16300876.880000001</v>
      </c>
      <c r="I50" s="38">
        <v>8609398.5700000003</v>
      </c>
      <c r="J50" s="38">
        <v>0</v>
      </c>
      <c r="K50" s="35">
        <v>0</v>
      </c>
      <c r="L50" s="38">
        <v>0</v>
      </c>
    </row>
    <row r="51" spans="1:12" ht="13.8" x14ac:dyDescent="0.2">
      <c r="A51" s="37" t="s">
        <v>69</v>
      </c>
      <c r="B51" s="16" t="s">
        <v>69</v>
      </c>
      <c r="C51" s="81" t="s">
        <v>126</v>
      </c>
      <c r="D51" s="82" t="s">
        <v>69</v>
      </c>
      <c r="E51" s="28">
        <v>183496033.49000001</v>
      </c>
      <c r="F51" s="28">
        <v>0</v>
      </c>
      <c r="G51" s="28">
        <v>183496033.49000001</v>
      </c>
      <c r="H51" s="28">
        <v>61441488.530000001</v>
      </c>
      <c r="I51" s="28">
        <v>39473990.5</v>
      </c>
      <c r="J51" s="28">
        <v>2144381.19</v>
      </c>
      <c r="K51" s="29">
        <v>1.16862536438253</v>
      </c>
      <c r="L51" s="28">
        <v>2144381.19</v>
      </c>
    </row>
    <row r="52" spans="1:12" ht="13.8" x14ac:dyDescent="0.2">
      <c r="A52" s="37" t="s">
        <v>428</v>
      </c>
      <c r="B52" s="16" t="s">
        <v>429</v>
      </c>
      <c r="C52" s="79" t="s">
        <v>3</v>
      </c>
      <c r="D52" s="80" t="s">
        <v>4</v>
      </c>
      <c r="E52" s="38">
        <v>77034356.269999996</v>
      </c>
      <c r="F52" s="38">
        <v>0</v>
      </c>
      <c r="G52" s="38">
        <v>77034356.269999996</v>
      </c>
      <c r="H52" s="38">
        <v>4599623.22</v>
      </c>
      <c r="I52" s="38">
        <v>4599623.22</v>
      </c>
      <c r="J52" s="38">
        <v>4599623.22</v>
      </c>
      <c r="K52" s="35">
        <v>5.9708725336506303</v>
      </c>
      <c r="L52" s="38">
        <v>4599623.22</v>
      </c>
    </row>
    <row r="53" spans="1:12" ht="13.8" x14ac:dyDescent="0.2">
      <c r="A53" s="37" t="s">
        <v>69</v>
      </c>
      <c r="B53" s="16" t="s">
        <v>69</v>
      </c>
      <c r="C53" s="79" t="s">
        <v>5</v>
      </c>
      <c r="D53" s="80" t="s">
        <v>6</v>
      </c>
      <c r="E53" s="38">
        <v>13562843.560000001</v>
      </c>
      <c r="F53" s="38">
        <v>0</v>
      </c>
      <c r="G53" s="38">
        <v>13562843.560000001</v>
      </c>
      <c r="H53" s="38">
        <v>4324097.22</v>
      </c>
      <c r="I53" s="38">
        <v>3977329.72</v>
      </c>
      <c r="J53" s="38">
        <v>480</v>
      </c>
      <c r="K53" s="35">
        <v>3.5390808562899998E-3</v>
      </c>
      <c r="L53" s="38">
        <v>480</v>
      </c>
    </row>
    <row r="54" spans="1:12" ht="13.8" x14ac:dyDescent="0.2">
      <c r="A54" s="37" t="s">
        <v>69</v>
      </c>
      <c r="B54" s="16" t="s">
        <v>69</v>
      </c>
      <c r="C54" s="79" t="s">
        <v>15</v>
      </c>
      <c r="D54" s="80" t="s">
        <v>16</v>
      </c>
      <c r="E54" s="38">
        <v>16500</v>
      </c>
      <c r="F54" s="38">
        <v>0</v>
      </c>
      <c r="G54" s="38">
        <v>16500</v>
      </c>
      <c r="H54" s="38">
        <v>0</v>
      </c>
      <c r="I54" s="38">
        <v>0</v>
      </c>
      <c r="J54" s="38">
        <v>0</v>
      </c>
      <c r="K54" s="35">
        <v>0</v>
      </c>
      <c r="L54" s="38">
        <v>0</v>
      </c>
    </row>
    <row r="55" spans="1:12" ht="13.8" x14ac:dyDescent="0.2">
      <c r="A55" s="37" t="s">
        <v>69</v>
      </c>
      <c r="B55" s="16" t="s">
        <v>69</v>
      </c>
      <c r="C55" s="79" t="s">
        <v>7</v>
      </c>
      <c r="D55" s="80" t="s">
        <v>8</v>
      </c>
      <c r="E55" s="38">
        <v>446713187.58999997</v>
      </c>
      <c r="F55" s="38">
        <v>0</v>
      </c>
      <c r="G55" s="38">
        <v>446713187.58999997</v>
      </c>
      <c r="H55" s="38">
        <v>23655.87</v>
      </c>
      <c r="I55" s="38">
        <v>23655.87</v>
      </c>
      <c r="J55" s="38">
        <v>23655.87</v>
      </c>
      <c r="K55" s="35">
        <v>5.2955387611499996E-3</v>
      </c>
      <c r="L55" s="38">
        <v>0</v>
      </c>
    </row>
    <row r="56" spans="1:12" ht="13.8" x14ac:dyDescent="0.2">
      <c r="A56" s="37" t="s">
        <v>69</v>
      </c>
      <c r="B56" s="16" t="s">
        <v>69</v>
      </c>
      <c r="C56" s="79" t="s">
        <v>9</v>
      </c>
      <c r="D56" s="80" t="s">
        <v>10</v>
      </c>
      <c r="E56" s="38">
        <v>20679341.68</v>
      </c>
      <c r="F56" s="38">
        <v>0</v>
      </c>
      <c r="G56" s="38">
        <v>20679341.68</v>
      </c>
      <c r="H56" s="38">
        <v>14412687.68</v>
      </c>
      <c r="I56" s="38">
        <v>13041090.869999999</v>
      </c>
      <c r="J56" s="38">
        <v>0</v>
      </c>
      <c r="K56" s="35">
        <v>0</v>
      </c>
      <c r="L56" s="38">
        <v>0</v>
      </c>
    </row>
    <row r="57" spans="1:12" ht="13.8" x14ac:dyDescent="0.2">
      <c r="A57" s="37" t="s">
        <v>69</v>
      </c>
      <c r="B57" s="16" t="s">
        <v>69</v>
      </c>
      <c r="C57" s="79" t="s">
        <v>11</v>
      </c>
      <c r="D57" s="80" t="s">
        <v>12</v>
      </c>
      <c r="E57" s="38">
        <v>177041375.34999999</v>
      </c>
      <c r="F57" s="38">
        <v>0</v>
      </c>
      <c r="G57" s="38">
        <v>177041375.34999999</v>
      </c>
      <c r="H57" s="38">
        <v>19251914.170000002</v>
      </c>
      <c r="I57" s="38">
        <v>18711506.809999999</v>
      </c>
      <c r="J57" s="38">
        <v>2383884.91</v>
      </c>
      <c r="K57" s="35">
        <v>1.3465128732123799</v>
      </c>
      <c r="L57" s="38">
        <v>1319746.7</v>
      </c>
    </row>
    <row r="58" spans="1:12" ht="13.8" x14ac:dyDescent="0.2">
      <c r="A58" s="37" t="s">
        <v>69</v>
      </c>
      <c r="B58" s="16" t="s">
        <v>69</v>
      </c>
      <c r="C58" s="81" t="s">
        <v>126</v>
      </c>
      <c r="D58" s="82" t="s">
        <v>69</v>
      </c>
      <c r="E58" s="28">
        <v>735047604.45000005</v>
      </c>
      <c r="F58" s="28">
        <v>0</v>
      </c>
      <c r="G58" s="28">
        <v>735047604.45000005</v>
      </c>
      <c r="H58" s="28">
        <v>42611978.159999996</v>
      </c>
      <c r="I58" s="28">
        <v>40353206.490000002</v>
      </c>
      <c r="J58" s="28">
        <v>7007644</v>
      </c>
      <c r="K58" s="29">
        <v>0.95335920525086004</v>
      </c>
      <c r="L58" s="28">
        <v>5919849.9199999999</v>
      </c>
    </row>
    <row r="59" spans="1:12" ht="13.8" x14ac:dyDescent="0.2">
      <c r="A59" s="37" t="s">
        <v>430</v>
      </c>
      <c r="B59" s="16" t="s">
        <v>431</v>
      </c>
      <c r="C59" s="79" t="s">
        <v>3</v>
      </c>
      <c r="D59" s="80" t="s">
        <v>4</v>
      </c>
      <c r="E59" s="38">
        <v>25360692.07</v>
      </c>
      <c r="F59" s="38">
        <v>205403.88</v>
      </c>
      <c r="G59" s="38">
        <v>25566095.949999999</v>
      </c>
      <c r="H59" s="38">
        <v>1215209.03</v>
      </c>
      <c r="I59" s="38">
        <v>1215209.03</v>
      </c>
      <c r="J59" s="38">
        <v>1215209.03</v>
      </c>
      <c r="K59" s="35">
        <v>4.7532053090022099</v>
      </c>
      <c r="L59" s="38">
        <v>1215209.03</v>
      </c>
    </row>
    <row r="60" spans="1:12" ht="13.8" x14ac:dyDescent="0.2">
      <c r="A60" s="37" t="s">
        <v>69</v>
      </c>
      <c r="B60" s="16" t="s">
        <v>69</v>
      </c>
      <c r="C60" s="79" t="s">
        <v>5</v>
      </c>
      <c r="D60" s="80" t="s">
        <v>6</v>
      </c>
      <c r="E60" s="38">
        <v>10448576.630000001</v>
      </c>
      <c r="F60" s="38">
        <v>0</v>
      </c>
      <c r="G60" s="38">
        <v>10448576.630000001</v>
      </c>
      <c r="H60" s="38">
        <v>1670504.55</v>
      </c>
      <c r="I60" s="38">
        <v>1661440.13</v>
      </c>
      <c r="J60" s="38">
        <v>0</v>
      </c>
      <c r="K60" s="35">
        <v>0</v>
      </c>
      <c r="L60" s="38">
        <v>0</v>
      </c>
    </row>
    <row r="61" spans="1:12" ht="13.8" x14ac:dyDescent="0.2">
      <c r="A61" s="37" t="s">
        <v>69</v>
      </c>
      <c r="B61" s="16" t="s">
        <v>69</v>
      </c>
      <c r="C61" s="79" t="s">
        <v>15</v>
      </c>
      <c r="D61" s="80" t="s">
        <v>16</v>
      </c>
      <c r="E61" s="38">
        <v>55000</v>
      </c>
      <c r="F61" s="38">
        <v>0</v>
      </c>
      <c r="G61" s="38">
        <v>55000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79" t="s">
        <v>7</v>
      </c>
      <c r="D62" s="80" t="s">
        <v>8</v>
      </c>
      <c r="E62" s="38">
        <v>24102092.32</v>
      </c>
      <c r="F62" s="38">
        <v>0</v>
      </c>
      <c r="G62" s="38">
        <v>24102092.32</v>
      </c>
      <c r="H62" s="38">
        <v>18000</v>
      </c>
      <c r="I62" s="38">
        <v>18000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69</v>
      </c>
      <c r="B63" s="16" t="s">
        <v>69</v>
      </c>
      <c r="C63" s="79" t="s">
        <v>9</v>
      </c>
      <c r="D63" s="80" t="s">
        <v>10</v>
      </c>
      <c r="E63" s="38">
        <v>5061064.5999999996</v>
      </c>
      <c r="F63" s="38">
        <v>0</v>
      </c>
      <c r="G63" s="38">
        <v>5061064.5999999996</v>
      </c>
      <c r="H63" s="38">
        <v>3548984.37</v>
      </c>
      <c r="I63" s="38">
        <v>3548984.37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69</v>
      </c>
      <c r="B64" s="16" t="s">
        <v>69</v>
      </c>
      <c r="C64" s="79" t="s">
        <v>11</v>
      </c>
      <c r="D64" s="80" t="s">
        <v>12</v>
      </c>
      <c r="E64" s="38">
        <v>139128061.28</v>
      </c>
      <c r="F64" s="38">
        <v>0</v>
      </c>
      <c r="G64" s="38">
        <v>139128061.28</v>
      </c>
      <c r="H64" s="38">
        <v>38637963.799999997</v>
      </c>
      <c r="I64" s="38">
        <v>16825651.789999999</v>
      </c>
      <c r="J64" s="38">
        <v>0</v>
      </c>
      <c r="K64" s="35">
        <v>0</v>
      </c>
      <c r="L64" s="38">
        <v>0</v>
      </c>
    </row>
    <row r="65" spans="1:12" ht="13.8" x14ac:dyDescent="0.2">
      <c r="A65" s="37" t="s">
        <v>69</v>
      </c>
      <c r="B65" s="16" t="s">
        <v>69</v>
      </c>
      <c r="C65" s="81" t="s">
        <v>126</v>
      </c>
      <c r="D65" s="82" t="s">
        <v>69</v>
      </c>
      <c r="E65" s="28">
        <v>204155486.90000001</v>
      </c>
      <c r="F65" s="28">
        <v>205403.88</v>
      </c>
      <c r="G65" s="28">
        <v>204360890.78</v>
      </c>
      <c r="H65" s="28">
        <v>45090661.75</v>
      </c>
      <c r="I65" s="28">
        <v>23269285.32</v>
      </c>
      <c r="J65" s="28">
        <v>1215209.03</v>
      </c>
      <c r="K65" s="29">
        <v>0.59463874196370003</v>
      </c>
      <c r="L65" s="28">
        <v>1215209.03</v>
      </c>
    </row>
    <row r="66" spans="1:12" ht="13.8" x14ac:dyDescent="0.2">
      <c r="A66" s="37" t="s">
        <v>432</v>
      </c>
      <c r="B66" s="16" t="s">
        <v>433</v>
      </c>
      <c r="C66" s="79" t="s">
        <v>3</v>
      </c>
      <c r="D66" s="80" t="s">
        <v>4</v>
      </c>
      <c r="E66" s="38">
        <v>44620212.659999996</v>
      </c>
      <c r="F66" s="38">
        <v>0</v>
      </c>
      <c r="G66" s="38">
        <v>44620212.659999996</v>
      </c>
      <c r="H66" s="38">
        <v>2500021.4900000002</v>
      </c>
      <c r="I66" s="38">
        <v>2500021.4900000002</v>
      </c>
      <c r="J66" s="38">
        <v>2500021.4900000002</v>
      </c>
      <c r="K66" s="35">
        <v>5.6028901275075196</v>
      </c>
      <c r="L66" s="38">
        <v>2500021.4900000002</v>
      </c>
    </row>
    <row r="67" spans="1:12" ht="13.8" x14ac:dyDescent="0.2">
      <c r="A67" s="37" t="s">
        <v>69</v>
      </c>
      <c r="B67" s="16" t="s">
        <v>69</v>
      </c>
      <c r="C67" s="79" t="s">
        <v>5</v>
      </c>
      <c r="D67" s="80" t="s">
        <v>6</v>
      </c>
      <c r="E67" s="38">
        <v>95040545.510000005</v>
      </c>
      <c r="F67" s="38">
        <v>0</v>
      </c>
      <c r="G67" s="38">
        <v>95040545.510000005</v>
      </c>
      <c r="H67" s="38">
        <v>40986482.18</v>
      </c>
      <c r="I67" s="38">
        <v>30670671.75</v>
      </c>
      <c r="J67" s="38">
        <v>0</v>
      </c>
      <c r="K67" s="35">
        <v>0</v>
      </c>
      <c r="L67" s="38">
        <v>0</v>
      </c>
    </row>
    <row r="68" spans="1:12" ht="13.8" x14ac:dyDescent="0.2">
      <c r="A68" s="37" t="s">
        <v>69</v>
      </c>
      <c r="B68" s="16" t="s">
        <v>69</v>
      </c>
      <c r="C68" s="79" t="s">
        <v>15</v>
      </c>
      <c r="D68" s="80" t="s">
        <v>16</v>
      </c>
      <c r="E68" s="38">
        <v>85000</v>
      </c>
      <c r="F68" s="38">
        <v>0</v>
      </c>
      <c r="G68" s="38">
        <v>85000</v>
      </c>
      <c r="H68" s="38">
        <v>0</v>
      </c>
      <c r="I68" s="38">
        <v>0</v>
      </c>
      <c r="J68" s="38">
        <v>0</v>
      </c>
      <c r="K68" s="35">
        <v>0</v>
      </c>
      <c r="L68" s="38">
        <v>0</v>
      </c>
    </row>
    <row r="69" spans="1:12" ht="13.8" x14ac:dyDescent="0.2">
      <c r="A69" s="37" t="s">
        <v>69</v>
      </c>
      <c r="B69" s="16" t="s">
        <v>69</v>
      </c>
      <c r="C69" s="79" t="s">
        <v>7</v>
      </c>
      <c r="D69" s="80" t="s">
        <v>8</v>
      </c>
      <c r="E69" s="38">
        <v>16495638.789999999</v>
      </c>
      <c r="F69" s="38">
        <v>0</v>
      </c>
      <c r="G69" s="38">
        <v>16495638.789999999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3.8" x14ac:dyDescent="0.2">
      <c r="A70" s="37" t="s">
        <v>69</v>
      </c>
      <c r="B70" s="16" t="s">
        <v>69</v>
      </c>
      <c r="C70" s="79" t="s">
        <v>9</v>
      </c>
      <c r="D70" s="80" t="s">
        <v>10</v>
      </c>
      <c r="E70" s="38">
        <v>10817469.18</v>
      </c>
      <c r="F70" s="38">
        <v>0</v>
      </c>
      <c r="G70" s="38">
        <v>10817469.18</v>
      </c>
      <c r="H70" s="38">
        <v>821131.17</v>
      </c>
      <c r="I70" s="38">
        <v>368842.27</v>
      </c>
      <c r="J70" s="38">
        <v>0</v>
      </c>
      <c r="K70" s="35">
        <v>0</v>
      </c>
      <c r="L70" s="38">
        <v>0</v>
      </c>
    </row>
    <row r="71" spans="1:12" ht="13.8" x14ac:dyDescent="0.2">
      <c r="A71" s="37" t="s">
        <v>69</v>
      </c>
      <c r="B71" s="16" t="s">
        <v>69</v>
      </c>
      <c r="C71" s="79" t="s">
        <v>11</v>
      </c>
      <c r="D71" s="80" t="s">
        <v>12</v>
      </c>
      <c r="E71" s="38">
        <v>306515.40000000002</v>
      </c>
      <c r="F71" s="38">
        <v>0</v>
      </c>
      <c r="G71" s="38">
        <v>306515.40000000002</v>
      </c>
      <c r="H71" s="38">
        <v>0</v>
      </c>
      <c r="I71" s="38">
        <v>0</v>
      </c>
      <c r="J71" s="38">
        <v>0</v>
      </c>
      <c r="K71" s="35">
        <v>0</v>
      </c>
      <c r="L71" s="38">
        <v>0</v>
      </c>
    </row>
    <row r="72" spans="1:12" ht="13.8" x14ac:dyDescent="0.2">
      <c r="A72" s="37" t="s">
        <v>69</v>
      </c>
      <c r="B72" s="16" t="s">
        <v>69</v>
      </c>
      <c r="C72" s="81" t="s">
        <v>126</v>
      </c>
      <c r="D72" s="82" t="s">
        <v>69</v>
      </c>
      <c r="E72" s="28">
        <v>167365381.53999999</v>
      </c>
      <c r="F72" s="28">
        <v>0</v>
      </c>
      <c r="G72" s="28">
        <v>167365381.53999999</v>
      </c>
      <c r="H72" s="28">
        <v>44307634.840000004</v>
      </c>
      <c r="I72" s="28">
        <v>33539535.510000002</v>
      </c>
      <c r="J72" s="28">
        <v>2500021.4900000002</v>
      </c>
      <c r="K72" s="29">
        <v>1.49375065918426</v>
      </c>
      <c r="L72" s="28">
        <v>2500021.4900000002</v>
      </c>
    </row>
    <row r="73" spans="1:12" ht="13.8" x14ac:dyDescent="0.2">
      <c r="A73" s="37" t="s">
        <v>434</v>
      </c>
      <c r="B73" s="16" t="s">
        <v>435</v>
      </c>
      <c r="C73" s="79" t="s">
        <v>3</v>
      </c>
      <c r="D73" s="80" t="s">
        <v>4</v>
      </c>
      <c r="E73" s="38">
        <v>910329854.58000004</v>
      </c>
      <c r="F73" s="38">
        <v>0</v>
      </c>
      <c r="G73" s="38">
        <v>910329854.58000004</v>
      </c>
      <c r="H73" s="38">
        <v>56857835.25</v>
      </c>
      <c r="I73" s="38">
        <v>56857835.25</v>
      </c>
      <c r="J73" s="38">
        <v>56857835.25</v>
      </c>
      <c r="K73" s="35">
        <v>6.2458497833439299</v>
      </c>
      <c r="L73" s="38">
        <v>56857835.25</v>
      </c>
    </row>
    <row r="74" spans="1:12" ht="13.8" x14ac:dyDescent="0.2">
      <c r="A74" s="37" t="s">
        <v>69</v>
      </c>
      <c r="B74" s="16" t="s">
        <v>69</v>
      </c>
      <c r="C74" s="79" t="s">
        <v>5</v>
      </c>
      <c r="D74" s="80" t="s">
        <v>6</v>
      </c>
      <c r="E74" s="38">
        <v>110194792.66</v>
      </c>
      <c r="F74" s="38">
        <v>0</v>
      </c>
      <c r="G74" s="38">
        <v>110194792.66</v>
      </c>
      <c r="H74" s="38">
        <v>38970959.390000001</v>
      </c>
      <c r="I74" s="38">
        <v>11062320.17</v>
      </c>
      <c r="J74" s="38">
        <v>593021.06000000006</v>
      </c>
      <c r="K74" s="35">
        <v>0.53815706321961998</v>
      </c>
      <c r="L74" s="38">
        <v>0</v>
      </c>
    </row>
    <row r="75" spans="1:12" ht="13.8" x14ac:dyDescent="0.2">
      <c r="A75" s="37" t="s">
        <v>69</v>
      </c>
      <c r="B75" s="16" t="s">
        <v>69</v>
      </c>
      <c r="C75" s="79" t="s">
        <v>15</v>
      </c>
      <c r="D75" s="80" t="s">
        <v>16</v>
      </c>
      <c r="E75" s="38">
        <v>350081.43</v>
      </c>
      <c r="F75" s="38">
        <v>0</v>
      </c>
      <c r="G75" s="38">
        <v>350081.43</v>
      </c>
      <c r="H75" s="38">
        <v>174081.43</v>
      </c>
      <c r="I75" s="38">
        <v>174081.43</v>
      </c>
      <c r="J75" s="38">
        <v>0</v>
      </c>
      <c r="K75" s="35">
        <v>0</v>
      </c>
      <c r="L75" s="38">
        <v>0</v>
      </c>
    </row>
    <row r="76" spans="1:12" ht="13.8" x14ac:dyDescent="0.2">
      <c r="A76" s="37" t="s">
        <v>69</v>
      </c>
      <c r="B76" s="16" t="s">
        <v>69</v>
      </c>
      <c r="C76" s="79" t="s">
        <v>7</v>
      </c>
      <c r="D76" s="80" t="s">
        <v>8</v>
      </c>
      <c r="E76" s="38">
        <v>456631999.24000001</v>
      </c>
      <c r="F76" s="38">
        <v>0</v>
      </c>
      <c r="G76" s="38">
        <v>456631999.24000001</v>
      </c>
      <c r="H76" s="38">
        <v>399512847.17000002</v>
      </c>
      <c r="I76" s="38">
        <v>255452690.09999999</v>
      </c>
      <c r="J76" s="38">
        <v>13760322.1</v>
      </c>
      <c r="K76" s="35">
        <v>3.01343798132898</v>
      </c>
      <c r="L76" s="38">
        <v>11713281.09</v>
      </c>
    </row>
    <row r="77" spans="1:12" ht="13.8" x14ac:dyDescent="0.2">
      <c r="A77" s="37" t="s">
        <v>69</v>
      </c>
      <c r="B77" s="16" t="s">
        <v>69</v>
      </c>
      <c r="C77" s="79" t="s">
        <v>9</v>
      </c>
      <c r="D77" s="80" t="s">
        <v>10</v>
      </c>
      <c r="E77" s="38">
        <v>53849388.439999998</v>
      </c>
      <c r="F77" s="38">
        <v>0</v>
      </c>
      <c r="G77" s="38">
        <v>53849388.439999998</v>
      </c>
      <c r="H77" s="38">
        <v>20617012.649999999</v>
      </c>
      <c r="I77" s="38">
        <v>17309028.329999998</v>
      </c>
      <c r="J77" s="38">
        <v>48197.71</v>
      </c>
      <c r="K77" s="35">
        <v>8.9504656220379994E-2</v>
      </c>
      <c r="L77" s="38">
        <v>0</v>
      </c>
    </row>
    <row r="78" spans="1:12" ht="13.8" x14ac:dyDescent="0.2">
      <c r="A78" s="37" t="s">
        <v>69</v>
      </c>
      <c r="B78" s="16" t="s">
        <v>69</v>
      </c>
      <c r="C78" s="79" t="s">
        <v>11</v>
      </c>
      <c r="D78" s="80" t="s">
        <v>12</v>
      </c>
      <c r="E78" s="38">
        <v>14947981.369999999</v>
      </c>
      <c r="F78" s="38">
        <v>0</v>
      </c>
      <c r="G78" s="38">
        <v>14947981.369999999</v>
      </c>
      <c r="H78" s="38">
        <v>13698026</v>
      </c>
      <c r="I78" s="38">
        <v>13698026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69</v>
      </c>
      <c r="B79" s="16" t="s">
        <v>69</v>
      </c>
      <c r="C79" s="79" t="s">
        <v>21</v>
      </c>
      <c r="D79" s="80" t="s">
        <v>22</v>
      </c>
      <c r="E79" s="38">
        <v>4006869.35</v>
      </c>
      <c r="F79" s="38">
        <v>0</v>
      </c>
      <c r="G79" s="38">
        <v>4006869.35</v>
      </c>
      <c r="H79" s="38">
        <v>4006869.35</v>
      </c>
      <c r="I79" s="38">
        <v>4006869.35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69</v>
      </c>
      <c r="B80" s="16" t="s">
        <v>69</v>
      </c>
      <c r="C80" s="81" t="s">
        <v>126</v>
      </c>
      <c r="D80" s="82" t="s">
        <v>69</v>
      </c>
      <c r="E80" s="28">
        <v>1550310967.0699999</v>
      </c>
      <c r="F80" s="28">
        <v>0</v>
      </c>
      <c r="G80" s="28">
        <v>1550310967.0699999</v>
      </c>
      <c r="H80" s="28">
        <v>533837631.24000001</v>
      </c>
      <c r="I80" s="28">
        <v>358560850.63</v>
      </c>
      <c r="J80" s="28">
        <v>71259376.120000005</v>
      </c>
      <c r="K80" s="29">
        <v>4.5964569453234398</v>
      </c>
      <c r="L80" s="28">
        <v>68571116.340000004</v>
      </c>
    </row>
    <row r="81" spans="1:12" ht="13.8" x14ac:dyDescent="0.2">
      <c r="A81" s="37" t="s">
        <v>436</v>
      </c>
      <c r="B81" s="16" t="s">
        <v>437</v>
      </c>
      <c r="C81" s="79" t="s">
        <v>3</v>
      </c>
      <c r="D81" s="80" t="s">
        <v>4</v>
      </c>
      <c r="E81" s="38">
        <v>7194128.7599999998</v>
      </c>
      <c r="F81" s="38">
        <v>0</v>
      </c>
      <c r="G81" s="38">
        <v>7194128.7599999998</v>
      </c>
      <c r="H81" s="38">
        <v>330388.71999999997</v>
      </c>
      <c r="I81" s="38">
        <v>330388.71999999997</v>
      </c>
      <c r="J81" s="38">
        <v>330388.71999999997</v>
      </c>
      <c r="K81" s="35">
        <v>4.5924771577204897</v>
      </c>
      <c r="L81" s="38">
        <v>330388.71999999997</v>
      </c>
    </row>
    <row r="82" spans="1:12" ht="13.8" x14ac:dyDescent="0.2">
      <c r="A82" s="37" t="s">
        <v>69</v>
      </c>
      <c r="B82" s="16" t="s">
        <v>69</v>
      </c>
      <c r="C82" s="79" t="s">
        <v>5</v>
      </c>
      <c r="D82" s="80" t="s">
        <v>6</v>
      </c>
      <c r="E82" s="38">
        <v>2487751.66</v>
      </c>
      <c r="F82" s="38">
        <v>0</v>
      </c>
      <c r="G82" s="38">
        <v>2487751.66</v>
      </c>
      <c r="H82" s="38">
        <v>1248143.96</v>
      </c>
      <c r="I82" s="38">
        <v>316846.07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79" t="s">
        <v>7</v>
      </c>
      <c r="D83" s="80" t="s">
        <v>8</v>
      </c>
      <c r="E83" s="38">
        <v>17738297.760000002</v>
      </c>
      <c r="F83" s="38">
        <v>0</v>
      </c>
      <c r="G83" s="38">
        <v>17738297.760000002</v>
      </c>
      <c r="H83" s="38">
        <v>500000</v>
      </c>
      <c r="I83" s="38">
        <v>475528.94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79" t="s">
        <v>9</v>
      </c>
      <c r="D84" s="80" t="s">
        <v>10</v>
      </c>
      <c r="E84" s="38">
        <v>15879201.66</v>
      </c>
      <c r="F84" s="38">
        <v>0.08</v>
      </c>
      <c r="G84" s="38">
        <v>15879201.74</v>
      </c>
      <c r="H84" s="38">
        <v>468205.89</v>
      </c>
      <c r="I84" s="38">
        <v>351154.63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79" t="s">
        <v>11</v>
      </c>
      <c r="D85" s="80" t="s">
        <v>12</v>
      </c>
      <c r="E85" s="38">
        <v>2339981.62</v>
      </c>
      <c r="F85" s="38">
        <v>-0.08</v>
      </c>
      <c r="G85" s="38">
        <v>2339981.54</v>
      </c>
      <c r="H85" s="38">
        <v>0</v>
      </c>
      <c r="I85" s="38">
        <v>0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69</v>
      </c>
      <c r="B86" s="16" t="s">
        <v>69</v>
      </c>
      <c r="C86" s="81" t="s">
        <v>126</v>
      </c>
      <c r="D86" s="82" t="s">
        <v>69</v>
      </c>
      <c r="E86" s="28">
        <v>45639361.460000001</v>
      </c>
      <c r="F86" s="28">
        <v>0</v>
      </c>
      <c r="G86" s="28">
        <v>45639361.460000001</v>
      </c>
      <c r="H86" s="28">
        <v>2546738.5699999998</v>
      </c>
      <c r="I86" s="28">
        <v>1473918.36</v>
      </c>
      <c r="J86" s="28">
        <v>330388.71999999997</v>
      </c>
      <c r="K86" s="29">
        <v>0.7239117933093</v>
      </c>
      <c r="L86" s="28">
        <v>330388.71999999997</v>
      </c>
    </row>
    <row r="87" spans="1:12" ht="13.8" x14ac:dyDescent="0.2">
      <c r="A87" s="37" t="s">
        <v>438</v>
      </c>
      <c r="B87" s="16" t="s">
        <v>439</v>
      </c>
      <c r="C87" s="79" t="s">
        <v>3</v>
      </c>
      <c r="D87" s="80" t="s">
        <v>4</v>
      </c>
      <c r="E87" s="38">
        <v>67019965.210000001</v>
      </c>
      <c r="F87" s="38">
        <v>0</v>
      </c>
      <c r="G87" s="38">
        <v>67019965.210000001</v>
      </c>
      <c r="H87" s="38">
        <v>3872488.38</v>
      </c>
      <c r="I87" s="38">
        <v>3872488.38</v>
      </c>
      <c r="J87" s="38">
        <v>3872488.38</v>
      </c>
      <c r="K87" s="35">
        <v>5.7781115938600802</v>
      </c>
      <c r="L87" s="38">
        <v>3872488.38</v>
      </c>
    </row>
    <row r="88" spans="1:12" ht="13.8" x14ac:dyDescent="0.2">
      <c r="A88" s="37" t="s">
        <v>69</v>
      </c>
      <c r="B88" s="16" t="s">
        <v>69</v>
      </c>
      <c r="C88" s="79" t="s">
        <v>5</v>
      </c>
      <c r="D88" s="80" t="s">
        <v>6</v>
      </c>
      <c r="E88" s="38">
        <v>23213081.329999998</v>
      </c>
      <c r="F88" s="38">
        <v>0</v>
      </c>
      <c r="G88" s="38">
        <v>23213081.329999998</v>
      </c>
      <c r="H88" s="38">
        <v>11631881.449999999</v>
      </c>
      <c r="I88" s="38">
        <v>11598086.99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69</v>
      </c>
      <c r="B89" s="16" t="s">
        <v>69</v>
      </c>
      <c r="C89" s="79" t="s">
        <v>15</v>
      </c>
      <c r="D89" s="80" t="s">
        <v>16</v>
      </c>
      <c r="E89" s="38">
        <v>18100</v>
      </c>
      <c r="F89" s="38">
        <v>0</v>
      </c>
      <c r="G89" s="38">
        <v>18100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69</v>
      </c>
      <c r="B90" s="16" t="s">
        <v>69</v>
      </c>
      <c r="C90" s="79" t="s">
        <v>7</v>
      </c>
      <c r="D90" s="80" t="s">
        <v>8</v>
      </c>
      <c r="E90" s="38">
        <v>15879650.24</v>
      </c>
      <c r="F90" s="38">
        <v>0</v>
      </c>
      <c r="G90" s="38">
        <v>15879650.24</v>
      </c>
      <c r="H90" s="38">
        <v>474842.3</v>
      </c>
      <c r="I90" s="38">
        <v>439842.3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69</v>
      </c>
      <c r="B91" s="16" t="s">
        <v>69</v>
      </c>
      <c r="C91" s="79" t="s">
        <v>9</v>
      </c>
      <c r="D91" s="80" t="s">
        <v>10</v>
      </c>
      <c r="E91" s="38">
        <v>17130433.690000001</v>
      </c>
      <c r="F91" s="38">
        <v>0</v>
      </c>
      <c r="G91" s="38">
        <v>17130433.690000001</v>
      </c>
      <c r="H91" s="38">
        <v>7083786.5099999998</v>
      </c>
      <c r="I91" s="38">
        <v>7003252.7199999997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69</v>
      </c>
      <c r="B92" s="16" t="s">
        <v>69</v>
      </c>
      <c r="C92" s="79" t="s">
        <v>11</v>
      </c>
      <c r="D92" s="80" t="s">
        <v>12</v>
      </c>
      <c r="E92" s="38">
        <v>8360000</v>
      </c>
      <c r="F92" s="38">
        <v>0</v>
      </c>
      <c r="G92" s="38">
        <v>8360000</v>
      </c>
      <c r="H92" s="38">
        <v>0</v>
      </c>
      <c r="I92" s="38">
        <v>0</v>
      </c>
      <c r="J92" s="38">
        <v>0</v>
      </c>
      <c r="K92" s="35">
        <v>0</v>
      </c>
      <c r="L92" s="38">
        <v>0</v>
      </c>
    </row>
    <row r="93" spans="1:12" ht="13.8" x14ac:dyDescent="0.2">
      <c r="A93" s="37" t="s">
        <v>69</v>
      </c>
      <c r="B93" s="16" t="s">
        <v>69</v>
      </c>
      <c r="C93" s="81" t="s">
        <v>126</v>
      </c>
      <c r="D93" s="82" t="s">
        <v>69</v>
      </c>
      <c r="E93" s="28">
        <v>131621230.47</v>
      </c>
      <c r="F93" s="28">
        <v>0</v>
      </c>
      <c r="G93" s="28">
        <v>131621230.47</v>
      </c>
      <c r="H93" s="28">
        <v>23062998.640000001</v>
      </c>
      <c r="I93" s="28">
        <v>22913670.390000001</v>
      </c>
      <c r="J93" s="28">
        <v>3872488.38</v>
      </c>
      <c r="K93" s="29">
        <v>2.94214570565244</v>
      </c>
      <c r="L93" s="28">
        <v>3872488.38</v>
      </c>
    </row>
    <row r="94" spans="1:12" ht="13.8" x14ac:dyDescent="0.2">
      <c r="A94" s="37" t="s">
        <v>440</v>
      </c>
      <c r="B94" s="16" t="s">
        <v>441</v>
      </c>
      <c r="C94" s="79" t="s">
        <v>3</v>
      </c>
      <c r="D94" s="80" t="s">
        <v>4</v>
      </c>
      <c r="E94" s="38">
        <v>14445574.9</v>
      </c>
      <c r="F94" s="38">
        <v>0</v>
      </c>
      <c r="G94" s="38">
        <v>14445574.9</v>
      </c>
      <c r="H94" s="38">
        <v>693003.77</v>
      </c>
      <c r="I94" s="38">
        <v>693003.77</v>
      </c>
      <c r="J94" s="38">
        <v>693003.77</v>
      </c>
      <c r="K94" s="35">
        <v>4.7973429565617396</v>
      </c>
      <c r="L94" s="38">
        <v>693003.77</v>
      </c>
    </row>
    <row r="95" spans="1:12" ht="13.8" x14ac:dyDescent="0.2">
      <c r="A95" s="37" t="s">
        <v>69</v>
      </c>
      <c r="B95" s="16" t="s">
        <v>69</v>
      </c>
      <c r="C95" s="79" t="s">
        <v>5</v>
      </c>
      <c r="D95" s="80" t="s">
        <v>6</v>
      </c>
      <c r="E95" s="38">
        <v>26359152.09</v>
      </c>
      <c r="F95" s="38">
        <v>-410240</v>
      </c>
      <c r="G95" s="38">
        <v>25948912.09</v>
      </c>
      <c r="H95" s="38">
        <v>11706306.65</v>
      </c>
      <c r="I95" s="38">
        <v>11229237.470000001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69</v>
      </c>
      <c r="B96" s="16" t="s">
        <v>69</v>
      </c>
      <c r="C96" s="79" t="s">
        <v>15</v>
      </c>
      <c r="D96" s="80" t="s">
        <v>16</v>
      </c>
      <c r="E96" s="38">
        <v>1600</v>
      </c>
      <c r="F96" s="38">
        <v>0</v>
      </c>
      <c r="G96" s="38">
        <v>1600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69</v>
      </c>
      <c r="B97" s="16" t="s">
        <v>69</v>
      </c>
      <c r="C97" s="79" t="s">
        <v>7</v>
      </c>
      <c r="D97" s="80" t="s">
        <v>8</v>
      </c>
      <c r="E97" s="38">
        <v>11155776.720000001</v>
      </c>
      <c r="F97" s="38">
        <v>0</v>
      </c>
      <c r="G97" s="38">
        <v>11155776.720000001</v>
      </c>
      <c r="H97" s="38">
        <v>1700000</v>
      </c>
      <c r="I97" s="38">
        <v>6000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69</v>
      </c>
      <c r="B98" s="16" t="s">
        <v>69</v>
      </c>
      <c r="C98" s="79" t="s">
        <v>9</v>
      </c>
      <c r="D98" s="80" t="s">
        <v>10</v>
      </c>
      <c r="E98" s="38">
        <v>30430692.699999999</v>
      </c>
      <c r="F98" s="38">
        <v>0</v>
      </c>
      <c r="G98" s="38">
        <v>30430692.699999999</v>
      </c>
      <c r="H98" s="38">
        <v>13691819.67</v>
      </c>
      <c r="I98" s="38">
        <v>11834505.199999999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69</v>
      </c>
      <c r="B99" s="16" t="s">
        <v>69</v>
      </c>
      <c r="C99" s="79" t="s">
        <v>11</v>
      </c>
      <c r="D99" s="80" t="s">
        <v>12</v>
      </c>
      <c r="E99" s="38">
        <v>174594642.46000001</v>
      </c>
      <c r="F99" s="38">
        <v>0</v>
      </c>
      <c r="G99" s="38">
        <v>174594642.46000001</v>
      </c>
      <c r="H99" s="38">
        <v>10807483.09</v>
      </c>
      <c r="I99" s="38">
        <v>3383854.42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69</v>
      </c>
      <c r="B100" s="16" t="s">
        <v>69</v>
      </c>
      <c r="C100" s="81" t="s">
        <v>126</v>
      </c>
      <c r="D100" s="82" t="s">
        <v>69</v>
      </c>
      <c r="E100" s="28">
        <v>256987438.87</v>
      </c>
      <c r="F100" s="28">
        <v>-410240</v>
      </c>
      <c r="G100" s="28">
        <v>256577198.87</v>
      </c>
      <c r="H100" s="28">
        <v>38598613.18</v>
      </c>
      <c r="I100" s="28">
        <v>27146600.859999999</v>
      </c>
      <c r="J100" s="28">
        <v>693003.77</v>
      </c>
      <c r="K100" s="29">
        <v>0.27009561763557999</v>
      </c>
      <c r="L100" s="28">
        <v>693003.77</v>
      </c>
    </row>
    <row r="101" spans="1:12" ht="13.8" x14ac:dyDescent="0.2">
      <c r="A101" s="37" t="s">
        <v>442</v>
      </c>
      <c r="B101" s="16" t="s">
        <v>443</v>
      </c>
      <c r="C101" s="79" t="s">
        <v>7</v>
      </c>
      <c r="D101" s="80" t="s">
        <v>8</v>
      </c>
      <c r="E101" s="38">
        <v>63521435.890000001</v>
      </c>
      <c r="F101" s="38">
        <v>0</v>
      </c>
      <c r="G101" s="38">
        <v>63521435.890000001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69</v>
      </c>
      <c r="B102" s="16" t="s">
        <v>69</v>
      </c>
      <c r="C102" s="81" t="s">
        <v>126</v>
      </c>
      <c r="D102" s="82" t="s">
        <v>69</v>
      </c>
      <c r="E102" s="28">
        <v>63521435.890000001</v>
      </c>
      <c r="F102" s="28">
        <v>0</v>
      </c>
      <c r="G102" s="28">
        <v>63521435.890000001</v>
      </c>
      <c r="H102" s="28">
        <v>0</v>
      </c>
      <c r="I102" s="28">
        <v>0</v>
      </c>
      <c r="J102" s="28">
        <v>0</v>
      </c>
      <c r="K102" s="29">
        <v>0</v>
      </c>
      <c r="L102" s="28">
        <v>0</v>
      </c>
    </row>
    <row r="103" spans="1:12" ht="13.8" x14ac:dyDescent="0.2">
      <c r="A103" s="37" t="s">
        <v>444</v>
      </c>
      <c r="B103" s="16" t="s">
        <v>445</v>
      </c>
      <c r="C103" s="79" t="s">
        <v>3</v>
      </c>
      <c r="D103" s="80" t="s">
        <v>4</v>
      </c>
      <c r="E103" s="38">
        <v>154374179.56</v>
      </c>
      <c r="F103" s="38">
        <v>-202403.88</v>
      </c>
      <c r="G103" s="38">
        <v>154171775.68000001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69</v>
      </c>
      <c r="B104" s="16" t="s">
        <v>69</v>
      </c>
      <c r="C104" s="79" t="s">
        <v>15</v>
      </c>
      <c r="D104" s="80" t="s">
        <v>16</v>
      </c>
      <c r="E104" s="38">
        <v>216594766.16</v>
      </c>
      <c r="F104" s="38">
        <v>0</v>
      </c>
      <c r="G104" s="38">
        <v>216594766.16</v>
      </c>
      <c r="H104" s="38">
        <v>158814518.38</v>
      </c>
      <c r="I104" s="38">
        <v>158814518.38</v>
      </c>
      <c r="J104" s="38">
        <v>9074011.8300000001</v>
      </c>
      <c r="K104" s="35">
        <v>4.1893957046482697</v>
      </c>
      <c r="L104" s="38">
        <v>8957345.1600000001</v>
      </c>
    </row>
    <row r="105" spans="1:12" ht="13.8" x14ac:dyDescent="0.2">
      <c r="A105" s="37" t="s">
        <v>69</v>
      </c>
      <c r="B105" s="16" t="s">
        <v>69</v>
      </c>
      <c r="C105" s="79" t="s">
        <v>7</v>
      </c>
      <c r="D105" s="80" t="s">
        <v>8</v>
      </c>
      <c r="E105" s="38">
        <v>6800000</v>
      </c>
      <c r="F105" s="38">
        <v>0</v>
      </c>
      <c r="G105" s="38">
        <v>6800000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69</v>
      </c>
      <c r="B106" s="16" t="s">
        <v>69</v>
      </c>
      <c r="C106" s="79" t="s">
        <v>17</v>
      </c>
      <c r="D106" s="80" t="s">
        <v>18</v>
      </c>
      <c r="E106" s="38">
        <v>40000000</v>
      </c>
      <c r="F106" s="38">
        <v>0</v>
      </c>
      <c r="G106" s="38">
        <v>40000000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79" t="s">
        <v>9</v>
      </c>
      <c r="D107" s="80" t="s">
        <v>10</v>
      </c>
      <c r="E107" s="38">
        <v>11320000</v>
      </c>
      <c r="F107" s="38">
        <v>0</v>
      </c>
      <c r="G107" s="38">
        <v>11320000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69</v>
      </c>
      <c r="B108" s="16" t="s">
        <v>69</v>
      </c>
      <c r="C108" s="79" t="s">
        <v>11</v>
      </c>
      <c r="D108" s="80" t="s">
        <v>12</v>
      </c>
      <c r="E108" s="38">
        <v>10713034.609999999</v>
      </c>
      <c r="F108" s="38">
        <v>0</v>
      </c>
      <c r="G108" s="38">
        <v>10713034.609999999</v>
      </c>
      <c r="H108" s="38">
        <v>4000000</v>
      </c>
      <c r="I108" s="38">
        <v>4000000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79" t="s">
        <v>19</v>
      </c>
      <c r="D109" s="80" t="s">
        <v>20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79" t="s">
        <v>21</v>
      </c>
      <c r="D110" s="80" t="s">
        <v>22</v>
      </c>
      <c r="E110" s="38">
        <v>1016065847.66</v>
      </c>
      <c r="F110" s="38">
        <v>0</v>
      </c>
      <c r="G110" s="38">
        <v>1016065847.66</v>
      </c>
      <c r="H110" s="38">
        <v>1016065847.66</v>
      </c>
      <c r="I110" s="38">
        <v>1016065847.66</v>
      </c>
      <c r="J110" s="38">
        <v>181033333.31999999</v>
      </c>
      <c r="K110" s="35">
        <v>17.817086730837399</v>
      </c>
      <c r="L110" s="38">
        <v>164366666.66</v>
      </c>
    </row>
    <row r="111" spans="1:12" ht="13.8" x14ac:dyDescent="0.2">
      <c r="A111" s="37" t="s">
        <v>69</v>
      </c>
      <c r="B111" s="16" t="s">
        <v>69</v>
      </c>
      <c r="C111" s="81" t="s">
        <v>126</v>
      </c>
      <c r="D111" s="82" t="s">
        <v>69</v>
      </c>
      <c r="E111" s="28">
        <v>1458117827.99</v>
      </c>
      <c r="F111" s="28">
        <v>-202403.88</v>
      </c>
      <c r="G111" s="28">
        <v>1457915424.1099999</v>
      </c>
      <c r="H111" s="28">
        <v>1181130366.04</v>
      </c>
      <c r="I111" s="28">
        <v>1181130366.04</v>
      </c>
      <c r="J111" s="28">
        <v>190107345.15000001</v>
      </c>
      <c r="K111" s="29">
        <v>13.039668968867201</v>
      </c>
      <c r="L111" s="28">
        <v>173324011.81999999</v>
      </c>
    </row>
    <row r="112" spans="1:12" ht="13.8" x14ac:dyDescent="0.2">
      <c r="A112" s="37" t="s">
        <v>446</v>
      </c>
      <c r="B112" s="16" t="s">
        <v>447</v>
      </c>
      <c r="C112" s="79" t="s">
        <v>3</v>
      </c>
      <c r="D112" s="80" t="s">
        <v>4</v>
      </c>
      <c r="E112" s="38">
        <v>25609955.649999999</v>
      </c>
      <c r="F112" s="38">
        <v>0</v>
      </c>
      <c r="G112" s="38">
        <v>25609955.649999999</v>
      </c>
      <c r="H112" s="38">
        <v>1388105.5</v>
      </c>
      <c r="I112" s="38">
        <v>1388105.5</v>
      </c>
      <c r="J112" s="38">
        <v>1388105.5</v>
      </c>
      <c r="K112" s="35">
        <v>5.4201792418957204</v>
      </c>
      <c r="L112" s="38">
        <v>1388105.5</v>
      </c>
    </row>
    <row r="113" spans="1:12" ht="13.8" x14ac:dyDescent="0.2">
      <c r="A113" s="37" t="s">
        <v>69</v>
      </c>
      <c r="B113" s="16" t="s">
        <v>69</v>
      </c>
      <c r="C113" s="79" t="s">
        <v>5</v>
      </c>
      <c r="D113" s="80" t="s">
        <v>6</v>
      </c>
      <c r="E113" s="38">
        <v>10938461.960000001</v>
      </c>
      <c r="F113" s="38">
        <v>0</v>
      </c>
      <c r="G113" s="38">
        <v>10938461.960000001</v>
      </c>
      <c r="H113" s="38">
        <v>3937249.04</v>
      </c>
      <c r="I113" s="38">
        <v>3638551.19</v>
      </c>
      <c r="J113" s="38">
        <v>62167.73</v>
      </c>
      <c r="K113" s="35">
        <v>0.56834068836493001</v>
      </c>
      <c r="L113" s="38">
        <v>4068.53</v>
      </c>
    </row>
    <row r="114" spans="1:12" ht="13.8" x14ac:dyDescent="0.2">
      <c r="A114" s="37" t="s">
        <v>69</v>
      </c>
      <c r="B114" s="16" t="s">
        <v>69</v>
      </c>
      <c r="C114" s="79" t="s">
        <v>15</v>
      </c>
      <c r="D114" s="80" t="s">
        <v>16</v>
      </c>
      <c r="E114" s="38">
        <v>22000</v>
      </c>
      <c r="F114" s="38">
        <v>0</v>
      </c>
      <c r="G114" s="38">
        <v>22000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ht="13.8" x14ac:dyDescent="0.2">
      <c r="A115" s="37" t="s">
        <v>69</v>
      </c>
      <c r="B115" s="16" t="s">
        <v>69</v>
      </c>
      <c r="C115" s="79" t="s">
        <v>7</v>
      </c>
      <c r="D115" s="80" t="s">
        <v>8</v>
      </c>
      <c r="E115" s="38">
        <v>118454548.54000001</v>
      </c>
      <c r="F115" s="38">
        <v>0</v>
      </c>
      <c r="G115" s="38">
        <v>118454548.54000001</v>
      </c>
      <c r="H115" s="38">
        <v>19207008.109999999</v>
      </c>
      <c r="I115" s="38">
        <v>15920317.310000001</v>
      </c>
      <c r="J115" s="38">
        <v>7592</v>
      </c>
      <c r="K115" s="35">
        <v>6.4092093495599998E-3</v>
      </c>
      <c r="L115" s="38">
        <v>0</v>
      </c>
    </row>
    <row r="116" spans="1:12" ht="13.8" x14ac:dyDescent="0.2">
      <c r="A116" s="37" t="s">
        <v>69</v>
      </c>
      <c r="B116" s="16" t="s">
        <v>69</v>
      </c>
      <c r="C116" s="79" t="s">
        <v>9</v>
      </c>
      <c r="D116" s="80" t="s">
        <v>10</v>
      </c>
      <c r="E116" s="38">
        <v>3075921.28</v>
      </c>
      <c r="F116" s="38">
        <v>0</v>
      </c>
      <c r="G116" s="38">
        <v>3075921.28</v>
      </c>
      <c r="H116" s="38">
        <v>28567.67</v>
      </c>
      <c r="I116" s="38">
        <v>28567.67</v>
      </c>
      <c r="J116" s="38">
        <v>0</v>
      </c>
      <c r="K116" s="35">
        <v>0</v>
      </c>
      <c r="L116" s="38">
        <v>0</v>
      </c>
    </row>
    <row r="117" spans="1:12" ht="13.8" x14ac:dyDescent="0.2">
      <c r="A117" s="37" t="s">
        <v>69</v>
      </c>
      <c r="B117" s="16" t="s">
        <v>69</v>
      </c>
      <c r="C117" s="79" t="s">
        <v>11</v>
      </c>
      <c r="D117" s="80" t="s">
        <v>12</v>
      </c>
      <c r="E117" s="38">
        <v>250000</v>
      </c>
      <c r="F117" s="38">
        <v>0</v>
      </c>
      <c r="G117" s="38">
        <v>250000</v>
      </c>
      <c r="H117" s="38">
        <v>0</v>
      </c>
      <c r="I117" s="38">
        <v>0</v>
      </c>
      <c r="J117" s="38">
        <v>0</v>
      </c>
      <c r="K117" s="35">
        <v>0</v>
      </c>
      <c r="L117" s="38">
        <v>0</v>
      </c>
    </row>
    <row r="118" spans="1:12" ht="13.8" x14ac:dyDescent="0.2">
      <c r="A118" s="37" t="s">
        <v>69</v>
      </c>
      <c r="B118" s="16" t="s">
        <v>69</v>
      </c>
      <c r="C118" s="81" t="s">
        <v>126</v>
      </c>
      <c r="D118" s="82" t="s">
        <v>69</v>
      </c>
      <c r="E118" s="28">
        <v>158350887.43000001</v>
      </c>
      <c r="F118" s="28">
        <v>0</v>
      </c>
      <c r="G118" s="28">
        <v>158350887.43000001</v>
      </c>
      <c r="H118" s="28">
        <v>24560930.32</v>
      </c>
      <c r="I118" s="28">
        <v>20975541.670000002</v>
      </c>
      <c r="J118" s="28">
        <v>1457865.23</v>
      </c>
      <c r="K118" s="29">
        <v>0.92065491621855</v>
      </c>
      <c r="L118" s="28">
        <v>1392174.03</v>
      </c>
    </row>
    <row r="119" spans="1:12" ht="13.8" x14ac:dyDescent="0.2">
      <c r="A119" s="37" t="s">
        <v>448</v>
      </c>
      <c r="B119" s="16" t="s">
        <v>449</v>
      </c>
      <c r="C119" s="79" t="s">
        <v>3</v>
      </c>
      <c r="D119" s="80" t="s">
        <v>4</v>
      </c>
      <c r="E119" s="38">
        <v>1338861588.72</v>
      </c>
      <c r="F119" s="38">
        <v>0</v>
      </c>
      <c r="G119" s="38">
        <v>1338861588.72</v>
      </c>
      <c r="H119" s="38">
        <v>111854315.89</v>
      </c>
      <c r="I119" s="38">
        <v>111854315.89</v>
      </c>
      <c r="J119" s="38">
        <v>107982674.27</v>
      </c>
      <c r="K119" s="35">
        <v>8.0652604555811696</v>
      </c>
      <c r="L119" s="38">
        <v>106007682.28</v>
      </c>
    </row>
    <row r="120" spans="1:12" ht="13.8" x14ac:dyDescent="0.2">
      <c r="A120" s="37" t="s">
        <v>69</v>
      </c>
      <c r="B120" s="16" t="s">
        <v>69</v>
      </c>
      <c r="C120" s="79" t="s">
        <v>5</v>
      </c>
      <c r="D120" s="80" t="s">
        <v>6</v>
      </c>
      <c r="E120" s="38">
        <v>715671709.71000004</v>
      </c>
      <c r="F120" s="38">
        <v>0</v>
      </c>
      <c r="G120" s="38">
        <v>715671709.71000004</v>
      </c>
      <c r="H120" s="38">
        <v>326946899.45999998</v>
      </c>
      <c r="I120" s="38">
        <v>309094093.31</v>
      </c>
      <c r="J120" s="38">
        <v>140781664.03</v>
      </c>
      <c r="K120" s="35">
        <v>19.671262971544099</v>
      </c>
      <c r="L120" s="38">
        <v>138377449.69</v>
      </c>
    </row>
    <row r="121" spans="1:12" ht="13.8" x14ac:dyDescent="0.2">
      <c r="A121" s="37" t="s">
        <v>69</v>
      </c>
      <c r="B121" s="16" t="s">
        <v>69</v>
      </c>
      <c r="C121" s="79" t="s">
        <v>15</v>
      </c>
      <c r="D121" s="80" t="s">
        <v>16</v>
      </c>
      <c r="E121" s="38">
        <v>6608000</v>
      </c>
      <c r="F121" s="38">
        <v>0</v>
      </c>
      <c r="G121" s="38">
        <v>6608000</v>
      </c>
      <c r="H121" s="38">
        <v>0</v>
      </c>
      <c r="I121" s="38">
        <v>0</v>
      </c>
      <c r="J121" s="38">
        <v>0</v>
      </c>
      <c r="K121" s="35">
        <v>0</v>
      </c>
      <c r="L121" s="38">
        <v>0</v>
      </c>
    </row>
    <row r="122" spans="1:12" ht="13.8" x14ac:dyDescent="0.2">
      <c r="A122" s="37" t="s">
        <v>69</v>
      </c>
      <c r="B122" s="16" t="s">
        <v>69</v>
      </c>
      <c r="C122" s="79" t="s">
        <v>7</v>
      </c>
      <c r="D122" s="80" t="s">
        <v>8</v>
      </c>
      <c r="E122" s="38">
        <v>422930000</v>
      </c>
      <c r="F122" s="38">
        <v>0</v>
      </c>
      <c r="G122" s="38">
        <v>422930000</v>
      </c>
      <c r="H122" s="38">
        <v>33241631.789999999</v>
      </c>
      <c r="I122" s="38">
        <v>33241631.789999999</v>
      </c>
      <c r="J122" s="38">
        <v>33241631.789999999</v>
      </c>
      <c r="K122" s="35">
        <v>7.8598424774785398</v>
      </c>
      <c r="L122" s="38">
        <v>33241631.789999999</v>
      </c>
    </row>
    <row r="123" spans="1:12" ht="13.8" x14ac:dyDescent="0.2">
      <c r="A123" s="37" t="s">
        <v>69</v>
      </c>
      <c r="B123" s="16" t="s">
        <v>69</v>
      </c>
      <c r="C123" s="79" t="s">
        <v>9</v>
      </c>
      <c r="D123" s="80" t="s">
        <v>10</v>
      </c>
      <c r="E123" s="38">
        <v>100957237.29000001</v>
      </c>
      <c r="F123" s="38">
        <v>0</v>
      </c>
      <c r="G123" s="38">
        <v>100957237.29000001</v>
      </c>
      <c r="H123" s="38">
        <v>30706876.600000001</v>
      </c>
      <c r="I123" s="38">
        <v>28114480.890000001</v>
      </c>
      <c r="J123" s="38">
        <v>0</v>
      </c>
      <c r="K123" s="35">
        <v>0</v>
      </c>
      <c r="L123" s="38">
        <v>0</v>
      </c>
    </row>
    <row r="124" spans="1:12" ht="13.8" x14ac:dyDescent="0.2">
      <c r="A124" s="37" t="s">
        <v>69</v>
      </c>
      <c r="B124" s="16" t="s">
        <v>69</v>
      </c>
      <c r="C124" s="79" t="s">
        <v>11</v>
      </c>
      <c r="D124" s="80" t="s">
        <v>12</v>
      </c>
      <c r="E124" s="38">
        <v>96667</v>
      </c>
      <c r="F124" s="38">
        <v>0</v>
      </c>
      <c r="G124" s="38">
        <v>96667</v>
      </c>
      <c r="H124" s="38">
        <v>0</v>
      </c>
      <c r="I124" s="38">
        <v>0</v>
      </c>
      <c r="J124" s="38">
        <v>0</v>
      </c>
      <c r="K124" s="35">
        <v>0</v>
      </c>
      <c r="L124" s="38">
        <v>0</v>
      </c>
    </row>
    <row r="125" spans="1:12" ht="13.8" x14ac:dyDescent="0.2">
      <c r="A125" s="37" t="s">
        <v>69</v>
      </c>
      <c r="B125" s="16" t="s">
        <v>69</v>
      </c>
      <c r="C125" s="81" t="s">
        <v>126</v>
      </c>
      <c r="D125" s="82" t="s">
        <v>69</v>
      </c>
      <c r="E125" s="28">
        <v>2585125202.7199998</v>
      </c>
      <c r="F125" s="28">
        <v>0</v>
      </c>
      <c r="G125" s="28">
        <v>2585125202.7199998</v>
      </c>
      <c r="H125" s="28">
        <v>502749723.74000001</v>
      </c>
      <c r="I125" s="28">
        <v>482304521.88</v>
      </c>
      <c r="J125" s="28">
        <v>282005970.08999997</v>
      </c>
      <c r="K125" s="29">
        <v>10.908793500341099</v>
      </c>
      <c r="L125" s="28">
        <v>277626763.75999999</v>
      </c>
    </row>
    <row r="126" spans="1:12" ht="13.8" x14ac:dyDescent="0.2">
      <c r="A126" s="37" t="s">
        <v>450</v>
      </c>
      <c r="B126" s="16" t="s">
        <v>451</v>
      </c>
      <c r="C126" s="79" t="s">
        <v>3</v>
      </c>
      <c r="D126" s="80" t="s">
        <v>4</v>
      </c>
      <c r="E126" s="38">
        <v>95875680.150000006</v>
      </c>
      <c r="F126" s="38">
        <v>0</v>
      </c>
      <c r="G126" s="38">
        <v>95875680.150000006</v>
      </c>
      <c r="H126" s="38">
        <v>6051785.4100000001</v>
      </c>
      <c r="I126" s="38">
        <v>6051785.4100000001</v>
      </c>
      <c r="J126" s="38">
        <v>6051785.4100000001</v>
      </c>
      <c r="K126" s="35">
        <v>6.3121173174801202</v>
      </c>
      <c r="L126" s="38">
        <v>6050825.9299999997</v>
      </c>
    </row>
    <row r="127" spans="1:12" ht="13.8" x14ac:dyDescent="0.2">
      <c r="A127" s="37" t="s">
        <v>69</v>
      </c>
      <c r="B127" s="16" t="s">
        <v>69</v>
      </c>
      <c r="C127" s="79" t="s">
        <v>5</v>
      </c>
      <c r="D127" s="80" t="s">
        <v>6</v>
      </c>
      <c r="E127" s="38">
        <v>164562819.44999999</v>
      </c>
      <c r="F127" s="38">
        <v>0</v>
      </c>
      <c r="G127" s="38">
        <v>164562819.44999999</v>
      </c>
      <c r="H127" s="38">
        <v>98668952.159999996</v>
      </c>
      <c r="I127" s="38">
        <v>89460206.299999997</v>
      </c>
      <c r="J127" s="38">
        <v>167297.24</v>
      </c>
      <c r="K127" s="35">
        <v>0.10166162718841</v>
      </c>
      <c r="L127" s="38">
        <v>0</v>
      </c>
    </row>
    <row r="128" spans="1:12" ht="13.8" x14ac:dyDescent="0.2">
      <c r="A128" s="37" t="s">
        <v>69</v>
      </c>
      <c r="B128" s="16" t="s">
        <v>69</v>
      </c>
      <c r="C128" s="79" t="s">
        <v>15</v>
      </c>
      <c r="D128" s="80" t="s">
        <v>16</v>
      </c>
      <c r="E128" s="38">
        <v>25000</v>
      </c>
      <c r="F128" s="38">
        <v>0</v>
      </c>
      <c r="G128" s="38">
        <v>25000</v>
      </c>
      <c r="H128" s="38">
        <v>0</v>
      </c>
      <c r="I128" s="38">
        <v>0</v>
      </c>
      <c r="J128" s="38">
        <v>0</v>
      </c>
      <c r="K128" s="35">
        <v>0</v>
      </c>
      <c r="L128" s="38">
        <v>0</v>
      </c>
    </row>
    <row r="129" spans="1:12" ht="13.8" x14ac:dyDescent="0.2">
      <c r="A129" s="37" t="s">
        <v>69</v>
      </c>
      <c r="B129" s="16" t="s">
        <v>69</v>
      </c>
      <c r="C129" s="79" t="s">
        <v>7</v>
      </c>
      <c r="D129" s="80" t="s">
        <v>8</v>
      </c>
      <c r="E129" s="38">
        <v>181248749.75999999</v>
      </c>
      <c r="F129" s="38">
        <v>0</v>
      </c>
      <c r="G129" s="38">
        <v>181248749.75999999</v>
      </c>
      <c r="H129" s="38">
        <v>53054935.890000001</v>
      </c>
      <c r="I129" s="38">
        <v>49490649.890000001</v>
      </c>
      <c r="J129" s="38">
        <v>8796410.0999999996</v>
      </c>
      <c r="K129" s="35">
        <v>4.8532252562556897</v>
      </c>
      <c r="L129" s="38">
        <v>8796410.0999999996</v>
      </c>
    </row>
    <row r="130" spans="1:12" ht="13.8" x14ac:dyDescent="0.2">
      <c r="A130" s="37" t="s">
        <v>69</v>
      </c>
      <c r="B130" s="16" t="s">
        <v>69</v>
      </c>
      <c r="C130" s="79" t="s">
        <v>9</v>
      </c>
      <c r="D130" s="80" t="s">
        <v>10</v>
      </c>
      <c r="E130" s="38">
        <v>13749075.15</v>
      </c>
      <c r="F130" s="38">
        <v>0</v>
      </c>
      <c r="G130" s="38">
        <v>13749075.15</v>
      </c>
      <c r="H130" s="38">
        <v>11707592.359999999</v>
      </c>
      <c r="I130" s="38">
        <v>8072628.8899999997</v>
      </c>
      <c r="J130" s="38">
        <v>0</v>
      </c>
      <c r="K130" s="35">
        <v>0</v>
      </c>
      <c r="L130" s="38">
        <v>0</v>
      </c>
    </row>
    <row r="131" spans="1:12" ht="13.8" x14ac:dyDescent="0.2">
      <c r="A131" s="37" t="s">
        <v>69</v>
      </c>
      <c r="B131" s="16" t="s">
        <v>69</v>
      </c>
      <c r="C131" s="79" t="s">
        <v>11</v>
      </c>
      <c r="D131" s="80" t="s">
        <v>12</v>
      </c>
      <c r="E131" s="38">
        <v>380000</v>
      </c>
      <c r="F131" s="38">
        <v>0</v>
      </c>
      <c r="G131" s="38">
        <v>380000</v>
      </c>
      <c r="H131" s="38">
        <v>0</v>
      </c>
      <c r="I131" s="38">
        <v>0</v>
      </c>
      <c r="J131" s="38">
        <v>0</v>
      </c>
      <c r="K131" s="35">
        <v>0</v>
      </c>
      <c r="L131" s="38">
        <v>0</v>
      </c>
    </row>
    <row r="132" spans="1:12" ht="13.8" x14ac:dyDescent="0.2">
      <c r="A132" s="37" t="s">
        <v>69</v>
      </c>
      <c r="B132" s="16" t="s">
        <v>69</v>
      </c>
      <c r="C132" s="81" t="s">
        <v>126</v>
      </c>
      <c r="D132" s="82" t="s">
        <v>69</v>
      </c>
      <c r="E132" s="28">
        <v>455841324.50999999</v>
      </c>
      <c r="F132" s="28">
        <v>0</v>
      </c>
      <c r="G132" s="28">
        <v>455841324.50999999</v>
      </c>
      <c r="H132" s="28">
        <v>169483265.81999999</v>
      </c>
      <c r="I132" s="28">
        <v>153075270.49000001</v>
      </c>
      <c r="J132" s="28">
        <v>15015492.75</v>
      </c>
      <c r="K132" s="29">
        <v>3.2940174448072899</v>
      </c>
      <c r="L132" s="28">
        <v>14847236.029999999</v>
      </c>
    </row>
    <row r="133" spans="1:12" ht="13.8" x14ac:dyDescent="0.2">
      <c r="A133" s="37" t="s">
        <v>452</v>
      </c>
      <c r="B133" s="16" t="s">
        <v>453</v>
      </c>
      <c r="C133" s="79" t="s">
        <v>3</v>
      </c>
      <c r="D133" s="80" t="s">
        <v>4</v>
      </c>
      <c r="E133" s="38">
        <v>1421617.89</v>
      </c>
      <c r="F133" s="38">
        <v>0</v>
      </c>
      <c r="G133" s="38">
        <v>1421617.89</v>
      </c>
      <c r="H133" s="38">
        <v>79683.12</v>
      </c>
      <c r="I133" s="38">
        <v>79683.12</v>
      </c>
      <c r="J133" s="38">
        <v>79683.12</v>
      </c>
      <c r="K133" s="35">
        <v>5.6051011006902796</v>
      </c>
      <c r="L133" s="38">
        <v>79683.12</v>
      </c>
    </row>
    <row r="134" spans="1:12" ht="13.8" x14ac:dyDescent="0.2">
      <c r="A134" s="37" t="s">
        <v>69</v>
      </c>
      <c r="B134" s="16" t="s">
        <v>69</v>
      </c>
      <c r="C134" s="79" t="s">
        <v>5</v>
      </c>
      <c r="D134" s="80" t="s">
        <v>6</v>
      </c>
      <c r="E134" s="38">
        <v>2553727.8199999998</v>
      </c>
      <c r="F134" s="38">
        <v>0</v>
      </c>
      <c r="G134" s="38">
        <v>2553727.8199999998</v>
      </c>
      <c r="H134" s="38">
        <v>781449.86</v>
      </c>
      <c r="I134" s="38">
        <v>753530.63</v>
      </c>
      <c r="J134" s="38">
        <v>0</v>
      </c>
      <c r="K134" s="35">
        <v>0</v>
      </c>
      <c r="L134" s="38">
        <v>0</v>
      </c>
    </row>
    <row r="135" spans="1:12" ht="13.8" x14ac:dyDescent="0.2">
      <c r="A135" s="37" t="s">
        <v>69</v>
      </c>
      <c r="B135" s="16" t="s">
        <v>69</v>
      </c>
      <c r="C135" s="79" t="s">
        <v>7</v>
      </c>
      <c r="D135" s="80" t="s">
        <v>8</v>
      </c>
      <c r="E135" s="38">
        <v>3230886.98</v>
      </c>
      <c r="F135" s="38">
        <v>0</v>
      </c>
      <c r="G135" s="38">
        <v>3230886.98</v>
      </c>
      <c r="H135" s="38">
        <v>286133.2</v>
      </c>
      <c r="I135" s="38">
        <v>286133.2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69</v>
      </c>
      <c r="B136" s="16" t="s">
        <v>69</v>
      </c>
      <c r="C136" s="79" t="s">
        <v>9</v>
      </c>
      <c r="D136" s="80" t="s">
        <v>10</v>
      </c>
      <c r="E136" s="38">
        <v>2001716.01</v>
      </c>
      <c r="F136" s="38">
        <v>0</v>
      </c>
      <c r="G136" s="38">
        <v>2001716.01</v>
      </c>
      <c r="H136" s="38">
        <v>2224.08</v>
      </c>
      <c r="I136" s="38">
        <v>2224.08</v>
      </c>
      <c r="J136" s="38">
        <v>2224.08</v>
      </c>
      <c r="K136" s="35">
        <v>0.11110866820713</v>
      </c>
      <c r="L136" s="38">
        <v>2224.08</v>
      </c>
    </row>
    <row r="137" spans="1:12" ht="13.8" x14ac:dyDescent="0.2">
      <c r="A137" s="37" t="s">
        <v>69</v>
      </c>
      <c r="B137" s="16" t="s">
        <v>69</v>
      </c>
      <c r="C137" s="81" t="s">
        <v>126</v>
      </c>
      <c r="D137" s="82" t="s">
        <v>69</v>
      </c>
      <c r="E137" s="28">
        <v>9207948.6999999993</v>
      </c>
      <c r="F137" s="28">
        <v>0</v>
      </c>
      <c r="G137" s="28">
        <v>9207948.6999999993</v>
      </c>
      <c r="H137" s="28">
        <v>1149490.26</v>
      </c>
      <c r="I137" s="28">
        <v>1121571.03</v>
      </c>
      <c r="J137" s="28">
        <v>81907.199999999997</v>
      </c>
      <c r="K137" s="29">
        <v>0.88952711041928001</v>
      </c>
      <c r="L137" s="28">
        <v>81907.199999999997</v>
      </c>
    </row>
    <row r="138" spans="1:12" ht="13.8" x14ac:dyDescent="0.2">
      <c r="A138" s="37" t="s">
        <v>454</v>
      </c>
      <c r="B138" s="16" t="s">
        <v>455</v>
      </c>
      <c r="C138" s="79" t="s">
        <v>3</v>
      </c>
      <c r="D138" s="80" t="s">
        <v>4</v>
      </c>
      <c r="E138" s="38">
        <v>4198083.99</v>
      </c>
      <c r="F138" s="38">
        <v>0</v>
      </c>
      <c r="G138" s="38">
        <v>4198083.99</v>
      </c>
      <c r="H138" s="38">
        <v>179696.68</v>
      </c>
      <c r="I138" s="38">
        <v>179696.68</v>
      </c>
      <c r="J138" s="38">
        <v>179696.68</v>
      </c>
      <c r="K138" s="35">
        <v>4.2804450894275696</v>
      </c>
      <c r="L138" s="38">
        <v>179696.68</v>
      </c>
    </row>
    <row r="139" spans="1:12" ht="13.8" x14ac:dyDescent="0.2">
      <c r="A139" s="37" t="s">
        <v>69</v>
      </c>
      <c r="B139" s="16" t="s">
        <v>69</v>
      </c>
      <c r="C139" s="79" t="s">
        <v>5</v>
      </c>
      <c r="D139" s="80" t="s">
        <v>6</v>
      </c>
      <c r="E139" s="38">
        <v>2984658.86</v>
      </c>
      <c r="F139" s="38">
        <v>0</v>
      </c>
      <c r="G139" s="38">
        <v>2984658.86</v>
      </c>
      <c r="H139" s="38">
        <v>837813.14</v>
      </c>
      <c r="I139" s="38">
        <v>548105.19999999995</v>
      </c>
      <c r="J139" s="38">
        <v>0</v>
      </c>
      <c r="K139" s="35">
        <v>0</v>
      </c>
      <c r="L139" s="38">
        <v>0</v>
      </c>
    </row>
    <row r="140" spans="1:12" ht="13.8" x14ac:dyDescent="0.2">
      <c r="A140" s="37" t="s">
        <v>69</v>
      </c>
      <c r="B140" s="16" t="s">
        <v>69</v>
      </c>
      <c r="C140" s="79" t="s">
        <v>7</v>
      </c>
      <c r="D140" s="80" t="s">
        <v>8</v>
      </c>
      <c r="E140" s="38">
        <v>965242</v>
      </c>
      <c r="F140" s="38">
        <v>0</v>
      </c>
      <c r="G140" s="38">
        <v>965242</v>
      </c>
      <c r="H140" s="38">
        <v>719232</v>
      </c>
      <c r="I140" s="38">
        <v>0</v>
      </c>
      <c r="J140" s="38">
        <v>0</v>
      </c>
      <c r="K140" s="35">
        <v>0</v>
      </c>
      <c r="L140" s="38">
        <v>0</v>
      </c>
    </row>
    <row r="141" spans="1:12" ht="13.8" x14ac:dyDescent="0.2">
      <c r="A141" s="37" t="s">
        <v>69</v>
      </c>
      <c r="B141" s="16" t="s">
        <v>69</v>
      </c>
      <c r="C141" s="79" t="s">
        <v>9</v>
      </c>
      <c r="D141" s="80" t="s">
        <v>10</v>
      </c>
      <c r="E141" s="38">
        <v>250000</v>
      </c>
      <c r="F141" s="38">
        <v>0</v>
      </c>
      <c r="G141" s="38">
        <v>250000</v>
      </c>
      <c r="H141" s="38">
        <v>0</v>
      </c>
      <c r="I141" s="38">
        <v>0</v>
      </c>
      <c r="J141" s="38">
        <v>0</v>
      </c>
      <c r="K141" s="35">
        <v>0</v>
      </c>
      <c r="L141" s="38">
        <v>0</v>
      </c>
    </row>
    <row r="142" spans="1:12" ht="13.8" x14ac:dyDescent="0.2">
      <c r="A142" s="37" t="s">
        <v>69</v>
      </c>
      <c r="B142" s="16" t="s">
        <v>69</v>
      </c>
      <c r="C142" s="79" t="s">
        <v>11</v>
      </c>
      <c r="D142" s="80" t="s">
        <v>12</v>
      </c>
      <c r="E142" s="38">
        <v>205000</v>
      </c>
      <c r="F142" s="38">
        <v>0</v>
      </c>
      <c r="G142" s="38">
        <v>205000</v>
      </c>
      <c r="H142" s="38">
        <v>0</v>
      </c>
      <c r="I142" s="38">
        <v>0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69</v>
      </c>
      <c r="B143" s="16" t="s">
        <v>69</v>
      </c>
      <c r="C143" s="81" t="s">
        <v>126</v>
      </c>
      <c r="D143" s="82" t="s">
        <v>69</v>
      </c>
      <c r="E143" s="28">
        <v>8602984.8499999996</v>
      </c>
      <c r="F143" s="28">
        <v>0</v>
      </c>
      <c r="G143" s="28">
        <v>8602984.8499999996</v>
      </c>
      <c r="H143" s="28">
        <v>1736741.82</v>
      </c>
      <c r="I143" s="28">
        <v>727801.88</v>
      </c>
      <c r="J143" s="28">
        <v>179696.68</v>
      </c>
      <c r="K143" s="29">
        <v>2.08877131755033</v>
      </c>
      <c r="L143" s="28">
        <v>179696.68</v>
      </c>
    </row>
    <row r="144" spans="1:12" ht="13.8" x14ac:dyDescent="0.2">
      <c r="A144" s="37" t="s">
        <v>456</v>
      </c>
      <c r="B144" s="16" t="s">
        <v>457</v>
      </c>
      <c r="C144" s="79" t="s">
        <v>3</v>
      </c>
      <c r="D144" s="80" t="s">
        <v>4</v>
      </c>
      <c r="E144" s="38">
        <v>4853103.68</v>
      </c>
      <c r="F144" s="38">
        <v>844770.37</v>
      </c>
      <c r="G144" s="38">
        <v>5697874.0499999998</v>
      </c>
      <c r="H144" s="38">
        <v>279759.75</v>
      </c>
      <c r="I144" s="38">
        <v>279759.75</v>
      </c>
      <c r="J144" s="38">
        <v>279759.75</v>
      </c>
      <c r="K144" s="35">
        <v>4.9098970518662099</v>
      </c>
      <c r="L144" s="38">
        <v>279759.75</v>
      </c>
    </row>
    <row r="145" spans="1:12" ht="13.8" x14ac:dyDescent="0.2">
      <c r="A145" s="37" t="s">
        <v>69</v>
      </c>
      <c r="B145" s="16" t="s">
        <v>69</v>
      </c>
      <c r="C145" s="79" t="s">
        <v>5</v>
      </c>
      <c r="D145" s="80" t="s">
        <v>6</v>
      </c>
      <c r="E145" s="38">
        <v>6480375.7699999996</v>
      </c>
      <c r="F145" s="38">
        <v>9441779.4299999997</v>
      </c>
      <c r="G145" s="38">
        <v>15922155.199999999</v>
      </c>
      <c r="H145" s="38">
        <v>19239691.710000001</v>
      </c>
      <c r="I145" s="38">
        <v>15320414.52</v>
      </c>
      <c r="J145" s="38">
        <v>392.32</v>
      </c>
      <c r="K145" s="35">
        <v>2.4639880410200002E-3</v>
      </c>
      <c r="L145" s="38">
        <v>5.75</v>
      </c>
    </row>
    <row r="146" spans="1:12" ht="13.8" x14ac:dyDescent="0.2">
      <c r="A146" s="37" t="s">
        <v>69</v>
      </c>
      <c r="B146" s="16" t="s">
        <v>69</v>
      </c>
      <c r="C146" s="79" t="s">
        <v>9</v>
      </c>
      <c r="D146" s="80" t="s">
        <v>10</v>
      </c>
      <c r="E146" s="38">
        <v>7801638.6200000001</v>
      </c>
      <c r="F146" s="38">
        <v>-43962.95</v>
      </c>
      <c r="G146" s="38">
        <v>7757675.6699999999</v>
      </c>
      <c r="H146" s="38">
        <v>7206634.0199999996</v>
      </c>
      <c r="I146" s="38">
        <v>3244178.29</v>
      </c>
      <c r="J146" s="38">
        <v>0</v>
      </c>
      <c r="K146" s="35">
        <v>0</v>
      </c>
      <c r="L146" s="38">
        <v>0</v>
      </c>
    </row>
    <row r="147" spans="1:12" ht="13.8" x14ac:dyDescent="0.2">
      <c r="A147" s="37" t="s">
        <v>69</v>
      </c>
      <c r="B147" s="16" t="s">
        <v>69</v>
      </c>
      <c r="C147" s="81" t="s">
        <v>126</v>
      </c>
      <c r="D147" s="82" t="s">
        <v>69</v>
      </c>
      <c r="E147" s="28">
        <v>19135118.07</v>
      </c>
      <c r="F147" s="28">
        <v>10242586.85</v>
      </c>
      <c r="G147" s="28">
        <v>29377704.920000002</v>
      </c>
      <c r="H147" s="28">
        <v>26726085.48</v>
      </c>
      <c r="I147" s="28">
        <v>18844352.559999999</v>
      </c>
      <c r="J147" s="28">
        <v>280152.07</v>
      </c>
      <c r="K147" s="29">
        <v>0.95362136274053999</v>
      </c>
      <c r="L147" s="28">
        <v>279765.5</v>
      </c>
    </row>
    <row r="148" spans="1:12" ht="13.8" x14ac:dyDescent="0.2">
      <c r="A148" s="37" t="s">
        <v>458</v>
      </c>
      <c r="B148" s="16" t="s">
        <v>459</v>
      </c>
      <c r="C148" s="79" t="s">
        <v>3</v>
      </c>
      <c r="D148" s="80" t="s">
        <v>4</v>
      </c>
      <c r="E148" s="38">
        <v>3061946.94</v>
      </c>
      <c r="F148" s="38">
        <v>0</v>
      </c>
      <c r="G148" s="38">
        <v>3061946.94</v>
      </c>
      <c r="H148" s="38">
        <v>212032.44</v>
      </c>
      <c r="I148" s="38">
        <v>212032.44</v>
      </c>
      <c r="J148" s="38">
        <v>212032.44</v>
      </c>
      <c r="K148" s="35">
        <v>6.9247587941546804</v>
      </c>
      <c r="L148" s="38">
        <v>212032.44</v>
      </c>
    </row>
    <row r="149" spans="1:12" ht="13.8" x14ac:dyDescent="0.2">
      <c r="A149" s="37" t="s">
        <v>69</v>
      </c>
      <c r="B149" s="16" t="s">
        <v>69</v>
      </c>
      <c r="C149" s="79" t="s">
        <v>5</v>
      </c>
      <c r="D149" s="80" t="s">
        <v>6</v>
      </c>
      <c r="E149" s="38">
        <v>63834941.189999998</v>
      </c>
      <c r="F149" s="38">
        <v>0</v>
      </c>
      <c r="G149" s="38">
        <v>63834941.189999998</v>
      </c>
      <c r="H149" s="38">
        <v>62346235.740000002</v>
      </c>
      <c r="I149" s="38">
        <v>60735113.600000001</v>
      </c>
      <c r="J149" s="38">
        <v>4813059.6399999997</v>
      </c>
      <c r="K149" s="35">
        <v>7.5398512950364998</v>
      </c>
      <c r="L149" s="38">
        <v>0</v>
      </c>
    </row>
    <row r="150" spans="1:12" ht="13.8" x14ac:dyDescent="0.2">
      <c r="A150" s="37" t="s">
        <v>69</v>
      </c>
      <c r="B150" s="16" t="s">
        <v>69</v>
      </c>
      <c r="C150" s="79" t="s">
        <v>15</v>
      </c>
      <c r="D150" s="80" t="s">
        <v>16</v>
      </c>
      <c r="E150" s="38">
        <v>8791.67</v>
      </c>
      <c r="F150" s="38">
        <v>0</v>
      </c>
      <c r="G150" s="38">
        <v>8791.67</v>
      </c>
      <c r="H150" s="38">
        <v>3791.67</v>
      </c>
      <c r="I150" s="38">
        <v>3791.67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69</v>
      </c>
      <c r="B151" s="16" t="s">
        <v>69</v>
      </c>
      <c r="C151" s="79" t="s">
        <v>7</v>
      </c>
      <c r="D151" s="80" t="s">
        <v>8</v>
      </c>
      <c r="E151" s="38">
        <v>721804.11</v>
      </c>
      <c r="F151" s="38">
        <v>0</v>
      </c>
      <c r="G151" s="38">
        <v>721804.11</v>
      </c>
      <c r="H151" s="38">
        <v>701804.11</v>
      </c>
      <c r="I151" s="38">
        <v>701804.11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69</v>
      </c>
      <c r="B152" s="16" t="s">
        <v>69</v>
      </c>
      <c r="C152" s="79" t="s">
        <v>9</v>
      </c>
      <c r="D152" s="80" t="s">
        <v>10</v>
      </c>
      <c r="E152" s="38">
        <v>17912967.739999998</v>
      </c>
      <c r="F152" s="38">
        <v>0</v>
      </c>
      <c r="G152" s="38">
        <v>17912967.739999998</v>
      </c>
      <c r="H152" s="38">
        <v>11097446.710000001</v>
      </c>
      <c r="I152" s="38">
        <v>10592751.75</v>
      </c>
      <c r="J152" s="38">
        <v>0</v>
      </c>
      <c r="K152" s="35">
        <v>0</v>
      </c>
      <c r="L152" s="38">
        <v>0</v>
      </c>
    </row>
    <row r="153" spans="1:12" ht="13.8" x14ac:dyDescent="0.2">
      <c r="A153" s="37" t="s">
        <v>69</v>
      </c>
      <c r="B153" s="16" t="s">
        <v>69</v>
      </c>
      <c r="C153" s="79" t="s">
        <v>11</v>
      </c>
      <c r="D153" s="80" t="s">
        <v>12</v>
      </c>
      <c r="E153" s="38">
        <v>7241116.4500000002</v>
      </c>
      <c r="F153" s="38">
        <v>0</v>
      </c>
      <c r="G153" s="38">
        <v>7241116.4500000002</v>
      </c>
      <c r="H153" s="38">
        <v>6849341.8200000003</v>
      </c>
      <c r="I153" s="38">
        <v>6770375.1600000001</v>
      </c>
      <c r="J153" s="38">
        <v>9457.65</v>
      </c>
      <c r="K153" s="35">
        <v>0.13061038398298</v>
      </c>
      <c r="L153" s="38">
        <v>0</v>
      </c>
    </row>
    <row r="154" spans="1:12" ht="13.8" x14ac:dyDescent="0.2">
      <c r="A154" s="37" t="s">
        <v>69</v>
      </c>
      <c r="B154" s="16" t="s">
        <v>69</v>
      </c>
      <c r="C154" s="81" t="s">
        <v>126</v>
      </c>
      <c r="D154" s="82" t="s">
        <v>69</v>
      </c>
      <c r="E154" s="28">
        <v>92781568.099999994</v>
      </c>
      <c r="F154" s="28">
        <v>0</v>
      </c>
      <c r="G154" s="28">
        <v>92781568.099999994</v>
      </c>
      <c r="H154" s="28">
        <v>81210652.489999995</v>
      </c>
      <c r="I154" s="28">
        <v>79015868.730000004</v>
      </c>
      <c r="J154" s="28">
        <v>5034549.7300000004</v>
      </c>
      <c r="K154" s="29">
        <v>5.4262391044886904</v>
      </c>
      <c r="L154" s="28">
        <v>212032.44</v>
      </c>
    </row>
    <row r="155" spans="1:12" ht="13.8" x14ac:dyDescent="0.2">
      <c r="A155" s="37" t="s">
        <v>460</v>
      </c>
      <c r="B155" s="16" t="s">
        <v>461</v>
      </c>
      <c r="C155" s="79" t="s">
        <v>3</v>
      </c>
      <c r="D155" s="80" t="s">
        <v>4</v>
      </c>
      <c r="E155" s="38">
        <v>7359197.04</v>
      </c>
      <c r="F155" s="38">
        <v>0</v>
      </c>
      <c r="G155" s="38">
        <v>7359197.04</v>
      </c>
      <c r="H155" s="38">
        <v>353105.65</v>
      </c>
      <c r="I155" s="38">
        <v>353105.65</v>
      </c>
      <c r="J155" s="38">
        <v>353105.65</v>
      </c>
      <c r="K155" s="35">
        <v>4.7981545823646004</v>
      </c>
      <c r="L155" s="38">
        <v>0</v>
      </c>
    </row>
    <row r="156" spans="1:12" ht="13.8" x14ac:dyDescent="0.2">
      <c r="A156" s="37" t="s">
        <v>69</v>
      </c>
      <c r="B156" s="16" t="s">
        <v>69</v>
      </c>
      <c r="C156" s="79" t="s">
        <v>5</v>
      </c>
      <c r="D156" s="80" t="s">
        <v>6</v>
      </c>
      <c r="E156" s="38">
        <v>4044503.4</v>
      </c>
      <c r="F156" s="38">
        <v>0</v>
      </c>
      <c r="G156" s="38">
        <v>4044503.4</v>
      </c>
      <c r="H156" s="38">
        <v>1106116.1599999999</v>
      </c>
      <c r="I156" s="38">
        <v>1058712.6599999999</v>
      </c>
      <c r="J156" s="38">
        <v>50411.16</v>
      </c>
      <c r="K156" s="35">
        <v>1.2464116113735999</v>
      </c>
      <c r="L156" s="38">
        <v>0</v>
      </c>
    </row>
    <row r="157" spans="1:12" ht="13.8" x14ac:dyDescent="0.2">
      <c r="A157" s="37" t="s">
        <v>69</v>
      </c>
      <c r="B157" s="16" t="s">
        <v>69</v>
      </c>
      <c r="C157" s="79" t="s">
        <v>7</v>
      </c>
      <c r="D157" s="80" t="s">
        <v>8</v>
      </c>
      <c r="E157" s="38">
        <v>568000</v>
      </c>
      <c r="F157" s="38">
        <v>0</v>
      </c>
      <c r="G157" s="38">
        <v>568000</v>
      </c>
      <c r="H157" s="38">
        <v>0</v>
      </c>
      <c r="I157" s="38">
        <v>0</v>
      </c>
      <c r="J157" s="38">
        <v>0</v>
      </c>
      <c r="K157" s="35">
        <v>0</v>
      </c>
      <c r="L157" s="38">
        <v>0</v>
      </c>
    </row>
    <row r="158" spans="1:12" ht="13.8" x14ac:dyDescent="0.2">
      <c r="A158" s="37" t="s">
        <v>69</v>
      </c>
      <c r="B158" s="16" t="s">
        <v>69</v>
      </c>
      <c r="C158" s="79" t="s">
        <v>9</v>
      </c>
      <c r="D158" s="80" t="s">
        <v>10</v>
      </c>
      <c r="E158" s="38">
        <v>3881351</v>
      </c>
      <c r="F158" s="38">
        <v>0</v>
      </c>
      <c r="G158" s="38">
        <v>3881351</v>
      </c>
      <c r="H158" s="38">
        <v>65154.19</v>
      </c>
      <c r="I158" s="38">
        <v>65154.19</v>
      </c>
      <c r="J158" s="38">
        <v>65154.19</v>
      </c>
      <c r="K158" s="35">
        <v>1.6786472029971</v>
      </c>
      <c r="L158" s="38">
        <v>0</v>
      </c>
    </row>
    <row r="159" spans="1:12" ht="13.8" x14ac:dyDescent="0.2">
      <c r="A159" s="37" t="s">
        <v>69</v>
      </c>
      <c r="B159" s="16" t="s">
        <v>69</v>
      </c>
      <c r="C159" s="79" t="s">
        <v>21</v>
      </c>
      <c r="D159" s="80" t="s">
        <v>22</v>
      </c>
      <c r="E159" s="38">
        <v>439000</v>
      </c>
      <c r="F159" s="38">
        <v>0</v>
      </c>
      <c r="G159" s="38">
        <v>439000</v>
      </c>
      <c r="H159" s="38">
        <v>0</v>
      </c>
      <c r="I159" s="38">
        <v>0</v>
      </c>
      <c r="J159" s="38">
        <v>0</v>
      </c>
      <c r="K159" s="35">
        <v>0</v>
      </c>
      <c r="L159" s="38">
        <v>0</v>
      </c>
    </row>
    <row r="160" spans="1:12" ht="13.8" x14ac:dyDescent="0.2">
      <c r="A160" s="37" t="s">
        <v>69</v>
      </c>
      <c r="B160" s="16" t="s">
        <v>69</v>
      </c>
      <c r="C160" s="81" t="s">
        <v>126</v>
      </c>
      <c r="D160" s="82" t="s">
        <v>69</v>
      </c>
      <c r="E160" s="28">
        <v>16292051.439999999</v>
      </c>
      <c r="F160" s="28">
        <v>0</v>
      </c>
      <c r="G160" s="28">
        <v>16292051.439999999</v>
      </c>
      <c r="H160" s="28">
        <v>1524376</v>
      </c>
      <c r="I160" s="28">
        <v>1476972.5</v>
      </c>
      <c r="J160" s="28">
        <v>468671</v>
      </c>
      <c r="K160" s="29">
        <v>2.8766850002040001</v>
      </c>
      <c r="L160" s="28">
        <v>0</v>
      </c>
    </row>
    <row r="161" spans="1:12" s="88" customFormat="1" ht="13.8" x14ac:dyDescent="0.2">
      <c r="A161" s="37" t="s">
        <v>462</v>
      </c>
      <c r="B161" s="16" t="s">
        <v>463</v>
      </c>
      <c r="C161" s="79" t="s">
        <v>3</v>
      </c>
      <c r="D161" s="80" t="s">
        <v>4</v>
      </c>
      <c r="E161" s="38">
        <v>9338889.2400000002</v>
      </c>
      <c r="F161" s="38">
        <v>0</v>
      </c>
      <c r="G161" s="38">
        <v>9338889.2400000002</v>
      </c>
      <c r="H161" s="38">
        <v>490220.82</v>
      </c>
      <c r="I161" s="38">
        <v>490220.82</v>
      </c>
      <c r="J161" s="38">
        <v>483196.83</v>
      </c>
      <c r="K161" s="35">
        <v>5.1740289190965898</v>
      </c>
      <c r="L161" s="38">
        <v>483196.83</v>
      </c>
    </row>
    <row r="162" spans="1:12" s="88" customFormat="1" ht="13.8" x14ac:dyDescent="0.2">
      <c r="A162" s="37" t="s">
        <v>69</v>
      </c>
      <c r="B162" s="16" t="s">
        <v>69</v>
      </c>
      <c r="C162" s="79" t="s">
        <v>5</v>
      </c>
      <c r="D162" s="80" t="s">
        <v>6</v>
      </c>
      <c r="E162" s="38">
        <v>1251050.01</v>
      </c>
      <c r="F162" s="38">
        <v>0</v>
      </c>
      <c r="G162" s="38">
        <v>1251050.01</v>
      </c>
      <c r="H162" s="38">
        <v>863646.97</v>
      </c>
      <c r="I162" s="38">
        <v>835985.79</v>
      </c>
      <c r="J162" s="38">
        <v>230.39</v>
      </c>
      <c r="K162" s="35">
        <v>1.841573063894E-2</v>
      </c>
      <c r="L162" s="38">
        <v>99.77</v>
      </c>
    </row>
    <row r="163" spans="1:12" s="88" customFormat="1" ht="13.8" x14ac:dyDescent="0.2">
      <c r="A163" s="37" t="s">
        <v>69</v>
      </c>
      <c r="B163" s="16" t="s">
        <v>69</v>
      </c>
      <c r="C163" s="79" t="s">
        <v>9</v>
      </c>
      <c r="D163" s="80" t="s">
        <v>10</v>
      </c>
      <c r="E163" s="38">
        <v>6831478.3399999999</v>
      </c>
      <c r="F163" s="38">
        <v>0</v>
      </c>
      <c r="G163" s="38">
        <v>6831478.3399999999</v>
      </c>
      <c r="H163" s="38">
        <v>616929.18000000005</v>
      </c>
      <c r="I163" s="38">
        <v>299977.09000000003</v>
      </c>
      <c r="J163" s="38">
        <v>199612.91</v>
      </c>
      <c r="K163" s="35">
        <v>2.9219577383597501</v>
      </c>
      <c r="L163" s="38">
        <v>199612.91</v>
      </c>
    </row>
    <row r="164" spans="1:12" s="88" customFormat="1" ht="13.8" x14ac:dyDescent="0.2">
      <c r="A164" s="37" t="s">
        <v>69</v>
      </c>
      <c r="B164" s="16" t="s">
        <v>69</v>
      </c>
      <c r="C164" s="81" t="s">
        <v>126</v>
      </c>
      <c r="D164" s="82" t="s">
        <v>69</v>
      </c>
      <c r="E164" s="28">
        <v>17421417.59</v>
      </c>
      <c r="F164" s="28">
        <v>0</v>
      </c>
      <c r="G164" s="28">
        <v>17421417.59</v>
      </c>
      <c r="H164" s="28">
        <v>1970796.97</v>
      </c>
      <c r="I164" s="28">
        <v>1626183.7</v>
      </c>
      <c r="J164" s="28">
        <v>683040.13</v>
      </c>
      <c r="K164" s="29">
        <v>3.9206920244657302</v>
      </c>
      <c r="L164" s="28">
        <v>682909.51</v>
      </c>
    </row>
    <row r="165" spans="1:12" s="88" customFormat="1" ht="13.8" x14ac:dyDescent="0.2">
      <c r="A165" s="37" t="s">
        <v>464</v>
      </c>
      <c r="B165" s="16" t="s">
        <v>465</v>
      </c>
      <c r="C165" s="79" t="s">
        <v>3</v>
      </c>
      <c r="D165" s="80" t="s">
        <v>4</v>
      </c>
      <c r="E165" s="38">
        <v>3809688.52</v>
      </c>
      <c r="F165" s="38">
        <v>0</v>
      </c>
      <c r="G165" s="38">
        <v>3809688.52</v>
      </c>
      <c r="H165" s="38">
        <v>264165.63</v>
      </c>
      <c r="I165" s="38">
        <v>264165.63</v>
      </c>
      <c r="J165" s="38">
        <v>264165.63</v>
      </c>
      <c r="K165" s="35">
        <v>6.9340479835343602</v>
      </c>
      <c r="L165" s="38">
        <v>207571.14</v>
      </c>
    </row>
    <row r="166" spans="1:12" s="88" customFormat="1" ht="13.8" x14ac:dyDescent="0.2">
      <c r="A166" s="37" t="s">
        <v>69</v>
      </c>
      <c r="B166" s="16" t="s">
        <v>69</v>
      </c>
      <c r="C166" s="79" t="s">
        <v>5</v>
      </c>
      <c r="D166" s="80" t="s">
        <v>6</v>
      </c>
      <c r="E166" s="38">
        <v>2775040</v>
      </c>
      <c r="F166" s="38">
        <v>0</v>
      </c>
      <c r="G166" s="38">
        <v>2775040</v>
      </c>
      <c r="H166" s="38">
        <v>421772.34</v>
      </c>
      <c r="I166" s="38">
        <v>421772.34</v>
      </c>
      <c r="J166" s="38">
        <v>0</v>
      </c>
      <c r="K166" s="35">
        <v>0</v>
      </c>
      <c r="L166" s="38">
        <v>0</v>
      </c>
    </row>
    <row r="167" spans="1:12" s="88" customFormat="1" ht="13.8" x14ac:dyDescent="0.2">
      <c r="A167" s="37" t="s">
        <v>69</v>
      </c>
      <c r="B167" s="16" t="s">
        <v>69</v>
      </c>
      <c r="C167" s="79" t="s">
        <v>9</v>
      </c>
      <c r="D167" s="80" t="s">
        <v>10</v>
      </c>
      <c r="E167" s="38">
        <v>14400</v>
      </c>
      <c r="F167" s="38">
        <v>0</v>
      </c>
      <c r="G167" s="38">
        <v>14400</v>
      </c>
      <c r="H167" s="38">
        <v>0</v>
      </c>
      <c r="I167" s="38">
        <v>0</v>
      </c>
      <c r="J167" s="38">
        <v>0</v>
      </c>
      <c r="K167" s="35">
        <v>0</v>
      </c>
      <c r="L167" s="38">
        <v>0</v>
      </c>
    </row>
    <row r="168" spans="1:12" s="88" customFormat="1" ht="13.8" x14ac:dyDescent="0.2">
      <c r="A168" s="37" t="s">
        <v>69</v>
      </c>
      <c r="B168" s="16" t="s">
        <v>69</v>
      </c>
      <c r="C168" s="81" t="s">
        <v>126</v>
      </c>
      <c r="D168" s="82" t="s">
        <v>69</v>
      </c>
      <c r="E168" s="28">
        <v>6599128.5199999996</v>
      </c>
      <c r="F168" s="28">
        <v>0</v>
      </c>
      <c r="G168" s="28">
        <v>6599128.5199999996</v>
      </c>
      <c r="H168" s="28">
        <v>685937.97</v>
      </c>
      <c r="I168" s="28">
        <v>685937.97</v>
      </c>
      <c r="J168" s="28">
        <v>264165.63</v>
      </c>
      <c r="K168" s="29">
        <v>4.0030381163117603</v>
      </c>
      <c r="L168" s="28">
        <v>207571.14</v>
      </c>
    </row>
    <row r="169" spans="1:12" s="88" customFormat="1" ht="13.8" x14ac:dyDescent="0.2">
      <c r="A169" s="37" t="s">
        <v>466</v>
      </c>
      <c r="B169" s="16" t="s">
        <v>467</v>
      </c>
      <c r="C169" s="79" t="s">
        <v>3</v>
      </c>
      <c r="D169" s="80" t="s">
        <v>4</v>
      </c>
      <c r="E169" s="38">
        <v>3550589.53</v>
      </c>
      <c r="F169" s="38">
        <v>0</v>
      </c>
      <c r="G169" s="38">
        <v>3550589.53</v>
      </c>
      <c r="H169" s="38">
        <v>271613.52</v>
      </c>
      <c r="I169" s="38">
        <v>271613.52</v>
      </c>
      <c r="J169" s="38">
        <v>271613.52</v>
      </c>
      <c r="K169" s="35">
        <v>7.64981470555961</v>
      </c>
      <c r="L169" s="38">
        <v>271613.52</v>
      </c>
    </row>
    <row r="170" spans="1:12" s="88" customFormat="1" ht="13.8" x14ac:dyDescent="0.2">
      <c r="A170" s="37" t="s">
        <v>69</v>
      </c>
      <c r="B170" s="16" t="s">
        <v>69</v>
      </c>
      <c r="C170" s="79" t="s">
        <v>5</v>
      </c>
      <c r="D170" s="80" t="s">
        <v>6</v>
      </c>
      <c r="E170" s="38">
        <v>7458490.5800000001</v>
      </c>
      <c r="F170" s="38">
        <v>0</v>
      </c>
      <c r="G170" s="38">
        <v>7458490.5800000001</v>
      </c>
      <c r="H170" s="38">
        <v>6065741.1600000001</v>
      </c>
      <c r="I170" s="38">
        <v>4714756.0599999996</v>
      </c>
      <c r="J170" s="38">
        <v>217475.38</v>
      </c>
      <c r="K170" s="35">
        <v>2.9158095417209702</v>
      </c>
      <c r="L170" s="38">
        <v>7730.38</v>
      </c>
    </row>
    <row r="171" spans="1:12" s="88" customFormat="1" ht="13.8" x14ac:dyDescent="0.2">
      <c r="A171" s="37" t="s">
        <v>69</v>
      </c>
      <c r="B171" s="16" t="s">
        <v>69</v>
      </c>
      <c r="C171" s="79" t="s">
        <v>7</v>
      </c>
      <c r="D171" s="80" t="s">
        <v>8</v>
      </c>
      <c r="E171" s="38">
        <v>287600</v>
      </c>
      <c r="F171" s="38">
        <v>0</v>
      </c>
      <c r="G171" s="38">
        <v>287600</v>
      </c>
      <c r="H171" s="38">
        <v>0</v>
      </c>
      <c r="I171" s="38">
        <v>0</v>
      </c>
      <c r="J171" s="38">
        <v>0</v>
      </c>
      <c r="K171" s="35">
        <v>0</v>
      </c>
      <c r="L171" s="38">
        <v>0</v>
      </c>
    </row>
    <row r="172" spans="1:12" s="88" customFormat="1" ht="13.8" x14ac:dyDescent="0.2">
      <c r="A172" s="37" t="s">
        <v>69</v>
      </c>
      <c r="B172" s="16" t="s">
        <v>69</v>
      </c>
      <c r="C172" s="79" t="s">
        <v>9</v>
      </c>
      <c r="D172" s="80" t="s">
        <v>10</v>
      </c>
      <c r="E172" s="38">
        <v>69500</v>
      </c>
      <c r="F172" s="38">
        <v>0</v>
      </c>
      <c r="G172" s="38">
        <v>69500</v>
      </c>
      <c r="H172" s="38">
        <v>0</v>
      </c>
      <c r="I172" s="38">
        <v>0</v>
      </c>
      <c r="J172" s="38">
        <v>0</v>
      </c>
      <c r="K172" s="35">
        <v>0</v>
      </c>
      <c r="L172" s="38">
        <v>0</v>
      </c>
    </row>
    <row r="173" spans="1:12" s="88" customFormat="1" ht="13.8" x14ac:dyDescent="0.2">
      <c r="A173" s="37" t="s">
        <v>69</v>
      </c>
      <c r="B173" s="16" t="s">
        <v>69</v>
      </c>
      <c r="C173" s="81" t="s">
        <v>126</v>
      </c>
      <c r="D173" s="82" t="s">
        <v>69</v>
      </c>
      <c r="E173" s="28">
        <v>11366180.109999999</v>
      </c>
      <c r="F173" s="28">
        <v>0</v>
      </c>
      <c r="G173" s="28">
        <v>11366180.109999999</v>
      </c>
      <c r="H173" s="28">
        <v>6337354.6799999997</v>
      </c>
      <c r="I173" s="28">
        <v>4986369.58</v>
      </c>
      <c r="J173" s="28">
        <v>489088.9</v>
      </c>
      <c r="K173" s="29">
        <v>4.3030190905535504</v>
      </c>
      <c r="L173" s="28">
        <v>279343.90000000002</v>
      </c>
    </row>
    <row r="174" spans="1:12" s="88" customFormat="1" ht="13.8" x14ac:dyDescent="0.2">
      <c r="A174" s="37" t="s">
        <v>468</v>
      </c>
      <c r="B174" s="16" t="s">
        <v>469</v>
      </c>
      <c r="C174" s="79" t="s">
        <v>3</v>
      </c>
      <c r="D174" s="80" t="s">
        <v>4</v>
      </c>
      <c r="E174" s="38">
        <v>566967.16</v>
      </c>
      <c r="F174" s="38">
        <v>0</v>
      </c>
      <c r="G174" s="38">
        <v>566967.16</v>
      </c>
      <c r="H174" s="38">
        <v>32856.68</v>
      </c>
      <c r="I174" s="38">
        <v>32856.68</v>
      </c>
      <c r="J174" s="38">
        <v>32856.68</v>
      </c>
      <c r="K174" s="35">
        <v>5.7951645735530803</v>
      </c>
      <c r="L174" s="38">
        <v>32856.68</v>
      </c>
    </row>
    <row r="175" spans="1:12" s="88" customFormat="1" ht="13.8" x14ac:dyDescent="0.2">
      <c r="A175" s="37" t="s">
        <v>69</v>
      </c>
      <c r="B175" s="16" t="s">
        <v>69</v>
      </c>
      <c r="C175" s="79" t="s">
        <v>5</v>
      </c>
      <c r="D175" s="80" t="s">
        <v>6</v>
      </c>
      <c r="E175" s="38">
        <v>184585.37</v>
      </c>
      <c r="F175" s="38">
        <v>0</v>
      </c>
      <c r="G175" s="38">
        <v>184585.37</v>
      </c>
      <c r="H175" s="38">
        <v>8082.74</v>
      </c>
      <c r="I175" s="38">
        <v>8082.74</v>
      </c>
      <c r="J175" s="38">
        <v>7685</v>
      </c>
      <c r="K175" s="35">
        <v>4.1633852130317797</v>
      </c>
      <c r="L175" s="38">
        <v>0</v>
      </c>
    </row>
    <row r="176" spans="1:12" s="88" customFormat="1" ht="13.8" x14ac:dyDescent="0.2">
      <c r="A176" s="37" t="s">
        <v>69</v>
      </c>
      <c r="B176" s="16" t="s">
        <v>69</v>
      </c>
      <c r="C176" s="79" t="s">
        <v>9</v>
      </c>
      <c r="D176" s="80" t="s">
        <v>10</v>
      </c>
      <c r="E176" s="38">
        <v>2000</v>
      </c>
      <c r="F176" s="38">
        <v>0</v>
      </c>
      <c r="G176" s="38">
        <v>2000</v>
      </c>
      <c r="H176" s="38">
        <v>0</v>
      </c>
      <c r="I176" s="38">
        <v>0</v>
      </c>
      <c r="J176" s="38">
        <v>0</v>
      </c>
      <c r="K176" s="35">
        <v>0</v>
      </c>
      <c r="L176" s="38">
        <v>0</v>
      </c>
    </row>
    <row r="177" spans="1:12" s="88" customFormat="1" ht="13.8" x14ac:dyDescent="0.2">
      <c r="A177" s="37" t="s">
        <v>69</v>
      </c>
      <c r="B177" s="16" t="s">
        <v>69</v>
      </c>
      <c r="C177" s="81" t="s">
        <v>126</v>
      </c>
      <c r="D177" s="82" t="s">
        <v>69</v>
      </c>
      <c r="E177" s="28">
        <v>753552.53</v>
      </c>
      <c r="F177" s="28">
        <v>0</v>
      </c>
      <c r="G177" s="28">
        <v>753552.53</v>
      </c>
      <c r="H177" s="28">
        <v>40939.42</v>
      </c>
      <c r="I177" s="28">
        <v>40939.42</v>
      </c>
      <c r="J177" s="28">
        <v>40541.68</v>
      </c>
      <c r="K177" s="29">
        <v>5.3800735033030804</v>
      </c>
      <c r="L177" s="28">
        <v>32856.68</v>
      </c>
    </row>
    <row r="178" spans="1:12" s="88" customFormat="1" ht="13.8" x14ac:dyDescent="0.2">
      <c r="A178" s="37" t="s">
        <v>470</v>
      </c>
      <c r="B178" s="16" t="s">
        <v>471</v>
      </c>
      <c r="C178" s="79" t="s">
        <v>3</v>
      </c>
      <c r="D178" s="80" t="s">
        <v>4</v>
      </c>
      <c r="E178" s="38">
        <v>3351959.13</v>
      </c>
      <c r="F178" s="38">
        <v>0</v>
      </c>
      <c r="G178" s="38">
        <v>3351959.13</v>
      </c>
      <c r="H178" s="38">
        <v>214161.41</v>
      </c>
      <c r="I178" s="38">
        <v>214161.41</v>
      </c>
      <c r="J178" s="38">
        <v>213611.41</v>
      </c>
      <c r="K178" s="35">
        <v>6.3727331305498298</v>
      </c>
      <c r="L178" s="38">
        <v>163091.04999999999</v>
      </c>
    </row>
    <row r="179" spans="1:12" s="88" customFormat="1" ht="13.8" x14ac:dyDescent="0.2">
      <c r="A179" s="37" t="s">
        <v>69</v>
      </c>
      <c r="B179" s="16" t="s">
        <v>69</v>
      </c>
      <c r="C179" s="79" t="s">
        <v>5</v>
      </c>
      <c r="D179" s="80" t="s">
        <v>6</v>
      </c>
      <c r="E179" s="38">
        <v>7916103.6799999997</v>
      </c>
      <c r="F179" s="38">
        <v>0</v>
      </c>
      <c r="G179" s="38">
        <v>7916103.6799999997</v>
      </c>
      <c r="H179" s="38">
        <v>1656872.97</v>
      </c>
      <c r="I179" s="38">
        <v>1491660.92</v>
      </c>
      <c r="J179" s="38">
        <v>8723.65</v>
      </c>
      <c r="K179" s="35">
        <v>0.11020131055181</v>
      </c>
      <c r="L179" s="38">
        <v>793.85</v>
      </c>
    </row>
    <row r="180" spans="1:12" s="88" customFormat="1" ht="13.8" x14ac:dyDescent="0.2">
      <c r="A180" s="37" t="s">
        <v>69</v>
      </c>
      <c r="B180" s="16" t="s">
        <v>69</v>
      </c>
      <c r="C180" s="79" t="s">
        <v>15</v>
      </c>
      <c r="D180" s="80" t="s">
        <v>16</v>
      </c>
      <c r="E180" s="38">
        <v>4000</v>
      </c>
      <c r="F180" s="38">
        <v>0</v>
      </c>
      <c r="G180" s="38">
        <v>4000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88" customFormat="1" ht="13.8" x14ac:dyDescent="0.2">
      <c r="A181" s="37" t="s">
        <v>69</v>
      </c>
      <c r="B181" s="16" t="s">
        <v>69</v>
      </c>
      <c r="C181" s="79" t="s">
        <v>7</v>
      </c>
      <c r="D181" s="80" t="s">
        <v>8</v>
      </c>
      <c r="E181" s="38">
        <v>2748724.1</v>
      </c>
      <c r="F181" s="38">
        <v>0</v>
      </c>
      <c r="G181" s="38">
        <v>2748724.1</v>
      </c>
      <c r="H181" s="38">
        <v>2226957.23</v>
      </c>
      <c r="I181" s="38">
        <v>18030.740000000002</v>
      </c>
      <c r="J181" s="38">
        <v>0</v>
      </c>
      <c r="K181" s="35">
        <v>0</v>
      </c>
      <c r="L181" s="38">
        <v>0</v>
      </c>
    </row>
    <row r="182" spans="1:12" s="88" customFormat="1" ht="13.8" x14ac:dyDescent="0.2">
      <c r="A182" s="37" t="s">
        <v>69</v>
      </c>
      <c r="B182" s="16" t="s">
        <v>69</v>
      </c>
      <c r="C182" s="79" t="s">
        <v>9</v>
      </c>
      <c r="D182" s="80" t="s">
        <v>10</v>
      </c>
      <c r="E182" s="38">
        <v>800871.73</v>
      </c>
      <c r="F182" s="38">
        <v>0</v>
      </c>
      <c r="G182" s="38">
        <v>800871.73</v>
      </c>
      <c r="H182" s="38">
        <v>17472.189999999999</v>
      </c>
      <c r="I182" s="38">
        <v>15923.39</v>
      </c>
      <c r="J182" s="38">
        <v>919.12</v>
      </c>
      <c r="K182" s="35">
        <v>0.11476494494318</v>
      </c>
      <c r="L182" s="38">
        <v>919.12</v>
      </c>
    </row>
    <row r="183" spans="1:12" s="88" customFormat="1" ht="13.8" x14ac:dyDescent="0.2">
      <c r="A183" s="37" t="s">
        <v>69</v>
      </c>
      <c r="B183" s="16" t="s">
        <v>69</v>
      </c>
      <c r="C183" s="79" t="s">
        <v>11</v>
      </c>
      <c r="D183" s="80" t="s">
        <v>12</v>
      </c>
      <c r="E183" s="38">
        <v>44485065</v>
      </c>
      <c r="F183" s="38">
        <v>0</v>
      </c>
      <c r="G183" s="38">
        <v>44485065</v>
      </c>
      <c r="H183" s="38">
        <v>32945065</v>
      </c>
      <c r="I183" s="38">
        <v>0</v>
      </c>
      <c r="J183" s="38">
        <v>0</v>
      </c>
      <c r="K183" s="35">
        <v>0</v>
      </c>
      <c r="L183" s="38">
        <v>0</v>
      </c>
    </row>
    <row r="184" spans="1:12" s="88" customFormat="1" ht="13.8" x14ac:dyDescent="0.2">
      <c r="A184" s="37" t="s">
        <v>69</v>
      </c>
      <c r="B184" s="16" t="s">
        <v>69</v>
      </c>
      <c r="C184" s="81" t="s">
        <v>126</v>
      </c>
      <c r="D184" s="82" t="s">
        <v>69</v>
      </c>
      <c r="E184" s="28">
        <v>59306723.640000001</v>
      </c>
      <c r="F184" s="28">
        <v>0</v>
      </c>
      <c r="G184" s="28">
        <v>59306723.640000001</v>
      </c>
      <c r="H184" s="28">
        <v>37060528.799999997</v>
      </c>
      <c r="I184" s="28">
        <v>1739776.46</v>
      </c>
      <c r="J184" s="28">
        <v>223254.18</v>
      </c>
      <c r="K184" s="29">
        <v>0.37643991489933998</v>
      </c>
      <c r="L184" s="28">
        <v>164804.01999999999</v>
      </c>
    </row>
    <row r="185" spans="1:12" s="88" customFormat="1" ht="13.8" x14ac:dyDescent="0.2">
      <c r="A185" s="129" t="s">
        <v>261</v>
      </c>
      <c r="B185" s="130" t="s">
        <v>69</v>
      </c>
      <c r="C185" s="83" t="s">
        <v>69</v>
      </c>
      <c r="D185" s="84" t="s">
        <v>69</v>
      </c>
      <c r="E185" s="66">
        <v>8546300921.4300003</v>
      </c>
      <c r="F185" s="66">
        <v>10245586.85</v>
      </c>
      <c r="G185" s="66">
        <v>8556546508.2799997</v>
      </c>
      <c r="H185" s="66">
        <v>2916900532.8499999</v>
      </c>
      <c r="I185" s="66">
        <v>2576431057.3499999</v>
      </c>
      <c r="J185" s="66">
        <v>589529112.84000003</v>
      </c>
      <c r="K185" s="71">
        <v>6.8898020044596802</v>
      </c>
      <c r="L185" s="66">
        <v>558730513.97000003</v>
      </c>
    </row>
    <row r="186" spans="1:12" ht="13.8" x14ac:dyDescent="0.3">
      <c r="A186" s="39" t="s">
        <v>61</v>
      </c>
      <c r="B186" s="18"/>
      <c r="C186" s="18"/>
      <c r="D186" s="18"/>
      <c r="E186" s="18"/>
      <c r="F186" s="18"/>
      <c r="G186" s="18"/>
      <c r="H186" s="18"/>
      <c r="I186" s="40"/>
      <c r="J186" s="40"/>
      <c r="K186" s="5"/>
      <c r="L186" s="4"/>
    </row>
  </sheetData>
  <mergeCells count="5">
    <mergeCell ref="A5:B6"/>
    <mergeCell ref="C5:D6"/>
    <mergeCell ref="A1:L1"/>
    <mergeCell ref="A2:L2"/>
    <mergeCell ref="A185:B185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64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472</v>
      </c>
      <c r="B7" s="72" t="s">
        <v>473</v>
      </c>
      <c r="C7" s="37" t="s">
        <v>15</v>
      </c>
      <c r="D7" s="72" t="s">
        <v>27</v>
      </c>
      <c r="E7" s="55">
        <v>11366180.109999999</v>
      </c>
      <c r="F7" s="55">
        <v>0</v>
      </c>
      <c r="G7" s="55">
        <v>11366180.109999999</v>
      </c>
      <c r="H7" s="55">
        <v>2003644.94</v>
      </c>
      <c r="I7" s="55">
        <v>0</v>
      </c>
    </row>
    <row r="8" spans="1:10" ht="12.75" customHeight="1" x14ac:dyDescent="0.2">
      <c r="A8" s="37" t="s">
        <v>69</v>
      </c>
      <c r="B8" s="72" t="s">
        <v>69</v>
      </c>
      <c r="C8" s="41" t="s">
        <v>126</v>
      </c>
      <c r="D8" s="73" t="s">
        <v>69</v>
      </c>
      <c r="E8" s="74">
        <v>11366180.109999999</v>
      </c>
      <c r="F8" s="74">
        <v>0</v>
      </c>
      <c r="G8" s="74">
        <v>11366180.109999999</v>
      </c>
      <c r="H8" s="74">
        <v>2003644.94</v>
      </c>
      <c r="I8" s="74">
        <v>0</v>
      </c>
    </row>
    <row r="9" spans="1:10" ht="13.8" x14ac:dyDescent="0.2">
      <c r="A9" s="37" t="s">
        <v>474</v>
      </c>
      <c r="B9" s="72" t="s">
        <v>475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69</v>
      </c>
      <c r="B10" s="72" t="s">
        <v>69</v>
      </c>
      <c r="C10" s="41" t="s">
        <v>126</v>
      </c>
      <c r="D10" s="73" t="s">
        <v>69</v>
      </c>
      <c r="E10" s="74">
        <v>20000</v>
      </c>
      <c r="F10" s="74">
        <v>0</v>
      </c>
      <c r="G10" s="74">
        <v>20000</v>
      </c>
      <c r="H10" s="74">
        <v>0</v>
      </c>
      <c r="I10" s="74">
        <v>0</v>
      </c>
    </row>
    <row r="11" spans="1:10" ht="13.8" x14ac:dyDescent="0.2">
      <c r="A11" s="37" t="s">
        <v>476</v>
      </c>
      <c r="B11" s="72" t="s">
        <v>477</v>
      </c>
      <c r="C11" s="37" t="s">
        <v>15</v>
      </c>
      <c r="D11" s="72" t="s">
        <v>27</v>
      </c>
      <c r="E11" s="55">
        <v>3836469.37</v>
      </c>
      <c r="F11" s="55">
        <v>0</v>
      </c>
      <c r="G11" s="55">
        <v>3836469.37</v>
      </c>
      <c r="H11" s="55">
        <v>157771.03</v>
      </c>
      <c r="I11" s="55">
        <v>7157.31</v>
      </c>
    </row>
    <row r="12" spans="1:10" ht="12.75" customHeight="1" x14ac:dyDescent="0.2">
      <c r="A12" s="37" t="s">
        <v>69</v>
      </c>
      <c r="B12" s="72" t="s">
        <v>69</v>
      </c>
      <c r="C12" s="37" t="s">
        <v>7</v>
      </c>
      <c r="D12" s="72" t="s">
        <v>8</v>
      </c>
      <c r="E12" s="55">
        <v>20917.45</v>
      </c>
      <c r="F12" s="55">
        <v>10242586.85</v>
      </c>
      <c r="G12" s="55">
        <v>10263504.300000001</v>
      </c>
      <c r="H12" s="55">
        <v>10242586.85</v>
      </c>
      <c r="I12" s="55">
        <v>0</v>
      </c>
    </row>
    <row r="13" spans="1:10" ht="12.75" customHeight="1" x14ac:dyDescent="0.2">
      <c r="A13" s="37" t="s">
        <v>69</v>
      </c>
      <c r="B13" s="72" t="s">
        <v>69</v>
      </c>
      <c r="C13" s="37" t="s">
        <v>11</v>
      </c>
      <c r="D13" s="72" t="s">
        <v>12</v>
      </c>
      <c r="E13" s="55">
        <v>3200106.72</v>
      </c>
      <c r="F13" s="55">
        <v>0</v>
      </c>
      <c r="G13" s="55">
        <v>3200106.72</v>
      </c>
      <c r="H13" s="55">
        <v>0</v>
      </c>
      <c r="I13" s="55">
        <v>0</v>
      </c>
    </row>
    <row r="14" spans="1:10" ht="12.75" customHeight="1" x14ac:dyDescent="0.2">
      <c r="A14" s="37" t="s">
        <v>69</v>
      </c>
      <c r="B14" s="72" t="s">
        <v>69</v>
      </c>
      <c r="C14" s="41" t="s">
        <v>126</v>
      </c>
      <c r="D14" s="73" t="s">
        <v>69</v>
      </c>
      <c r="E14" s="74">
        <v>7057493.54</v>
      </c>
      <c r="F14" s="74">
        <v>10242586.85</v>
      </c>
      <c r="G14" s="74">
        <v>17300080.390000001</v>
      </c>
      <c r="H14" s="74">
        <v>10400357.880000001</v>
      </c>
      <c r="I14" s="74">
        <v>7157.31</v>
      </c>
    </row>
    <row r="15" spans="1:10" ht="12.75" customHeight="1" x14ac:dyDescent="0.2">
      <c r="A15" s="37" t="s">
        <v>478</v>
      </c>
      <c r="B15" s="72" t="s">
        <v>479</v>
      </c>
      <c r="C15" s="37" t="s">
        <v>15</v>
      </c>
      <c r="D15" s="72" t="s">
        <v>27</v>
      </c>
      <c r="E15" s="55">
        <v>600000</v>
      </c>
      <c r="F15" s="55">
        <v>0</v>
      </c>
      <c r="G15" s="55">
        <v>600000</v>
      </c>
      <c r="H15" s="55">
        <v>24560.53</v>
      </c>
      <c r="I15" s="55">
        <v>3238.41</v>
      </c>
    </row>
    <row r="16" spans="1:10" ht="13.8" x14ac:dyDescent="0.2">
      <c r="A16" s="37" t="s">
        <v>69</v>
      </c>
      <c r="B16" s="72" t="s">
        <v>69</v>
      </c>
      <c r="C16" s="37" t="s">
        <v>7</v>
      </c>
      <c r="D16" s="72" t="s">
        <v>8</v>
      </c>
      <c r="E16" s="55">
        <v>180000</v>
      </c>
      <c r="F16" s="55">
        <v>0</v>
      </c>
      <c r="G16" s="55">
        <v>180000</v>
      </c>
      <c r="H16" s="55">
        <v>0</v>
      </c>
      <c r="I16" s="55">
        <v>0</v>
      </c>
    </row>
    <row r="17" spans="1:9" ht="12.75" customHeight="1" x14ac:dyDescent="0.2">
      <c r="A17" s="37" t="s">
        <v>69</v>
      </c>
      <c r="B17" s="72" t="s">
        <v>69</v>
      </c>
      <c r="C17" s="37" t="s">
        <v>17</v>
      </c>
      <c r="D17" s="72" t="s">
        <v>28</v>
      </c>
      <c r="E17" s="55">
        <v>1432488.34</v>
      </c>
      <c r="F17" s="55">
        <v>0</v>
      </c>
      <c r="G17" s="55">
        <v>1432488.34</v>
      </c>
      <c r="H17" s="55">
        <v>18955.98</v>
      </c>
      <c r="I17" s="55">
        <v>6771.83</v>
      </c>
    </row>
    <row r="18" spans="1:9" ht="12.75" customHeight="1" x14ac:dyDescent="0.2">
      <c r="A18" s="37" t="s">
        <v>69</v>
      </c>
      <c r="B18" s="72" t="s">
        <v>69</v>
      </c>
      <c r="C18" s="37" t="s">
        <v>11</v>
      </c>
      <c r="D18" s="72" t="s">
        <v>12</v>
      </c>
      <c r="E18" s="55">
        <v>4693561.25</v>
      </c>
      <c r="F18" s="55">
        <v>0</v>
      </c>
      <c r="G18" s="55">
        <v>4693561.25</v>
      </c>
      <c r="H18" s="55">
        <v>119413.05</v>
      </c>
      <c r="I18" s="55">
        <v>119413.05</v>
      </c>
    </row>
    <row r="19" spans="1:9" ht="12.75" customHeight="1" x14ac:dyDescent="0.2">
      <c r="A19" s="37" t="s">
        <v>69</v>
      </c>
      <c r="B19" s="72" t="s">
        <v>69</v>
      </c>
      <c r="C19" s="41" t="s">
        <v>126</v>
      </c>
      <c r="D19" s="73" t="s">
        <v>69</v>
      </c>
      <c r="E19" s="74">
        <v>6906049.5899999999</v>
      </c>
      <c r="F19" s="74">
        <v>0</v>
      </c>
      <c r="G19" s="74">
        <v>6906049.5899999999</v>
      </c>
      <c r="H19" s="74">
        <v>162929.56</v>
      </c>
      <c r="I19" s="74">
        <v>129423.29</v>
      </c>
    </row>
    <row r="20" spans="1:9" ht="12.75" customHeight="1" x14ac:dyDescent="0.2">
      <c r="A20" s="37" t="s">
        <v>480</v>
      </c>
      <c r="B20" s="72" t="s">
        <v>481</v>
      </c>
      <c r="C20" s="37" t="s">
        <v>3</v>
      </c>
      <c r="D20" s="72" t="s">
        <v>25</v>
      </c>
      <c r="E20" s="55">
        <v>2349844609.75</v>
      </c>
      <c r="F20" s="55">
        <v>0</v>
      </c>
      <c r="G20" s="55">
        <v>2349844609.75</v>
      </c>
      <c r="H20" s="55">
        <v>161051382.56</v>
      </c>
      <c r="I20" s="55">
        <v>156920183.15000001</v>
      </c>
    </row>
    <row r="21" spans="1:9" ht="13.8" x14ac:dyDescent="0.2">
      <c r="A21" s="37" t="s">
        <v>69</v>
      </c>
      <c r="B21" s="72" t="s">
        <v>69</v>
      </c>
      <c r="C21" s="37" t="s">
        <v>5</v>
      </c>
      <c r="D21" s="72" t="s">
        <v>26</v>
      </c>
      <c r="E21" s="55">
        <v>2216750546.4000001</v>
      </c>
      <c r="F21" s="55">
        <v>0</v>
      </c>
      <c r="G21" s="55">
        <v>2216750546.4000001</v>
      </c>
      <c r="H21" s="55">
        <v>172503064.00999999</v>
      </c>
      <c r="I21" s="55">
        <v>169469770.55000001</v>
      </c>
    </row>
    <row r="22" spans="1:9" ht="12.75" customHeight="1" x14ac:dyDescent="0.2">
      <c r="A22" s="37" t="s">
        <v>69</v>
      </c>
      <c r="B22" s="72" t="s">
        <v>69</v>
      </c>
      <c r="C22" s="37" t="s">
        <v>15</v>
      </c>
      <c r="D22" s="72" t="s">
        <v>27</v>
      </c>
      <c r="E22" s="55">
        <v>48008840.600000001</v>
      </c>
      <c r="F22" s="55">
        <v>0</v>
      </c>
      <c r="G22" s="55">
        <v>48008840.600000001</v>
      </c>
      <c r="H22" s="55">
        <v>1880958.53</v>
      </c>
      <c r="I22" s="55">
        <v>1431751.56</v>
      </c>
    </row>
    <row r="23" spans="1:9" ht="12.75" customHeight="1" x14ac:dyDescent="0.2">
      <c r="A23" s="37" t="s">
        <v>69</v>
      </c>
      <c r="B23" s="72" t="s">
        <v>69</v>
      </c>
      <c r="C23" s="37" t="s">
        <v>7</v>
      </c>
      <c r="D23" s="72" t="s">
        <v>8</v>
      </c>
      <c r="E23" s="55">
        <v>1796576248.1800001</v>
      </c>
      <c r="F23" s="55">
        <v>0</v>
      </c>
      <c r="G23" s="55">
        <v>1796576248.1800001</v>
      </c>
      <c r="H23" s="55">
        <v>56297355.32</v>
      </c>
      <c r="I23" s="55">
        <v>54288915.32</v>
      </c>
    </row>
    <row r="24" spans="1:9" ht="12.75" customHeight="1" x14ac:dyDescent="0.2">
      <c r="A24" s="37" t="s">
        <v>69</v>
      </c>
      <c r="B24" s="72" t="s">
        <v>69</v>
      </c>
      <c r="C24" s="37" t="s">
        <v>17</v>
      </c>
      <c r="D24" s="72" t="s">
        <v>28</v>
      </c>
      <c r="E24" s="55">
        <v>16275150.630000001</v>
      </c>
      <c r="F24" s="55">
        <v>0</v>
      </c>
      <c r="G24" s="55">
        <v>16275150.630000001</v>
      </c>
      <c r="H24" s="55">
        <v>2282148.63</v>
      </c>
      <c r="I24" s="55">
        <v>2138192.4500000002</v>
      </c>
    </row>
    <row r="25" spans="1:9" ht="12.75" customHeight="1" x14ac:dyDescent="0.2">
      <c r="A25" s="37" t="s">
        <v>69</v>
      </c>
      <c r="B25" s="72" t="s">
        <v>69</v>
      </c>
      <c r="C25" s="37" t="s">
        <v>9</v>
      </c>
      <c r="D25" s="72" t="s">
        <v>29</v>
      </c>
      <c r="E25" s="55">
        <v>27000000</v>
      </c>
      <c r="F25" s="55">
        <v>0</v>
      </c>
      <c r="G25" s="55">
        <v>27000000</v>
      </c>
      <c r="H25" s="55">
        <v>0</v>
      </c>
      <c r="I25" s="55">
        <v>0</v>
      </c>
    </row>
    <row r="26" spans="1:9" ht="12.75" customHeight="1" x14ac:dyDescent="0.2">
      <c r="A26" s="37" t="s">
        <v>69</v>
      </c>
      <c r="B26" s="72" t="s">
        <v>69</v>
      </c>
      <c r="C26" s="37" t="s">
        <v>11</v>
      </c>
      <c r="D26" s="72" t="s">
        <v>12</v>
      </c>
      <c r="E26" s="55">
        <v>495769161.44</v>
      </c>
      <c r="F26" s="55">
        <v>0</v>
      </c>
      <c r="G26" s="55">
        <v>495769161.44</v>
      </c>
      <c r="H26" s="55">
        <v>25588.89</v>
      </c>
      <c r="I26" s="55">
        <v>25588.89</v>
      </c>
    </row>
    <row r="27" spans="1:9" ht="12.75" customHeight="1" x14ac:dyDescent="0.2">
      <c r="A27" s="37" t="s">
        <v>69</v>
      </c>
      <c r="B27" s="72" t="s">
        <v>69</v>
      </c>
      <c r="C27" s="37" t="s">
        <v>19</v>
      </c>
      <c r="D27" s="72" t="s">
        <v>20</v>
      </c>
      <c r="E27" s="55">
        <v>13303567.380000001</v>
      </c>
      <c r="F27" s="55">
        <v>3000</v>
      </c>
      <c r="G27" s="55">
        <v>13306567.380000001</v>
      </c>
      <c r="H27" s="55">
        <v>0</v>
      </c>
      <c r="I27" s="55">
        <v>0</v>
      </c>
    </row>
    <row r="28" spans="1:9" ht="12.75" customHeight="1" x14ac:dyDescent="0.2">
      <c r="A28" s="37" t="s">
        <v>69</v>
      </c>
      <c r="B28" s="72" t="s">
        <v>69</v>
      </c>
      <c r="C28" s="37" t="s">
        <v>21</v>
      </c>
      <c r="D28" s="72" t="s">
        <v>22</v>
      </c>
      <c r="E28" s="55">
        <v>1359120448.8699999</v>
      </c>
      <c r="F28" s="55">
        <v>0</v>
      </c>
      <c r="G28" s="55">
        <v>1359120448.8699999</v>
      </c>
      <c r="H28" s="55">
        <v>0</v>
      </c>
      <c r="I28" s="55">
        <v>0</v>
      </c>
    </row>
    <row r="29" spans="1:9" ht="12.75" customHeight="1" x14ac:dyDescent="0.2">
      <c r="A29" s="37" t="s">
        <v>69</v>
      </c>
      <c r="B29" s="72" t="s">
        <v>69</v>
      </c>
      <c r="C29" s="41" t="s">
        <v>126</v>
      </c>
      <c r="D29" s="73" t="s">
        <v>69</v>
      </c>
      <c r="E29" s="74">
        <v>8322648573.25</v>
      </c>
      <c r="F29" s="74">
        <v>3000</v>
      </c>
      <c r="G29" s="74">
        <v>8322651573.25</v>
      </c>
      <c r="H29" s="74">
        <v>394040497.94</v>
      </c>
      <c r="I29" s="74">
        <v>384274401.92000002</v>
      </c>
    </row>
    <row r="30" spans="1:9" ht="12.75" customHeight="1" x14ac:dyDescent="0.2">
      <c r="A30" s="37" t="s">
        <v>482</v>
      </c>
      <c r="B30" s="72" t="s">
        <v>483</v>
      </c>
      <c r="C30" s="37" t="s">
        <v>5</v>
      </c>
      <c r="D30" s="72" t="s">
        <v>26</v>
      </c>
      <c r="E30" s="55">
        <v>64500000</v>
      </c>
      <c r="F30" s="55">
        <v>0</v>
      </c>
      <c r="G30" s="55">
        <v>64500000</v>
      </c>
      <c r="H30" s="55">
        <v>3247557.01</v>
      </c>
      <c r="I30" s="55">
        <v>0</v>
      </c>
    </row>
    <row r="31" spans="1:9" ht="13.8" x14ac:dyDescent="0.2">
      <c r="A31" s="37" t="s">
        <v>69</v>
      </c>
      <c r="B31" s="72" t="s">
        <v>69</v>
      </c>
      <c r="C31" s="37" t="s">
        <v>15</v>
      </c>
      <c r="D31" s="72" t="s">
        <v>27</v>
      </c>
      <c r="E31" s="55">
        <v>5190000</v>
      </c>
      <c r="F31" s="55">
        <v>0</v>
      </c>
      <c r="G31" s="55">
        <v>5190000</v>
      </c>
      <c r="H31" s="55">
        <v>0</v>
      </c>
      <c r="I31" s="55">
        <v>0</v>
      </c>
    </row>
    <row r="32" spans="1:9" ht="12.75" customHeight="1" x14ac:dyDescent="0.2">
      <c r="A32" s="37" t="s">
        <v>69</v>
      </c>
      <c r="B32" s="72" t="s">
        <v>69</v>
      </c>
      <c r="C32" s="37" t="s">
        <v>7</v>
      </c>
      <c r="D32" s="72" t="s">
        <v>8</v>
      </c>
      <c r="E32" s="55">
        <v>40963.040000000001</v>
      </c>
      <c r="F32" s="55">
        <v>0</v>
      </c>
      <c r="G32" s="55">
        <v>40963.040000000001</v>
      </c>
      <c r="H32" s="55">
        <v>0</v>
      </c>
      <c r="I32" s="55">
        <v>0</v>
      </c>
    </row>
    <row r="33" spans="1:9" ht="12.75" customHeight="1" x14ac:dyDescent="0.2">
      <c r="A33" s="37" t="s">
        <v>69</v>
      </c>
      <c r="B33" s="72" t="s">
        <v>69</v>
      </c>
      <c r="C33" s="37" t="s">
        <v>17</v>
      </c>
      <c r="D33" s="72" t="s">
        <v>28</v>
      </c>
      <c r="E33" s="55">
        <v>425.62</v>
      </c>
      <c r="F33" s="55">
        <v>0</v>
      </c>
      <c r="G33" s="55">
        <v>425.62</v>
      </c>
      <c r="H33" s="55">
        <v>0</v>
      </c>
      <c r="I33" s="55">
        <v>0</v>
      </c>
    </row>
    <row r="34" spans="1:9" ht="12.75" customHeight="1" x14ac:dyDescent="0.2">
      <c r="A34" s="37" t="s">
        <v>69</v>
      </c>
      <c r="B34" s="72" t="s">
        <v>69</v>
      </c>
      <c r="C34" s="37" t="s">
        <v>11</v>
      </c>
      <c r="D34" s="72" t="s">
        <v>12</v>
      </c>
      <c r="E34" s="55">
        <v>7000312.5099999998</v>
      </c>
      <c r="F34" s="55">
        <v>0</v>
      </c>
      <c r="G34" s="55">
        <v>7000312.5099999998</v>
      </c>
      <c r="H34" s="55">
        <v>0</v>
      </c>
      <c r="I34" s="55">
        <v>0</v>
      </c>
    </row>
    <row r="35" spans="1:9" ht="12.75" customHeight="1" x14ac:dyDescent="0.2">
      <c r="A35" s="37" t="s">
        <v>69</v>
      </c>
      <c r="B35" s="72" t="s">
        <v>69</v>
      </c>
      <c r="C35" s="37" t="s">
        <v>19</v>
      </c>
      <c r="D35" s="72" t="s">
        <v>20</v>
      </c>
      <c r="E35" s="55">
        <v>4590.07</v>
      </c>
      <c r="F35" s="55">
        <v>0</v>
      </c>
      <c r="G35" s="55">
        <v>4590.07</v>
      </c>
      <c r="H35" s="55">
        <v>0</v>
      </c>
      <c r="I35" s="55">
        <v>0</v>
      </c>
    </row>
    <row r="36" spans="1:9" ht="13.8" x14ac:dyDescent="0.2">
      <c r="A36" s="37" t="s">
        <v>69</v>
      </c>
      <c r="B36" s="72" t="s">
        <v>69</v>
      </c>
      <c r="C36" s="41" t="s">
        <v>126</v>
      </c>
      <c r="D36" s="73" t="s">
        <v>69</v>
      </c>
      <c r="E36" s="74">
        <v>76736291.239999995</v>
      </c>
      <c r="F36" s="74">
        <v>0</v>
      </c>
      <c r="G36" s="74">
        <v>76736291.239999995</v>
      </c>
      <c r="H36" s="74">
        <v>3247557.01</v>
      </c>
      <c r="I36" s="74">
        <v>0</v>
      </c>
    </row>
    <row r="37" spans="1:9" ht="12.75" customHeight="1" x14ac:dyDescent="0.2">
      <c r="A37" s="37" t="s">
        <v>484</v>
      </c>
      <c r="B37" s="72" t="s">
        <v>485</v>
      </c>
      <c r="C37" s="37" t="s">
        <v>15</v>
      </c>
      <c r="D37" s="72" t="s">
        <v>27</v>
      </c>
      <c r="E37" s="55">
        <v>1005000</v>
      </c>
      <c r="F37" s="55">
        <v>0</v>
      </c>
      <c r="G37" s="55">
        <v>1005000</v>
      </c>
      <c r="H37" s="55">
        <v>69759.45</v>
      </c>
      <c r="I37" s="55">
        <v>38700</v>
      </c>
    </row>
    <row r="38" spans="1:9" ht="12.75" customHeight="1" x14ac:dyDescent="0.2">
      <c r="A38" s="37" t="s">
        <v>69</v>
      </c>
      <c r="B38" s="72" t="s">
        <v>69</v>
      </c>
      <c r="C38" s="37" t="s">
        <v>7</v>
      </c>
      <c r="D38" s="72" t="s">
        <v>8</v>
      </c>
      <c r="E38" s="55">
        <v>4015500</v>
      </c>
      <c r="F38" s="55">
        <v>0</v>
      </c>
      <c r="G38" s="55">
        <v>4015500</v>
      </c>
      <c r="H38" s="55">
        <v>0</v>
      </c>
      <c r="I38" s="55">
        <v>0</v>
      </c>
    </row>
    <row r="39" spans="1:9" ht="12.75" customHeight="1" x14ac:dyDescent="0.2">
      <c r="A39" s="37" t="s">
        <v>69</v>
      </c>
      <c r="B39" s="72" t="s">
        <v>69</v>
      </c>
      <c r="C39" s="37" t="s">
        <v>11</v>
      </c>
      <c r="D39" s="72" t="s">
        <v>12</v>
      </c>
      <c r="E39" s="55">
        <v>2100000</v>
      </c>
      <c r="F39" s="55">
        <v>0</v>
      </c>
      <c r="G39" s="55">
        <v>2100000</v>
      </c>
      <c r="H39" s="55">
        <v>0</v>
      </c>
      <c r="I39" s="55">
        <v>0</v>
      </c>
    </row>
    <row r="40" spans="1:9" ht="12.75" customHeight="1" x14ac:dyDescent="0.2">
      <c r="A40" s="37" t="s">
        <v>69</v>
      </c>
      <c r="B40" s="72" t="s">
        <v>69</v>
      </c>
      <c r="C40" s="41" t="s">
        <v>126</v>
      </c>
      <c r="D40" s="73" t="s">
        <v>69</v>
      </c>
      <c r="E40" s="74">
        <v>7120500</v>
      </c>
      <c r="F40" s="74">
        <v>0</v>
      </c>
      <c r="G40" s="74">
        <v>7120500</v>
      </c>
      <c r="H40" s="74">
        <v>69759.45</v>
      </c>
      <c r="I40" s="74">
        <v>38700</v>
      </c>
    </row>
    <row r="41" spans="1:9" ht="13.8" x14ac:dyDescent="0.2">
      <c r="A41" s="37" t="s">
        <v>486</v>
      </c>
      <c r="B41" s="72" t="s">
        <v>487</v>
      </c>
      <c r="C41" s="37" t="s">
        <v>15</v>
      </c>
      <c r="D41" s="72" t="s">
        <v>27</v>
      </c>
      <c r="E41" s="55">
        <v>1051500</v>
      </c>
      <c r="F41" s="55">
        <v>0</v>
      </c>
      <c r="G41" s="55">
        <v>1051500</v>
      </c>
      <c r="H41" s="55">
        <v>59746.46</v>
      </c>
      <c r="I41" s="55">
        <v>59746.46</v>
      </c>
    </row>
    <row r="42" spans="1:9" ht="12.75" customHeight="1" x14ac:dyDescent="0.2">
      <c r="A42" s="37" t="s">
        <v>69</v>
      </c>
      <c r="B42" s="72" t="s">
        <v>69</v>
      </c>
      <c r="C42" s="37" t="s">
        <v>7</v>
      </c>
      <c r="D42" s="72" t="s">
        <v>8</v>
      </c>
      <c r="E42" s="55">
        <v>16913571.98</v>
      </c>
      <c r="F42" s="55">
        <v>0</v>
      </c>
      <c r="G42" s="55">
        <v>16913571.98</v>
      </c>
      <c r="H42" s="55">
        <v>29246.66</v>
      </c>
      <c r="I42" s="55">
        <v>29246.66</v>
      </c>
    </row>
    <row r="43" spans="1:9" ht="12.75" customHeight="1" x14ac:dyDescent="0.2">
      <c r="A43" s="37" t="s">
        <v>69</v>
      </c>
      <c r="B43" s="72" t="s">
        <v>69</v>
      </c>
      <c r="C43" s="37" t="s">
        <v>17</v>
      </c>
      <c r="D43" s="72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s="88" customFormat="1" ht="12.75" customHeight="1" x14ac:dyDescent="0.2">
      <c r="A44" s="37" t="s">
        <v>69</v>
      </c>
      <c r="B44" s="72" t="s">
        <v>69</v>
      </c>
      <c r="C44" s="37" t="s">
        <v>11</v>
      </c>
      <c r="D44" s="72" t="s">
        <v>12</v>
      </c>
      <c r="E44" s="55">
        <v>386000</v>
      </c>
      <c r="F44" s="55">
        <v>0</v>
      </c>
      <c r="G44" s="55">
        <v>386000</v>
      </c>
      <c r="H44" s="55">
        <v>0</v>
      </c>
      <c r="I44" s="55">
        <v>0</v>
      </c>
    </row>
    <row r="45" spans="1:9" s="88" customFormat="1" ht="12.75" customHeight="1" x14ac:dyDescent="0.2">
      <c r="A45" s="37" t="s">
        <v>69</v>
      </c>
      <c r="B45" s="72" t="s">
        <v>69</v>
      </c>
      <c r="C45" s="41" t="s">
        <v>126</v>
      </c>
      <c r="D45" s="73" t="s">
        <v>69</v>
      </c>
      <c r="E45" s="74">
        <v>18351551.98</v>
      </c>
      <c r="F45" s="74">
        <v>0</v>
      </c>
      <c r="G45" s="74">
        <v>18351551.98</v>
      </c>
      <c r="H45" s="74">
        <v>88993.12</v>
      </c>
      <c r="I45" s="74">
        <v>88993.12</v>
      </c>
    </row>
    <row r="46" spans="1:9" s="88" customFormat="1" ht="12.75" customHeight="1" x14ac:dyDescent="0.2">
      <c r="A46" s="37" t="s">
        <v>488</v>
      </c>
      <c r="B46" s="72" t="s">
        <v>489</v>
      </c>
      <c r="C46" s="37" t="s">
        <v>15</v>
      </c>
      <c r="D46" s="72" t="s">
        <v>27</v>
      </c>
      <c r="E46" s="55">
        <v>20400</v>
      </c>
      <c r="F46" s="55">
        <v>0</v>
      </c>
      <c r="G46" s="55">
        <v>20400</v>
      </c>
      <c r="H46" s="55">
        <v>1900</v>
      </c>
      <c r="I46" s="55">
        <v>1500</v>
      </c>
    </row>
    <row r="47" spans="1:9" s="88" customFormat="1" ht="12.75" customHeight="1" x14ac:dyDescent="0.2">
      <c r="A47" s="37" t="s">
        <v>69</v>
      </c>
      <c r="B47" s="72" t="s">
        <v>69</v>
      </c>
      <c r="C47" s="37" t="s">
        <v>7</v>
      </c>
      <c r="D47" s="72" t="s">
        <v>8</v>
      </c>
      <c r="E47" s="55">
        <v>4843833.58</v>
      </c>
      <c r="F47" s="55">
        <v>0</v>
      </c>
      <c r="G47" s="55">
        <v>4843833.58</v>
      </c>
      <c r="H47" s="55">
        <v>12455.15</v>
      </c>
      <c r="I47" s="55">
        <v>12455.15</v>
      </c>
    </row>
    <row r="48" spans="1:9" s="88" customFormat="1" ht="12.75" customHeight="1" x14ac:dyDescent="0.2">
      <c r="A48" s="37" t="s">
        <v>69</v>
      </c>
      <c r="B48" s="72" t="s">
        <v>69</v>
      </c>
      <c r="C48" s="37" t="s">
        <v>17</v>
      </c>
      <c r="D48" s="72" t="s">
        <v>28</v>
      </c>
      <c r="E48" s="55">
        <v>1316111.1399999999</v>
      </c>
      <c r="F48" s="55">
        <v>0</v>
      </c>
      <c r="G48" s="55">
        <v>1316111.1399999999</v>
      </c>
      <c r="H48" s="55">
        <v>68801.94</v>
      </c>
      <c r="I48" s="55">
        <v>27348.38</v>
      </c>
    </row>
    <row r="49" spans="1:9" s="88" customFormat="1" ht="12.75" customHeight="1" x14ac:dyDescent="0.2">
      <c r="A49" s="37" t="s">
        <v>69</v>
      </c>
      <c r="B49" s="72" t="s">
        <v>69</v>
      </c>
      <c r="C49" s="37" t="s">
        <v>11</v>
      </c>
      <c r="D49" s="72" t="s">
        <v>12</v>
      </c>
      <c r="E49" s="55">
        <v>38548440.829999998</v>
      </c>
      <c r="F49" s="55">
        <v>0</v>
      </c>
      <c r="G49" s="55">
        <v>38548440.829999998</v>
      </c>
      <c r="H49" s="55">
        <v>0</v>
      </c>
      <c r="I49" s="55">
        <v>0</v>
      </c>
    </row>
    <row r="50" spans="1:9" s="88" customFormat="1" ht="12.75" customHeight="1" x14ac:dyDescent="0.2">
      <c r="A50" s="37" t="s">
        <v>69</v>
      </c>
      <c r="B50" s="72" t="s">
        <v>69</v>
      </c>
      <c r="C50" s="37" t="s">
        <v>19</v>
      </c>
      <c r="D50" s="72" t="s">
        <v>20</v>
      </c>
      <c r="E50" s="55">
        <v>492818.69</v>
      </c>
      <c r="F50" s="55">
        <v>0</v>
      </c>
      <c r="G50" s="55">
        <v>492818.69</v>
      </c>
      <c r="H50" s="55">
        <v>0</v>
      </c>
      <c r="I50" s="55">
        <v>0</v>
      </c>
    </row>
    <row r="51" spans="1:9" s="88" customFormat="1" ht="12.75" customHeight="1" x14ac:dyDescent="0.2">
      <c r="A51" s="37" t="s">
        <v>69</v>
      </c>
      <c r="B51" s="72" t="s">
        <v>69</v>
      </c>
      <c r="C51" s="41" t="s">
        <v>126</v>
      </c>
      <c r="D51" s="73" t="s">
        <v>69</v>
      </c>
      <c r="E51" s="74">
        <v>45221604.240000002</v>
      </c>
      <c r="F51" s="74">
        <v>0</v>
      </c>
      <c r="G51" s="74">
        <v>45221604.240000002</v>
      </c>
      <c r="H51" s="74">
        <v>83157.09</v>
      </c>
      <c r="I51" s="74">
        <v>41303.53</v>
      </c>
    </row>
    <row r="52" spans="1:9" s="88" customFormat="1" ht="12.75" customHeight="1" x14ac:dyDescent="0.2">
      <c r="A52" s="37" t="s">
        <v>490</v>
      </c>
      <c r="B52" s="72" t="s">
        <v>491</v>
      </c>
      <c r="C52" s="37" t="s">
        <v>15</v>
      </c>
      <c r="D52" s="72" t="s">
        <v>27</v>
      </c>
      <c r="E52" s="55">
        <v>4590000</v>
      </c>
      <c r="F52" s="55">
        <v>0</v>
      </c>
      <c r="G52" s="55">
        <v>4590000</v>
      </c>
      <c r="H52" s="55">
        <v>0</v>
      </c>
      <c r="I52" s="55">
        <v>0</v>
      </c>
    </row>
    <row r="53" spans="1:9" s="88" customFormat="1" ht="12.75" customHeight="1" x14ac:dyDescent="0.2">
      <c r="A53" s="37" t="s">
        <v>69</v>
      </c>
      <c r="B53" s="72" t="s">
        <v>69</v>
      </c>
      <c r="C53" s="41" t="s">
        <v>126</v>
      </c>
      <c r="D53" s="73" t="s">
        <v>69</v>
      </c>
      <c r="E53" s="74">
        <v>4590000</v>
      </c>
      <c r="F53" s="74">
        <v>0</v>
      </c>
      <c r="G53" s="74">
        <v>4590000</v>
      </c>
      <c r="H53" s="74">
        <v>0</v>
      </c>
      <c r="I53" s="74">
        <v>0</v>
      </c>
    </row>
    <row r="54" spans="1:9" s="88" customFormat="1" ht="12.75" customHeight="1" x14ac:dyDescent="0.2">
      <c r="A54" s="37" t="s">
        <v>492</v>
      </c>
      <c r="B54" s="72" t="s">
        <v>493</v>
      </c>
      <c r="C54" s="37" t="s">
        <v>15</v>
      </c>
      <c r="D54" s="72" t="s">
        <v>27</v>
      </c>
      <c r="E54" s="55">
        <v>1456913.2</v>
      </c>
      <c r="F54" s="55">
        <v>0</v>
      </c>
      <c r="G54" s="55">
        <v>1456913.2</v>
      </c>
      <c r="H54" s="55">
        <v>0</v>
      </c>
      <c r="I54" s="55">
        <v>0</v>
      </c>
    </row>
    <row r="55" spans="1:9" s="88" customFormat="1" ht="12.75" customHeight="1" x14ac:dyDescent="0.2">
      <c r="A55" s="37" t="s">
        <v>69</v>
      </c>
      <c r="B55" s="72" t="s">
        <v>69</v>
      </c>
      <c r="C55" s="37" t="s">
        <v>17</v>
      </c>
      <c r="D55" s="72" t="s">
        <v>28</v>
      </c>
      <c r="E55" s="55">
        <v>4500</v>
      </c>
      <c r="F55" s="55">
        <v>0</v>
      </c>
      <c r="G55" s="55">
        <v>4500</v>
      </c>
      <c r="H55" s="55">
        <v>0</v>
      </c>
      <c r="I55" s="55">
        <v>0</v>
      </c>
    </row>
    <row r="56" spans="1:9" s="88" customFormat="1" ht="12.75" customHeight="1" x14ac:dyDescent="0.2">
      <c r="A56" s="37" t="s">
        <v>69</v>
      </c>
      <c r="B56" s="72" t="s">
        <v>69</v>
      </c>
      <c r="C56" s="41" t="s">
        <v>126</v>
      </c>
      <c r="D56" s="73" t="s">
        <v>69</v>
      </c>
      <c r="E56" s="74">
        <v>1461413.2</v>
      </c>
      <c r="F56" s="74">
        <v>0</v>
      </c>
      <c r="G56" s="74">
        <v>1461413.2</v>
      </c>
      <c r="H56" s="74">
        <v>0</v>
      </c>
      <c r="I56" s="74">
        <v>0</v>
      </c>
    </row>
    <row r="57" spans="1:9" s="88" customFormat="1" ht="12.75" customHeight="1" x14ac:dyDescent="0.2">
      <c r="A57" s="37" t="s">
        <v>494</v>
      </c>
      <c r="B57" s="72" t="s">
        <v>495</v>
      </c>
      <c r="C57" s="37" t="s">
        <v>7</v>
      </c>
      <c r="D57" s="72" t="s">
        <v>8</v>
      </c>
      <c r="E57" s="55">
        <v>329796.87</v>
      </c>
      <c r="F57" s="55">
        <v>0</v>
      </c>
      <c r="G57" s="55">
        <v>329796.87</v>
      </c>
      <c r="H57" s="55">
        <v>0</v>
      </c>
      <c r="I57" s="55">
        <v>0</v>
      </c>
    </row>
    <row r="58" spans="1:9" s="88" customFormat="1" ht="12.75" customHeight="1" x14ac:dyDescent="0.2">
      <c r="A58" s="37" t="s">
        <v>69</v>
      </c>
      <c r="B58" s="72" t="s">
        <v>69</v>
      </c>
      <c r="C58" s="37" t="s">
        <v>11</v>
      </c>
      <c r="D58" s="72" t="s">
        <v>12</v>
      </c>
      <c r="E58" s="55">
        <v>1881716.01</v>
      </c>
      <c r="F58" s="55">
        <v>0</v>
      </c>
      <c r="G58" s="55">
        <v>1881716.01</v>
      </c>
      <c r="H58" s="55">
        <v>0</v>
      </c>
      <c r="I58" s="55">
        <v>0</v>
      </c>
    </row>
    <row r="59" spans="1:9" s="88" customFormat="1" ht="12.75" customHeight="1" x14ac:dyDescent="0.2">
      <c r="A59" s="37" t="s">
        <v>69</v>
      </c>
      <c r="B59" s="72" t="s">
        <v>69</v>
      </c>
      <c r="C59" s="41" t="s">
        <v>126</v>
      </c>
      <c r="D59" s="73" t="s">
        <v>69</v>
      </c>
      <c r="E59" s="74">
        <v>2211512.88</v>
      </c>
      <c r="F59" s="74">
        <v>0</v>
      </c>
      <c r="G59" s="74">
        <v>2211512.88</v>
      </c>
      <c r="H59" s="74">
        <v>0</v>
      </c>
      <c r="I59" s="74">
        <v>0</v>
      </c>
    </row>
    <row r="60" spans="1:9" s="88" customFormat="1" ht="12.75" customHeight="1" x14ac:dyDescent="0.2">
      <c r="A60" s="37" t="s">
        <v>496</v>
      </c>
      <c r="B60" s="72" t="s">
        <v>497</v>
      </c>
      <c r="C60" s="37" t="s">
        <v>15</v>
      </c>
      <c r="D60" s="72" t="s">
        <v>27</v>
      </c>
      <c r="E60" s="55">
        <v>18680000</v>
      </c>
      <c r="F60" s="55">
        <v>0</v>
      </c>
      <c r="G60" s="55">
        <v>18680000</v>
      </c>
      <c r="H60" s="55">
        <v>9805.4</v>
      </c>
      <c r="I60" s="55">
        <v>9459.7900000000009</v>
      </c>
    </row>
    <row r="61" spans="1:9" s="88" customFormat="1" ht="12.75" customHeight="1" x14ac:dyDescent="0.2">
      <c r="A61" s="37" t="s">
        <v>69</v>
      </c>
      <c r="B61" s="72" t="s">
        <v>69</v>
      </c>
      <c r="C61" s="37" t="s">
        <v>7</v>
      </c>
      <c r="D61" s="72" t="s">
        <v>8</v>
      </c>
      <c r="E61" s="55">
        <v>4705465.68</v>
      </c>
      <c r="F61" s="55">
        <v>0</v>
      </c>
      <c r="G61" s="55">
        <v>4705465.68</v>
      </c>
      <c r="H61" s="55">
        <v>0</v>
      </c>
      <c r="I61" s="55">
        <v>0</v>
      </c>
    </row>
    <row r="62" spans="1:9" s="88" customFormat="1" ht="12.75" customHeight="1" x14ac:dyDescent="0.2">
      <c r="A62" s="37" t="s">
        <v>69</v>
      </c>
      <c r="B62" s="72" t="s">
        <v>69</v>
      </c>
      <c r="C62" s="37" t="s">
        <v>17</v>
      </c>
      <c r="D62" s="72" t="s">
        <v>28</v>
      </c>
      <c r="E62" s="55">
        <v>10000</v>
      </c>
      <c r="F62" s="55">
        <v>0</v>
      </c>
      <c r="G62" s="55">
        <v>10000</v>
      </c>
      <c r="H62" s="55">
        <v>0</v>
      </c>
      <c r="I62" s="55">
        <v>0</v>
      </c>
    </row>
    <row r="63" spans="1:9" s="88" customFormat="1" ht="12.75" customHeight="1" x14ac:dyDescent="0.2">
      <c r="A63" s="37" t="s">
        <v>69</v>
      </c>
      <c r="B63" s="72" t="s">
        <v>69</v>
      </c>
      <c r="C63" s="41" t="s">
        <v>126</v>
      </c>
      <c r="D63" s="73" t="s">
        <v>69</v>
      </c>
      <c r="E63" s="74">
        <v>23395465.68</v>
      </c>
      <c r="F63" s="74">
        <v>0</v>
      </c>
      <c r="G63" s="74">
        <v>23395465.68</v>
      </c>
      <c r="H63" s="74">
        <v>9805.4</v>
      </c>
      <c r="I63" s="74">
        <v>9459.7900000000009</v>
      </c>
    </row>
    <row r="64" spans="1:9" s="88" customFormat="1" ht="12.75" customHeight="1" x14ac:dyDescent="0.2">
      <c r="A64" s="37" t="s">
        <v>498</v>
      </c>
      <c r="B64" s="72" t="s">
        <v>499</v>
      </c>
      <c r="C64" s="37" t="s">
        <v>15</v>
      </c>
      <c r="D64" s="72" t="s">
        <v>27</v>
      </c>
      <c r="E64" s="55">
        <v>15100000</v>
      </c>
      <c r="F64" s="55">
        <v>0</v>
      </c>
      <c r="G64" s="55">
        <v>15100000</v>
      </c>
      <c r="H64" s="55">
        <v>2890131.17</v>
      </c>
      <c r="I64" s="55">
        <v>369825.98</v>
      </c>
    </row>
    <row r="65" spans="1:9" s="88" customFormat="1" ht="12.75" customHeight="1" x14ac:dyDescent="0.2">
      <c r="A65" s="37" t="s">
        <v>69</v>
      </c>
      <c r="B65" s="72" t="s">
        <v>69</v>
      </c>
      <c r="C65" s="37" t="s">
        <v>17</v>
      </c>
      <c r="D65" s="72" t="s">
        <v>28</v>
      </c>
      <c r="E65" s="55">
        <v>0</v>
      </c>
      <c r="F65" s="55">
        <v>0</v>
      </c>
      <c r="G65" s="55">
        <v>0</v>
      </c>
      <c r="H65" s="55">
        <v>371.9</v>
      </c>
      <c r="I65" s="55">
        <v>371.9</v>
      </c>
    </row>
    <row r="66" spans="1:9" s="88" customFormat="1" ht="12.75" customHeight="1" x14ac:dyDescent="0.2">
      <c r="A66" s="37" t="s">
        <v>69</v>
      </c>
      <c r="B66" s="72" t="s">
        <v>69</v>
      </c>
      <c r="C66" s="37" t="s">
        <v>11</v>
      </c>
      <c r="D66" s="72" t="s">
        <v>12</v>
      </c>
      <c r="E66" s="55">
        <v>4114285.72</v>
      </c>
      <c r="F66" s="55">
        <v>0</v>
      </c>
      <c r="G66" s="55">
        <v>4114285.72</v>
      </c>
      <c r="H66" s="55">
        <v>0</v>
      </c>
      <c r="I66" s="55">
        <v>0</v>
      </c>
    </row>
    <row r="67" spans="1:9" s="88" customFormat="1" ht="12.75" customHeight="1" x14ac:dyDescent="0.2">
      <c r="A67" s="37" t="s">
        <v>69</v>
      </c>
      <c r="B67" s="72" t="s">
        <v>69</v>
      </c>
      <c r="C67" s="41" t="s">
        <v>126</v>
      </c>
      <c r="D67" s="73" t="s">
        <v>69</v>
      </c>
      <c r="E67" s="74">
        <v>19214285.719999999</v>
      </c>
      <c r="F67" s="74">
        <v>0</v>
      </c>
      <c r="G67" s="74">
        <v>19214285.719999999</v>
      </c>
      <c r="H67" s="74">
        <v>2890503.07</v>
      </c>
      <c r="I67" s="74">
        <v>370197.88</v>
      </c>
    </row>
    <row r="68" spans="1:9" s="88" customFormat="1" ht="12.75" customHeight="1" x14ac:dyDescent="0.2">
      <c r="A68" s="115" t="s">
        <v>261</v>
      </c>
      <c r="B68" s="134" t="s">
        <v>69</v>
      </c>
      <c r="C68" s="115" t="s">
        <v>69</v>
      </c>
      <c r="D68" s="134" t="s">
        <v>69</v>
      </c>
      <c r="E68" s="21">
        <v>8546300921.4300003</v>
      </c>
      <c r="F68" s="21">
        <v>10245586.85</v>
      </c>
      <c r="G68" s="21">
        <v>8556546508.2799997</v>
      </c>
      <c r="H68" s="24">
        <v>412997205.45999998</v>
      </c>
      <c r="I68" s="21">
        <v>384959636.83999997</v>
      </c>
    </row>
    <row r="69" spans="1:9" ht="13.8" x14ac:dyDescent="0.3">
      <c r="A69" s="39" t="s">
        <v>61</v>
      </c>
      <c r="B69" s="39"/>
      <c r="C69" s="39"/>
      <c r="D69" s="39"/>
      <c r="E69" s="39"/>
      <c r="F69" s="39"/>
      <c r="G69" s="39"/>
      <c r="H69" s="39"/>
      <c r="I69" s="39"/>
    </row>
  </sheetData>
  <mergeCells count="6">
    <mergeCell ref="A5:B6"/>
    <mergeCell ref="C5:D6"/>
    <mergeCell ref="A1:I1"/>
    <mergeCell ref="A2:I2"/>
    <mergeCell ref="A68:B68"/>
    <mergeCell ref="C68:D68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9.570312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64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28" t="s">
        <v>59</v>
      </c>
      <c r="D5" s="118"/>
      <c r="E5" s="128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500</v>
      </c>
      <c r="B7" s="72" t="s">
        <v>501</v>
      </c>
      <c r="C7" s="37" t="s">
        <v>412</v>
      </c>
      <c r="D7" s="72" t="s">
        <v>501</v>
      </c>
      <c r="E7" s="37" t="s">
        <v>502</v>
      </c>
      <c r="F7" s="72" t="s">
        <v>503</v>
      </c>
      <c r="G7" s="55">
        <v>1232560613.8199999</v>
      </c>
      <c r="H7" s="55">
        <v>0</v>
      </c>
      <c r="I7" s="55">
        <v>1232560613.8199999</v>
      </c>
      <c r="J7" s="55">
        <v>1174880366.04</v>
      </c>
      <c r="K7" s="55">
        <v>1174880366.04</v>
      </c>
      <c r="L7" s="55">
        <v>190107345.15000001</v>
      </c>
      <c r="M7" s="110">
        <v>15.4237725121535</v>
      </c>
      <c r="N7" s="55">
        <v>173324011.81999999</v>
      </c>
    </row>
    <row r="8" spans="1:14" ht="13.8" x14ac:dyDescent="0.2">
      <c r="A8" s="37" t="s">
        <v>69</v>
      </c>
      <c r="B8" s="72" t="s">
        <v>69</v>
      </c>
      <c r="C8" s="37" t="s">
        <v>69</v>
      </c>
      <c r="D8" s="72" t="s">
        <v>69</v>
      </c>
      <c r="E8" s="41" t="s">
        <v>126</v>
      </c>
      <c r="F8" s="73" t="s">
        <v>69</v>
      </c>
      <c r="G8" s="74">
        <v>1232560613.8199999</v>
      </c>
      <c r="H8" s="74">
        <v>0</v>
      </c>
      <c r="I8" s="74">
        <v>1232560613.8199999</v>
      </c>
      <c r="J8" s="74">
        <v>1174880366.04</v>
      </c>
      <c r="K8" s="74">
        <v>1174880366.04</v>
      </c>
      <c r="L8" s="74">
        <v>190107345.15000001</v>
      </c>
      <c r="M8" s="111">
        <v>15.4237725121535</v>
      </c>
      <c r="N8" s="74">
        <v>173324011.81999999</v>
      </c>
    </row>
    <row r="9" spans="1:14" ht="13.8" x14ac:dyDescent="0.2">
      <c r="A9" s="37" t="s">
        <v>69</v>
      </c>
      <c r="B9" s="72" t="s">
        <v>69</v>
      </c>
      <c r="C9" s="96" t="s">
        <v>126</v>
      </c>
      <c r="D9" s="97" t="s">
        <v>69</v>
      </c>
      <c r="E9" s="96" t="s">
        <v>69</v>
      </c>
      <c r="F9" s="97" t="s">
        <v>69</v>
      </c>
      <c r="G9" s="98">
        <v>1232560613.8199999</v>
      </c>
      <c r="H9" s="98">
        <v>0</v>
      </c>
      <c r="I9" s="98">
        <v>1232560613.8199999</v>
      </c>
      <c r="J9" s="98">
        <v>1174880366.04</v>
      </c>
      <c r="K9" s="98">
        <v>1174880366.04</v>
      </c>
      <c r="L9" s="98">
        <v>190107345.15000001</v>
      </c>
      <c r="M9" s="112">
        <v>15.4237725121535</v>
      </c>
      <c r="N9" s="98">
        <v>173324011.81999999</v>
      </c>
    </row>
    <row r="10" spans="1:14" ht="13.8" x14ac:dyDescent="0.2">
      <c r="A10" s="37" t="s">
        <v>3</v>
      </c>
      <c r="B10" s="72" t="s">
        <v>504</v>
      </c>
      <c r="C10" s="37" t="s">
        <v>505</v>
      </c>
      <c r="D10" s="72" t="s">
        <v>506</v>
      </c>
      <c r="E10" s="37" t="s">
        <v>507</v>
      </c>
      <c r="F10" s="72" t="s">
        <v>508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0</v>
      </c>
      <c r="M10" s="110">
        <v>0</v>
      </c>
      <c r="N10" s="55">
        <v>0</v>
      </c>
    </row>
    <row r="11" spans="1:14" ht="13.8" x14ac:dyDescent="0.2">
      <c r="A11" s="37" t="s">
        <v>69</v>
      </c>
      <c r="B11" s="72" t="s">
        <v>69</v>
      </c>
      <c r="C11" s="37" t="s">
        <v>69</v>
      </c>
      <c r="D11" s="72" t="s">
        <v>69</v>
      </c>
      <c r="E11" s="37" t="s">
        <v>509</v>
      </c>
      <c r="F11" s="72" t="s">
        <v>510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0</v>
      </c>
      <c r="M11" s="110">
        <v>0</v>
      </c>
      <c r="N11" s="55">
        <v>0</v>
      </c>
    </row>
    <row r="12" spans="1:14" ht="13.8" x14ac:dyDescent="0.2">
      <c r="A12" s="37" t="s">
        <v>69</v>
      </c>
      <c r="B12" s="72" t="s">
        <v>69</v>
      </c>
      <c r="C12" s="37" t="s">
        <v>69</v>
      </c>
      <c r="D12" s="72" t="s">
        <v>69</v>
      </c>
      <c r="E12" s="37" t="s">
        <v>511</v>
      </c>
      <c r="F12" s="72" t="s">
        <v>512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0</v>
      </c>
      <c r="M12" s="110">
        <v>0</v>
      </c>
      <c r="N12" s="55">
        <v>0</v>
      </c>
    </row>
    <row r="13" spans="1:14" ht="13.8" x14ac:dyDescent="0.2">
      <c r="A13" s="37" t="s">
        <v>69</v>
      </c>
      <c r="B13" s="72" t="s">
        <v>69</v>
      </c>
      <c r="C13" s="37" t="s">
        <v>69</v>
      </c>
      <c r="D13" s="72" t="s">
        <v>69</v>
      </c>
      <c r="E13" s="37" t="s">
        <v>513</v>
      </c>
      <c r="F13" s="72" t="s">
        <v>514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0</v>
      </c>
      <c r="M13" s="110">
        <v>0</v>
      </c>
      <c r="N13" s="55">
        <v>0</v>
      </c>
    </row>
    <row r="14" spans="1:14" ht="13.8" x14ac:dyDescent="0.2">
      <c r="A14" s="37" t="s">
        <v>69</v>
      </c>
      <c r="B14" s="72" t="s">
        <v>69</v>
      </c>
      <c r="C14" s="37" t="s">
        <v>69</v>
      </c>
      <c r="D14" s="72" t="s">
        <v>69</v>
      </c>
      <c r="E14" s="37" t="s">
        <v>515</v>
      </c>
      <c r="F14" s="72" t="s">
        <v>516</v>
      </c>
      <c r="G14" s="55">
        <v>2861117.89</v>
      </c>
      <c r="H14" s="55">
        <v>0</v>
      </c>
      <c r="I14" s="55">
        <v>2861117.89</v>
      </c>
      <c r="J14" s="55">
        <v>118877.02</v>
      </c>
      <c r="K14" s="55">
        <v>118877.02</v>
      </c>
      <c r="L14" s="55">
        <v>95606.23</v>
      </c>
      <c r="M14" s="110">
        <v>3.3415690536260998</v>
      </c>
      <c r="N14" s="55">
        <v>95606.23</v>
      </c>
    </row>
    <row r="15" spans="1:14" ht="13.8" x14ac:dyDescent="0.2">
      <c r="A15" s="37" t="s">
        <v>69</v>
      </c>
      <c r="B15" s="72" t="s">
        <v>69</v>
      </c>
      <c r="C15" s="37" t="s">
        <v>69</v>
      </c>
      <c r="D15" s="72" t="s">
        <v>69</v>
      </c>
      <c r="E15" s="37" t="s">
        <v>517</v>
      </c>
      <c r="F15" s="72" t="s">
        <v>419</v>
      </c>
      <c r="G15" s="55">
        <v>282783.82</v>
      </c>
      <c r="H15" s="55">
        <v>0</v>
      </c>
      <c r="I15" s="55">
        <v>282783.82</v>
      </c>
      <c r="J15" s="55">
        <v>15580.41</v>
      </c>
      <c r="K15" s="55">
        <v>15580.41</v>
      </c>
      <c r="L15" s="55">
        <v>15414.3</v>
      </c>
      <c r="M15" s="110">
        <v>5.4509129977804198</v>
      </c>
      <c r="N15" s="55">
        <v>15414.3</v>
      </c>
    </row>
    <row r="16" spans="1:14" ht="13.8" x14ac:dyDescent="0.2">
      <c r="A16" s="37" t="s">
        <v>69</v>
      </c>
      <c r="B16" s="72" t="s">
        <v>69</v>
      </c>
      <c r="C16" s="37" t="s">
        <v>69</v>
      </c>
      <c r="D16" s="72" t="s">
        <v>69</v>
      </c>
      <c r="E16" s="37" t="s">
        <v>518</v>
      </c>
      <c r="F16" s="72" t="s">
        <v>417</v>
      </c>
      <c r="G16" s="55">
        <v>402710.95</v>
      </c>
      <c r="H16" s="55">
        <v>0</v>
      </c>
      <c r="I16" s="55">
        <v>402710.95</v>
      </c>
      <c r="J16" s="55">
        <v>7035.97</v>
      </c>
      <c r="K16" s="55">
        <v>7035.97</v>
      </c>
      <c r="L16" s="55">
        <v>7035.97</v>
      </c>
      <c r="M16" s="110">
        <v>1.7471513997818999</v>
      </c>
      <c r="N16" s="55">
        <v>7035.97</v>
      </c>
    </row>
    <row r="17" spans="1:14" ht="13.8" x14ac:dyDescent="0.2">
      <c r="A17" s="37" t="s">
        <v>69</v>
      </c>
      <c r="B17" s="72" t="s">
        <v>69</v>
      </c>
      <c r="C17" s="37" t="s">
        <v>69</v>
      </c>
      <c r="D17" s="72" t="s">
        <v>69</v>
      </c>
      <c r="E17" s="41" t="s">
        <v>126</v>
      </c>
      <c r="F17" s="73" t="s">
        <v>69</v>
      </c>
      <c r="G17" s="74">
        <v>32698444.140000001</v>
      </c>
      <c r="H17" s="74">
        <v>0</v>
      </c>
      <c r="I17" s="74">
        <v>32698444.140000001</v>
      </c>
      <c r="J17" s="74">
        <v>29293324.879999999</v>
      </c>
      <c r="K17" s="74">
        <v>29293324.879999999</v>
      </c>
      <c r="L17" s="74">
        <v>118056.5</v>
      </c>
      <c r="M17" s="111">
        <v>0.36104623050117002</v>
      </c>
      <c r="N17" s="74">
        <v>118056.5</v>
      </c>
    </row>
    <row r="18" spans="1:14" ht="13.8" x14ac:dyDescent="0.2">
      <c r="A18" s="37" t="s">
        <v>69</v>
      </c>
      <c r="B18" s="72" t="s">
        <v>69</v>
      </c>
      <c r="C18" s="37" t="s">
        <v>424</v>
      </c>
      <c r="D18" s="72" t="s">
        <v>519</v>
      </c>
      <c r="E18" s="37" t="s">
        <v>520</v>
      </c>
      <c r="F18" s="72" t="s">
        <v>521</v>
      </c>
      <c r="G18" s="55">
        <v>10158914.92</v>
      </c>
      <c r="H18" s="55">
        <v>0</v>
      </c>
      <c r="I18" s="55">
        <v>10158914.92</v>
      </c>
      <c r="J18" s="55">
        <v>673461.72</v>
      </c>
      <c r="K18" s="55">
        <v>673461.72</v>
      </c>
      <c r="L18" s="55">
        <v>365529.03</v>
      </c>
      <c r="M18" s="110">
        <v>3.5981109486445</v>
      </c>
      <c r="N18" s="55">
        <v>365529.03</v>
      </c>
    </row>
    <row r="19" spans="1:14" ht="13.8" x14ac:dyDescent="0.2">
      <c r="A19" s="37" t="s">
        <v>69</v>
      </c>
      <c r="B19" s="72" t="s">
        <v>69</v>
      </c>
      <c r="C19" s="37" t="s">
        <v>69</v>
      </c>
      <c r="D19" s="72" t="s">
        <v>69</v>
      </c>
      <c r="E19" s="37" t="s">
        <v>522</v>
      </c>
      <c r="F19" s="72" t="s">
        <v>523</v>
      </c>
      <c r="G19" s="55">
        <v>8474398.3399999999</v>
      </c>
      <c r="H19" s="55">
        <v>0</v>
      </c>
      <c r="I19" s="55">
        <v>8474398.3399999999</v>
      </c>
      <c r="J19" s="55">
        <v>8848121.8499999996</v>
      </c>
      <c r="K19" s="55">
        <v>8699772.1799999997</v>
      </c>
      <c r="L19" s="55">
        <v>231919.7</v>
      </c>
      <c r="M19" s="110">
        <v>2.73670991963307</v>
      </c>
      <c r="N19" s="55">
        <v>231919.7</v>
      </c>
    </row>
    <row r="20" spans="1:14" ht="13.8" x14ac:dyDescent="0.2">
      <c r="A20" s="37" t="s">
        <v>69</v>
      </c>
      <c r="B20" s="72" t="s">
        <v>69</v>
      </c>
      <c r="C20" s="37" t="s">
        <v>69</v>
      </c>
      <c r="D20" s="72" t="s">
        <v>69</v>
      </c>
      <c r="E20" s="37" t="s">
        <v>524</v>
      </c>
      <c r="F20" s="72" t="s">
        <v>525</v>
      </c>
      <c r="G20" s="55">
        <v>12868486.609999999</v>
      </c>
      <c r="H20" s="55">
        <v>0</v>
      </c>
      <c r="I20" s="55">
        <v>12868486.609999999</v>
      </c>
      <c r="J20" s="55">
        <v>8176334.96</v>
      </c>
      <c r="K20" s="55">
        <v>4342399.88</v>
      </c>
      <c r="L20" s="55">
        <v>59673.67</v>
      </c>
      <c r="M20" s="110">
        <v>0.46371940857153998</v>
      </c>
      <c r="N20" s="55">
        <v>59673.67</v>
      </c>
    </row>
    <row r="21" spans="1:14" ht="13.8" x14ac:dyDescent="0.2">
      <c r="A21" s="37" t="s">
        <v>69</v>
      </c>
      <c r="B21" s="72" t="s">
        <v>69</v>
      </c>
      <c r="C21" s="37" t="s">
        <v>69</v>
      </c>
      <c r="D21" s="72" t="s">
        <v>69</v>
      </c>
      <c r="E21" s="37" t="s">
        <v>526</v>
      </c>
      <c r="F21" s="72" t="s">
        <v>527</v>
      </c>
      <c r="G21" s="55">
        <v>1620836.75</v>
      </c>
      <c r="H21" s="55">
        <v>0</v>
      </c>
      <c r="I21" s="55">
        <v>1620836.75</v>
      </c>
      <c r="J21" s="55">
        <v>123634.5</v>
      </c>
      <c r="K21" s="55">
        <v>123634.5</v>
      </c>
      <c r="L21" s="55">
        <v>65373.56</v>
      </c>
      <c r="M21" s="110">
        <v>4.0333216778309096</v>
      </c>
      <c r="N21" s="55">
        <v>65373.56</v>
      </c>
    </row>
    <row r="22" spans="1:14" ht="13.8" x14ac:dyDescent="0.2">
      <c r="A22" s="37" t="s">
        <v>69</v>
      </c>
      <c r="B22" s="72" t="s">
        <v>69</v>
      </c>
      <c r="C22" s="37" t="s">
        <v>69</v>
      </c>
      <c r="D22" s="72" t="s">
        <v>69</v>
      </c>
      <c r="E22" s="37" t="s">
        <v>528</v>
      </c>
      <c r="F22" s="72" t="s">
        <v>529</v>
      </c>
      <c r="G22" s="55">
        <v>408609.84</v>
      </c>
      <c r="H22" s="55">
        <v>0</v>
      </c>
      <c r="I22" s="55">
        <v>408609.84</v>
      </c>
      <c r="J22" s="55">
        <v>1922</v>
      </c>
      <c r="K22" s="55">
        <v>1922</v>
      </c>
      <c r="L22" s="55">
        <v>1922</v>
      </c>
      <c r="M22" s="110">
        <v>0.47037535855719997</v>
      </c>
      <c r="N22" s="55">
        <v>1922</v>
      </c>
    </row>
    <row r="23" spans="1:14" ht="13.8" x14ac:dyDescent="0.2">
      <c r="A23" s="37" t="s">
        <v>69</v>
      </c>
      <c r="B23" s="72" t="s">
        <v>69</v>
      </c>
      <c r="C23" s="37" t="s">
        <v>69</v>
      </c>
      <c r="D23" s="72" t="s">
        <v>69</v>
      </c>
      <c r="E23" s="37" t="s">
        <v>530</v>
      </c>
      <c r="F23" s="72" t="s">
        <v>531</v>
      </c>
      <c r="G23" s="55">
        <v>657182.69999999995</v>
      </c>
      <c r="H23" s="55">
        <v>0</v>
      </c>
      <c r="I23" s="55">
        <v>657182.69999999995</v>
      </c>
      <c r="J23" s="55">
        <v>32516.17</v>
      </c>
      <c r="K23" s="55">
        <v>32516.17</v>
      </c>
      <c r="L23" s="55">
        <v>32516.17</v>
      </c>
      <c r="M23" s="110">
        <v>4.9478128380433599</v>
      </c>
      <c r="N23" s="55">
        <v>32516.17</v>
      </c>
    </row>
    <row r="24" spans="1:14" ht="13.8" x14ac:dyDescent="0.2">
      <c r="A24" s="37" t="s">
        <v>69</v>
      </c>
      <c r="B24" s="72" t="s">
        <v>69</v>
      </c>
      <c r="C24" s="37" t="s">
        <v>69</v>
      </c>
      <c r="D24" s="72" t="s">
        <v>69</v>
      </c>
      <c r="E24" s="37" t="s">
        <v>532</v>
      </c>
      <c r="F24" s="72" t="s">
        <v>533</v>
      </c>
      <c r="G24" s="55">
        <v>4802848.37</v>
      </c>
      <c r="H24" s="55">
        <v>0</v>
      </c>
      <c r="I24" s="55">
        <v>4802848.37</v>
      </c>
      <c r="J24" s="55">
        <v>116010.82</v>
      </c>
      <c r="K24" s="55">
        <v>116010.82</v>
      </c>
      <c r="L24" s="55">
        <v>110493.34</v>
      </c>
      <c r="M24" s="110">
        <v>2.3005793955556402</v>
      </c>
      <c r="N24" s="55">
        <v>110493.34</v>
      </c>
    </row>
    <row r="25" spans="1:14" ht="13.8" x14ac:dyDescent="0.2">
      <c r="A25" s="37" t="s">
        <v>69</v>
      </c>
      <c r="B25" s="72" t="s">
        <v>69</v>
      </c>
      <c r="C25" s="37" t="s">
        <v>69</v>
      </c>
      <c r="D25" s="72" t="s">
        <v>69</v>
      </c>
      <c r="E25" s="37" t="s">
        <v>534</v>
      </c>
      <c r="F25" s="72" t="s">
        <v>535</v>
      </c>
      <c r="G25" s="55">
        <v>1473255.55</v>
      </c>
      <c r="H25" s="55">
        <v>0</v>
      </c>
      <c r="I25" s="55">
        <v>1473255.55</v>
      </c>
      <c r="J25" s="55">
        <v>350605.42</v>
      </c>
      <c r="K25" s="55">
        <v>333150.58</v>
      </c>
      <c r="L25" s="55">
        <v>9297.91</v>
      </c>
      <c r="M25" s="110">
        <v>0.63111318331704003</v>
      </c>
      <c r="N25" s="55">
        <v>9297.91</v>
      </c>
    </row>
    <row r="26" spans="1:14" ht="13.8" x14ac:dyDescent="0.2">
      <c r="A26" s="37" t="s">
        <v>69</v>
      </c>
      <c r="B26" s="72" t="s">
        <v>69</v>
      </c>
      <c r="C26" s="37" t="s">
        <v>69</v>
      </c>
      <c r="D26" s="72" t="s">
        <v>69</v>
      </c>
      <c r="E26" s="37" t="s">
        <v>536</v>
      </c>
      <c r="F26" s="72" t="s">
        <v>537</v>
      </c>
      <c r="G26" s="55">
        <v>8763590.6500000004</v>
      </c>
      <c r="H26" s="55">
        <v>0</v>
      </c>
      <c r="I26" s="55">
        <v>8763590.6500000004</v>
      </c>
      <c r="J26" s="55">
        <v>2172220.0099999998</v>
      </c>
      <c r="K26" s="55">
        <v>2172220.0099999998</v>
      </c>
      <c r="L26" s="55">
        <v>313610.56</v>
      </c>
      <c r="M26" s="110">
        <v>3.5785624012458901</v>
      </c>
      <c r="N26" s="55">
        <v>313610.56</v>
      </c>
    </row>
    <row r="27" spans="1:14" ht="13.8" x14ac:dyDescent="0.2">
      <c r="A27" s="37" t="s">
        <v>69</v>
      </c>
      <c r="B27" s="72" t="s">
        <v>69</v>
      </c>
      <c r="C27" s="37" t="s">
        <v>69</v>
      </c>
      <c r="D27" s="72" t="s">
        <v>69</v>
      </c>
      <c r="E27" s="37" t="s">
        <v>538</v>
      </c>
      <c r="F27" s="72" t="s">
        <v>539</v>
      </c>
      <c r="G27" s="55">
        <v>2033586.47</v>
      </c>
      <c r="H27" s="55">
        <v>0</v>
      </c>
      <c r="I27" s="55">
        <v>2033586.47</v>
      </c>
      <c r="J27" s="55">
        <v>64019.8</v>
      </c>
      <c r="K27" s="55">
        <v>64019.8</v>
      </c>
      <c r="L27" s="55">
        <v>37205.129999999997</v>
      </c>
      <c r="M27" s="110">
        <v>1.82953272697571</v>
      </c>
      <c r="N27" s="55">
        <v>37205.129999999997</v>
      </c>
    </row>
    <row r="28" spans="1:14" ht="13.8" x14ac:dyDescent="0.2">
      <c r="A28" s="37" t="s">
        <v>69</v>
      </c>
      <c r="B28" s="72" t="s">
        <v>69</v>
      </c>
      <c r="C28" s="37" t="s">
        <v>69</v>
      </c>
      <c r="D28" s="72" t="s">
        <v>69</v>
      </c>
      <c r="E28" s="37" t="s">
        <v>540</v>
      </c>
      <c r="F28" s="72" t="s">
        <v>541</v>
      </c>
      <c r="G28" s="55">
        <v>33573776.100000001</v>
      </c>
      <c r="H28" s="55">
        <v>0</v>
      </c>
      <c r="I28" s="55">
        <v>33573776.100000001</v>
      </c>
      <c r="J28" s="55">
        <v>30381.86</v>
      </c>
      <c r="K28" s="55">
        <v>30381.86</v>
      </c>
      <c r="L28" s="55">
        <v>29796.2</v>
      </c>
      <c r="M28" s="110">
        <v>8.8748432441000003E-2</v>
      </c>
      <c r="N28" s="55">
        <v>29796.2</v>
      </c>
    </row>
    <row r="29" spans="1:14" ht="13.8" x14ac:dyDescent="0.2">
      <c r="A29" s="37" t="s">
        <v>69</v>
      </c>
      <c r="B29" s="72" t="s">
        <v>69</v>
      </c>
      <c r="C29" s="37" t="s">
        <v>69</v>
      </c>
      <c r="D29" s="72" t="s">
        <v>69</v>
      </c>
      <c r="E29" s="37" t="s">
        <v>542</v>
      </c>
      <c r="F29" s="72" t="s">
        <v>543</v>
      </c>
      <c r="G29" s="55">
        <v>21882134.030000001</v>
      </c>
      <c r="H29" s="55">
        <v>0</v>
      </c>
      <c r="I29" s="55">
        <v>21882134.030000001</v>
      </c>
      <c r="J29" s="55">
        <v>20037287.600000001</v>
      </c>
      <c r="K29" s="55">
        <v>20037287.600000001</v>
      </c>
      <c r="L29" s="55">
        <v>37287.599999999999</v>
      </c>
      <c r="M29" s="110">
        <v>0.17040202728344001</v>
      </c>
      <c r="N29" s="55">
        <v>37287.599999999999</v>
      </c>
    </row>
    <row r="30" spans="1:14" ht="13.8" x14ac:dyDescent="0.2">
      <c r="A30" s="37" t="s">
        <v>69</v>
      </c>
      <c r="B30" s="72" t="s">
        <v>69</v>
      </c>
      <c r="C30" s="37" t="s">
        <v>69</v>
      </c>
      <c r="D30" s="72" t="s">
        <v>69</v>
      </c>
      <c r="E30" s="37" t="s">
        <v>544</v>
      </c>
      <c r="F30" s="72" t="s">
        <v>545</v>
      </c>
      <c r="G30" s="55">
        <v>8614813.4600000009</v>
      </c>
      <c r="H30" s="55">
        <v>0</v>
      </c>
      <c r="I30" s="55">
        <v>8614813.4600000009</v>
      </c>
      <c r="J30" s="55">
        <v>659482.98</v>
      </c>
      <c r="K30" s="55">
        <v>613480.39</v>
      </c>
      <c r="L30" s="55">
        <v>79198.490000000005</v>
      </c>
      <c r="M30" s="110">
        <v>0.91932913426078999</v>
      </c>
      <c r="N30" s="55">
        <v>79198.490000000005</v>
      </c>
    </row>
    <row r="31" spans="1:14" ht="13.8" x14ac:dyDescent="0.2">
      <c r="A31" s="37" t="s">
        <v>69</v>
      </c>
      <c r="B31" s="72" t="s">
        <v>69</v>
      </c>
      <c r="C31" s="37" t="s">
        <v>69</v>
      </c>
      <c r="D31" s="72" t="s">
        <v>69</v>
      </c>
      <c r="E31" s="37" t="s">
        <v>546</v>
      </c>
      <c r="F31" s="72" t="s">
        <v>547</v>
      </c>
      <c r="G31" s="55">
        <v>881000</v>
      </c>
      <c r="H31" s="55">
        <v>0</v>
      </c>
      <c r="I31" s="55">
        <v>881000</v>
      </c>
      <c r="J31" s="55">
        <v>0</v>
      </c>
      <c r="K31" s="55">
        <v>0</v>
      </c>
      <c r="L31" s="55">
        <v>0</v>
      </c>
      <c r="M31" s="110">
        <v>0</v>
      </c>
      <c r="N31" s="55">
        <v>0</v>
      </c>
    </row>
    <row r="32" spans="1:14" ht="13.8" x14ac:dyDescent="0.2">
      <c r="A32" s="37" t="s">
        <v>69</v>
      </c>
      <c r="B32" s="72" t="s">
        <v>69</v>
      </c>
      <c r="C32" s="37" t="s">
        <v>69</v>
      </c>
      <c r="D32" s="72" t="s">
        <v>69</v>
      </c>
      <c r="E32" s="37" t="s">
        <v>548</v>
      </c>
      <c r="F32" s="72" t="s">
        <v>549</v>
      </c>
      <c r="G32" s="55">
        <v>23000260.140000001</v>
      </c>
      <c r="H32" s="55">
        <v>0</v>
      </c>
      <c r="I32" s="55">
        <v>23000260.140000001</v>
      </c>
      <c r="J32" s="55">
        <v>5827.19</v>
      </c>
      <c r="K32" s="55">
        <v>5827.19</v>
      </c>
      <c r="L32" s="55">
        <v>5827.19</v>
      </c>
      <c r="M32" s="110">
        <v>2.5335322142140002E-2</v>
      </c>
      <c r="N32" s="55">
        <v>5827.19</v>
      </c>
    </row>
    <row r="33" spans="1:14" ht="13.8" x14ac:dyDescent="0.2">
      <c r="A33" s="37" t="s">
        <v>69</v>
      </c>
      <c r="B33" s="72" t="s">
        <v>69</v>
      </c>
      <c r="C33" s="37" t="s">
        <v>69</v>
      </c>
      <c r="D33" s="72" t="s">
        <v>69</v>
      </c>
      <c r="E33" s="37" t="s">
        <v>550</v>
      </c>
      <c r="F33" s="72" t="s">
        <v>551</v>
      </c>
      <c r="G33" s="55">
        <v>1839056.44</v>
      </c>
      <c r="H33" s="55">
        <v>0</v>
      </c>
      <c r="I33" s="55">
        <v>1839056.44</v>
      </c>
      <c r="J33" s="55">
        <v>91792.06</v>
      </c>
      <c r="K33" s="55">
        <v>91792.06</v>
      </c>
      <c r="L33" s="55">
        <v>91792.06</v>
      </c>
      <c r="M33" s="110">
        <v>4.9912584520788297</v>
      </c>
      <c r="N33" s="55">
        <v>91792.06</v>
      </c>
    </row>
    <row r="34" spans="1:14" ht="13.8" x14ac:dyDescent="0.2">
      <c r="A34" s="37" t="s">
        <v>69</v>
      </c>
      <c r="B34" s="72" t="s">
        <v>69</v>
      </c>
      <c r="C34" s="37" t="s">
        <v>69</v>
      </c>
      <c r="D34" s="72" t="s">
        <v>69</v>
      </c>
      <c r="E34" s="37" t="s">
        <v>552</v>
      </c>
      <c r="F34" s="72" t="s">
        <v>553</v>
      </c>
      <c r="G34" s="55">
        <v>2147875.37</v>
      </c>
      <c r="H34" s="55">
        <v>0</v>
      </c>
      <c r="I34" s="55">
        <v>2147875.37</v>
      </c>
      <c r="J34" s="55">
        <v>95661.11</v>
      </c>
      <c r="K34" s="55">
        <v>95661.11</v>
      </c>
      <c r="L34" s="55">
        <v>95661.11</v>
      </c>
      <c r="M34" s="110">
        <v>4.4537551543318799</v>
      </c>
      <c r="N34" s="55">
        <v>94673.81</v>
      </c>
    </row>
    <row r="35" spans="1:14" ht="13.8" x14ac:dyDescent="0.2">
      <c r="A35" s="37" t="s">
        <v>69</v>
      </c>
      <c r="B35" s="72" t="s">
        <v>69</v>
      </c>
      <c r="C35" s="37" t="s">
        <v>69</v>
      </c>
      <c r="D35" s="72" t="s">
        <v>69</v>
      </c>
      <c r="E35" s="37" t="s">
        <v>554</v>
      </c>
      <c r="F35" s="72" t="s">
        <v>555</v>
      </c>
      <c r="G35" s="55">
        <v>2935220.84</v>
      </c>
      <c r="H35" s="55">
        <v>0</v>
      </c>
      <c r="I35" s="55">
        <v>2935220.84</v>
      </c>
      <c r="J35" s="55">
        <v>144795.44</v>
      </c>
      <c r="K35" s="55">
        <v>144795.44</v>
      </c>
      <c r="L35" s="55">
        <v>144109.12</v>
      </c>
      <c r="M35" s="110">
        <v>4.9096517044352996</v>
      </c>
      <c r="N35" s="55">
        <v>144109.12</v>
      </c>
    </row>
    <row r="36" spans="1:14" ht="13.8" x14ac:dyDescent="0.2">
      <c r="A36" s="37" t="s">
        <v>69</v>
      </c>
      <c r="B36" s="72" t="s">
        <v>69</v>
      </c>
      <c r="C36" s="37" t="s">
        <v>69</v>
      </c>
      <c r="D36" s="72" t="s">
        <v>69</v>
      </c>
      <c r="E36" s="37" t="s">
        <v>556</v>
      </c>
      <c r="F36" s="72" t="s">
        <v>557</v>
      </c>
      <c r="G36" s="55">
        <v>2114564.15</v>
      </c>
      <c r="H36" s="55">
        <v>0</v>
      </c>
      <c r="I36" s="55">
        <v>2114564.15</v>
      </c>
      <c r="J36" s="55">
        <v>326497.27</v>
      </c>
      <c r="K36" s="55">
        <v>326497.27</v>
      </c>
      <c r="L36" s="55">
        <v>83864.73</v>
      </c>
      <c r="M36" s="110">
        <v>3.9660527678954498</v>
      </c>
      <c r="N36" s="55">
        <v>83864.73</v>
      </c>
    </row>
    <row r="37" spans="1:14" ht="13.8" x14ac:dyDescent="0.2">
      <c r="A37" s="37" t="s">
        <v>69</v>
      </c>
      <c r="B37" s="72" t="s">
        <v>69</v>
      </c>
      <c r="C37" s="37" t="s">
        <v>69</v>
      </c>
      <c r="D37" s="72" t="s">
        <v>69</v>
      </c>
      <c r="E37" s="37" t="s">
        <v>558</v>
      </c>
      <c r="F37" s="72" t="s">
        <v>559</v>
      </c>
      <c r="G37" s="55">
        <v>19135118.07</v>
      </c>
      <c r="H37" s="55">
        <v>10242586.85</v>
      </c>
      <c r="I37" s="55">
        <v>29377704.920000002</v>
      </c>
      <c r="J37" s="55">
        <v>26726085.48</v>
      </c>
      <c r="K37" s="55">
        <v>18844352.559999999</v>
      </c>
      <c r="L37" s="55">
        <v>280152.07</v>
      </c>
      <c r="M37" s="110">
        <v>0.95362136274053999</v>
      </c>
      <c r="N37" s="55">
        <v>279765.5</v>
      </c>
    </row>
    <row r="38" spans="1:14" ht="13.8" x14ac:dyDescent="0.2">
      <c r="A38" s="37" t="s">
        <v>69</v>
      </c>
      <c r="B38" s="72" t="s">
        <v>69</v>
      </c>
      <c r="C38" s="37" t="s">
        <v>69</v>
      </c>
      <c r="D38" s="72" t="s">
        <v>69</v>
      </c>
      <c r="E38" s="37" t="s">
        <v>560</v>
      </c>
      <c r="F38" s="72" t="s">
        <v>561</v>
      </c>
      <c r="G38" s="55">
        <v>50800000</v>
      </c>
      <c r="H38" s="55">
        <v>0</v>
      </c>
      <c r="I38" s="55">
        <v>50800000</v>
      </c>
      <c r="J38" s="55">
        <v>0</v>
      </c>
      <c r="K38" s="55">
        <v>0</v>
      </c>
      <c r="L38" s="55">
        <v>0</v>
      </c>
      <c r="M38" s="110">
        <v>0</v>
      </c>
      <c r="N38" s="55">
        <v>0</v>
      </c>
    </row>
    <row r="39" spans="1:14" ht="13.8" x14ac:dyDescent="0.2">
      <c r="A39" s="37" t="s">
        <v>69</v>
      </c>
      <c r="B39" s="72" t="s">
        <v>69</v>
      </c>
      <c r="C39" s="37" t="s">
        <v>69</v>
      </c>
      <c r="D39" s="72" t="s">
        <v>69</v>
      </c>
      <c r="E39" s="37" t="s">
        <v>562</v>
      </c>
      <c r="F39" s="72" t="s">
        <v>563</v>
      </c>
      <c r="G39" s="55">
        <v>670921.68999999994</v>
      </c>
      <c r="H39" s="55">
        <v>0</v>
      </c>
      <c r="I39" s="55">
        <v>670921.68999999994</v>
      </c>
      <c r="J39" s="55">
        <v>46340.12</v>
      </c>
      <c r="K39" s="55">
        <v>46340.12</v>
      </c>
      <c r="L39" s="55">
        <v>23804.9</v>
      </c>
      <c r="M39" s="110">
        <v>3.54808919652009</v>
      </c>
      <c r="N39" s="55">
        <v>23804.9</v>
      </c>
    </row>
    <row r="40" spans="1:14" ht="13.8" x14ac:dyDescent="0.2">
      <c r="A40" s="37" t="s">
        <v>69</v>
      </c>
      <c r="B40" s="72" t="s">
        <v>69</v>
      </c>
      <c r="C40" s="37" t="s">
        <v>69</v>
      </c>
      <c r="D40" s="72" t="s">
        <v>69</v>
      </c>
      <c r="E40" s="37" t="s">
        <v>564</v>
      </c>
      <c r="F40" s="72" t="s">
        <v>565</v>
      </c>
      <c r="G40" s="55">
        <v>1117992.32</v>
      </c>
      <c r="H40" s="55">
        <v>0</v>
      </c>
      <c r="I40" s="55">
        <v>1117992.32</v>
      </c>
      <c r="J40" s="55">
        <v>37618.93</v>
      </c>
      <c r="K40" s="55">
        <v>37618.93</v>
      </c>
      <c r="L40" s="55">
        <v>36716.269999999997</v>
      </c>
      <c r="M40" s="110">
        <v>3.2841254222569298</v>
      </c>
      <c r="N40" s="55">
        <v>36716.269999999997</v>
      </c>
    </row>
    <row r="41" spans="1:14" ht="13.8" x14ac:dyDescent="0.2">
      <c r="A41" s="37" t="s">
        <v>69</v>
      </c>
      <c r="B41" s="72" t="s">
        <v>69</v>
      </c>
      <c r="C41" s="37" t="s">
        <v>69</v>
      </c>
      <c r="D41" s="72" t="s">
        <v>69</v>
      </c>
      <c r="E41" s="41" t="s">
        <v>126</v>
      </c>
      <c r="F41" s="73" t="s">
        <v>69</v>
      </c>
      <c r="G41" s="74">
        <v>219974442.81</v>
      </c>
      <c r="H41" s="74">
        <v>10242586.85</v>
      </c>
      <c r="I41" s="74">
        <v>230217029.66</v>
      </c>
      <c r="J41" s="74">
        <v>68760617.290000007</v>
      </c>
      <c r="K41" s="74">
        <v>56833142.189999998</v>
      </c>
      <c r="L41" s="74">
        <v>2135750.81</v>
      </c>
      <c r="M41" s="111">
        <v>0.92771191303885003</v>
      </c>
      <c r="N41" s="74">
        <v>2134376.94</v>
      </c>
    </row>
    <row r="42" spans="1:14" ht="13.8" x14ac:dyDescent="0.2">
      <c r="A42" s="37" t="s">
        <v>69</v>
      </c>
      <c r="B42" s="72" t="s">
        <v>69</v>
      </c>
      <c r="C42" s="37" t="s">
        <v>426</v>
      </c>
      <c r="D42" s="72" t="s">
        <v>566</v>
      </c>
      <c r="E42" s="37" t="s">
        <v>567</v>
      </c>
      <c r="F42" s="72" t="s">
        <v>568</v>
      </c>
      <c r="G42" s="55">
        <v>885500.91</v>
      </c>
      <c r="H42" s="55">
        <v>0</v>
      </c>
      <c r="I42" s="55">
        <v>885500.91</v>
      </c>
      <c r="J42" s="55">
        <v>200548.68</v>
      </c>
      <c r="K42" s="55">
        <v>40548.68</v>
      </c>
      <c r="L42" s="55">
        <v>19548.68</v>
      </c>
      <c r="M42" s="110">
        <v>2.20764087074738</v>
      </c>
      <c r="N42" s="55">
        <v>19548.68</v>
      </c>
    </row>
    <row r="43" spans="1:14" ht="13.8" x14ac:dyDescent="0.2">
      <c r="A43" s="37" t="s">
        <v>69</v>
      </c>
      <c r="B43" s="72" t="s">
        <v>69</v>
      </c>
      <c r="C43" s="37" t="s">
        <v>69</v>
      </c>
      <c r="D43" s="72" t="s">
        <v>69</v>
      </c>
      <c r="E43" s="37" t="s">
        <v>569</v>
      </c>
      <c r="F43" s="72" t="s">
        <v>570</v>
      </c>
      <c r="G43" s="55">
        <v>2021947.25</v>
      </c>
      <c r="H43" s="55">
        <v>0</v>
      </c>
      <c r="I43" s="55">
        <v>2021947.25</v>
      </c>
      <c r="J43" s="55">
        <v>27415.52</v>
      </c>
      <c r="K43" s="55">
        <v>27415.52</v>
      </c>
      <c r="L43" s="55">
        <v>26539.78</v>
      </c>
      <c r="M43" s="110">
        <v>1.3125851824274799</v>
      </c>
      <c r="N43" s="55">
        <v>26539.78</v>
      </c>
    </row>
    <row r="44" spans="1:14" ht="13.8" x14ac:dyDescent="0.2">
      <c r="A44" s="37" t="s">
        <v>69</v>
      </c>
      <c r="B44" s="72" t="s">
        <v>69</v>
      </c>
      <c r="C44" s="37" t="s">
        <v>69</v>
      </c>
      <c r="D44" s="72" t="s">
        <v>69</v>
      </c>
      <c r="E44" s="41" t="s">
        <v>126</v>
      </c>
      <c r="F44" s="73" t="s">
        <v>69</v>
      </c>
      <c r="G44" s="74">
        <v>2907448.16</v>
      </c>
      <c r="H44" s="74">
        <v>0</v>
      </c>
      <c r="I44" s="74">
        <v>2907448.16</v>
      </c>
      <c r="J44" s="74">
        <v>227964.2</v>
      </c>
      <c r="K44" s="74">
        <v>67964.2</v>
      </c>
      <c r="L44" s="74">
        <v>46088.46</v>
      </c>
      <c r="M44" s="111">
        <v>1.58518595908517</v>
      </c>
      <c r="N44" s="74">
        <v>46088.46</v>
      </c>
    </row>
    <row r="45" spans="1:14" ht="13.8" x14ac:dyDescent="0.2">
      <c r="A45" s="37" t="s">
        <v>69</v>
      </c>
      <c r="B45" s="72" t="s">
        <v>69</v>
      </c>
      <c r="C45" s="37" t="s">
        <v>428</v>
      </c>
      <c r="D45" s="72" t="s">
        <v>571</v>
      </c>
      <c r="E45" s="37" t="s">
        <v>572</v>
      </c>
      <c r="F45" s="72" t="s">
        <v>573</v>
      </c>
      <c r="G45" s="55">
        <v>93749978.299999997</v>
      </c>
      <c r="H45" s="55">
        <v>0</v>
      </c>
      <c r="I45" s="55">
        <v>93749978.299999997</v>
      </c>
      <c r="J45" s="55">
        <v>22147060.390000001</v>
      </c>
      <c r="K45" s="55">
        <v>22043734.73</v>
      </c>
      <c r="L45" s="55">
        <v>3542352.1</v>
      </c>
      <c r="M45" s="110">
        <v>3.77850978126573</v>
      </c>
      <c r="N45" s="55">
        <v>3542352.1</v>
      </c>
    </row>
    <row r="46" spans="1:14" ht="13.8" x14ac:dyDescent="0.2">
      <c r="A46" s="37" t="s">
        <v>69</v>
      </c>
      <c r="B46" s="72" t="s">
        <v>69</v>
      </c>
      <c r="C46" s="37" t="s">
        <v>69</v>
      </c>
      <c r="D46" s="72" t="s">
        <v>69</v>
      </c>
      <c r="E46" s="37" t="s">
        <v>574</v>
      </c>
      <c r="F46" s="72" t="s">
        <v>575</v>
      </c>
      <c r="G46" s="55">
        <v>2043330.2</v>
      </c>
      <c r="H46" s="55">
        <v>0</v>
      </c>
      <c r="I46" s="55">
        <v>2043330.2</v>
      </c>
      <c r="J46" s="55">
        <v>134617.26</v>
      </c>
      <c r="K46" s="55">
        <v>134617.26</v>
      </c>
      <c r="L46" s="55">
        <v>134617.26</v>
      </c>
      <c r="M46" s="110">
        <v>6.5881304940337104</v>
      </c>
      <c r="N46" s="55">
        <v>134617.26</v>
      </c>
    </row>
    <row r="47" spans="1:14" ht="13.8" x14ac:dyDescent="0.2">
      <c r="A47" s="37" t="s">
        <v>69</v>
      </c>
      <c r="B47" s="72" t="s">
        <v>69</v>
      </c>
      <c r="C47" s="37" t="s">
        <v>69</v>
      </c>
      <c r="D47" s="72" t="s">
        <v>69</v>
      </c>
      <c r="E47" s="41" t="s">
        <v>126</v>
      </c>
      <c r="F47" s="73" t="s">
        <v>69</v>
      </c>
      <c r="G47" s="74">
        <v>95793308.5</v>
      </c>
      <c r="H47" s="74">
        <v>0</v>
      </c>
      <c r="I47" s="74">
        <v>95793308.5</v>
      </c>
      <c r="J47" s="74">
        <v>22281677.649999999</v>
      </c>
      <c r="K47" s="74">
        <v>22178351.989999998</v>
      </c>
      <c r="L47" s="74">
        <v>3676969.36</v>
      </c>
      <c r="M47" s="111">
        <v>3.8384407194788599</v>
      </c>
      <c r="N47" s="74">
        <v>3676969.36</v>
      </c>
    </row>
    <row r="48" spans="1:14" ht="13.8" x14ac:dyDescent="0.2">
      <c r="A48" s="37" t="s">
        <v>69</v>
      </c>
      <c r="B48" s="72" t="s">
        <v>69</v>
      </c>
      <c r="C48" s="96" t="s">
        <v>126</v>
      </c>
      <c r="D48" s="97" t="s">
        <v>69</v>
      </c>
      <c r="E48" s="96" t="s">
        <v>69</v>
      </c>
      <c r="F48" s="97" t="s">
        <v>69</v>
      </c>
      <c r="G48" s="98">
        <v>351373643.61000001</v>
      </c>
      <c r="H48" s="98">
        <v>10242586.85</v>
      </c>
      <c r="I48" s="98">
        <v>361616230.45999998</v>
      </c>
      <c r="J48" s="98">
        <v>120563584.02</v>
      </c>
      <c r="K48" s="98">
        <v>108372783.26000001</v>
      </c>
      <c r="L48" s="98">
        <v>5976865.1299999999</v>
      </c>
      <c r="M48" s="112">
        <v>1.6528199307860201</v>
      </c>
      <c r="N48" s="98">
        <v>5975491.2599999998</v>
      </c>
    </row>
    <row r="49" spans="1:14" ht="13.8" x14ac:dyDescent="0.2">
      <c r="A49" s="37" t="s">
        <v>15</v>
      </c>
      <c r="B49" s="72" t="s">
        <v>576</v>
      </c>
      <c r="C49" s="37" t="s">
        <v>577</v>
      </c>
      <c r="D49" s="72" t="s">
        <v>578</v>
      </c>
      <c r="E49" s="37" t="s">
        <v>579</v>
      </c>
      <c r="F49" s="72" t="s">
        <v>580</v>
      </c>
      <c r="G49" s="55">
        <v>33732138.409999996</v>
      </c>
      <c r="H49" s="55">
        <v>0</v>
      </c>
      <c r="I49" s="55">
        <v>33732138.409999996</v>
      </c>
      <c r="J49" s="55">
        <v>842543.25</v>
      </c>
      <c r="K49" s="55">
        <v>725491.99</v>
      </c>
      <c r="L49" s="55">
        <v>222223.04</v>
      </c>
      <c r="M49" s="110">
        <v>0.65878728854653001</v>
      </c>
      <c r="N49" s="55">
        <v>222223.04</v>
      </c>
    </row>
    <row r="50" spans="1:14" ht="13.8" x14ac:dyDescent="0.2">
      <c r="A50" s="37" t="s">
        <v>69</v>
      </c>
      <c r="B50" s="72" t="s">
        <v>69</v>
      </c>
      <c r="C50" s="37" t="s">
        <v>69</v>
      </c>
      <c r="D50" s="72" t="s">
        <v>69</v>
      </c>
      <c r="E50" s="37" t="s">
        <v>581</v>
      </c>
      <c r="F50" s="72" t="s">
        <v>582</v>
      </c>
      <c r="G50" s="55">
        <v>455841324.50999999</v>
      </c>
      <c r="H50" s="55">
        <v>0</v>
      </c>
      <c r="I50" s="55">
        <v>455841324.50999999</v>
      </c>
      <c r="J50" s="55">
        <v>169483265.81999999</v>
      </c>
      <c r="K50" s="55">
        <v>153075270.49000001</v>
      </c>
      <c r="L50" s="55">
        <v>15015492.75</v>
      </c>
      <c r="M50" s="110">
        <v>3.2940174448072899</v>
      </c>
      <c r="N50" s="55">
        <v>14847236.029999999</v>
      </c>
    </row>
    <row r="51" spans="1:14" ht="13.8" x14ac:dyDescent="0.2">
      <c r="A51" s="37" t="s">
        <v>69</v>
      </c>
      <c r="B51" s="72" t="s">
        <v>69</v>
      </c>
      <c r="C51" s="37" t="s">
        <v>69</v>
      </c>
      <c r="D51" s="72" t="s">
        <v>69</v>
      </c>
      <c r="E51" s="37" t="s">
        <v>583</v>
      </c>
      <c r="F51" s="72" t="s">
        <v>584</v>
      </c>
      <c r="G51" s="55">
        <v>5854213.9400000004</v>
      </c>
      <c r="H51" s="55">
        <v>0</v>
      </c>
      <c r="I51" s="55">
        <v>5854213.9400000004</v>
      </c>
      <c r="J51" s="55">
        <v>1075052.94</v>
      </c>
      <c r="K51" s="55">
        <v>150672.65</v>
      </c>
      <c r="L51" s="55">
        <v>55835.040000000001</v>
      </c>
      <c r="M51" s="110">
        <v>0.95375810607973999</v>
      </c>
      <c r="N51" s="55">
        <v>55835.040000000001</v>
      </c>
    </row>
    <row r="52" spans="1:14" ht="13.8" x14ac:dyDescent="0.2">
      <c r="A52" s="37" t="s">
        <v>69</v>
      </c>
      <c r="B52" s="72" t="s">
        <v>69</v>
      </c>
      <c r="C52" s="37" t="s">
        <v>69</v>
      </c>
      <c r="D52" s="72" t="s">
        <v>69</v>
      </c>
      <c r="E52" s="37" t="s">
        <v>585</v>
      </c>
      <c r="F52" s="72" t="s">
        <v>586</v>
      </c>
      <c r="G52" s="55">
        <v>1163188.76</v>
      </c>
      <c r="H52" s="55">
        <v>0</v>
      </c>
      <c r="I52" s="55">
        <v>1163188.76</v>
      </c>
      <c r="J52" s="55">
        <v>5827.19</v>
      </c>
      <c r="K52" s="55">
        <v>5827.19</v>
      </c>
      <c r="L52" s="55">
        <v>5827.19</v>
      </c>
      <c r="M52" s="110">
        <v>0.50096684221742005</v>
      </c>
      <c r="N52" s="55">
        <v>5827.19</v>
      </c>
    </row>
    <row r="53" spans="1:14" ht="13.8" x14ac:dyDescent="0.2">
      <c r="A53" s="37" t="s">
        <v>69</v>
      </c>
      <c r="B53" s="72" t="s">
        <v>69</v>
      </c>
      <c r="C53" s="37" t="s">
        <v>69</v>
      </c>
      <c r="D53" s="72" t="s">
        <v>69</v>
      </c>
      <c r="E53" s="37" t="s">
        <v>587</v>
      </c>
      <c r="F53" s="72" t="s">
        <v>588</v>
      </c>
      <c r="G53" s="55">
        <v>1109697.23</v>
      </c>
      <c r="H53" s="55">
        <v>0</v>
      </c>
      <c r="I53" s="55">
        <v>1109697.23</v>
      </c>
      <c r="J53" s="55">
        <v>5827.19</v>
      </c>
      <c r="K53" s="55">
        <v>5827.19</v>
      </c>
      <c r="L53" s="55">
        <v>5827.19</v>
      </c>
      <c r="M53" s="110">
        <v>0.52511530555051</v>
      </c>
      <c r="N53" s="55">
        <v>5827.19</v>
      </c>
    </row>
    <row r="54" spans="1:14" ht="13.8" x14ac:dyDescent="0.2">
      <c r="A54" s="37" t="s">
        <v>69</v>
      </c>
      <c r="B54" s="72" t="s">
        <v>69</v>
      </c>
      <c r="C54" s="37" t="s">
        <v>69</v>
      </c>
      <c r="D54" s="72" t="s">
        <v>69</v>
      </c>
      <c r="E54" s="37" t="s">
        <v>589</v>
      </c>
      <c r="F54" s="72" t="s">
        <v>590</v>
      </c>
      <c r="G54" s="55">
        <v>7889970.1399999997</v>
      </c>
      <c r="H54" s="55">
        <v>0</v>
      </c>
      <c r="I54" s="55">
        <v>7889970.1399999997</v>
      </c>
      <c r="J54" s="55">
        <v>323279.33</v>
      </c>
      <c r="K54" s="55">
        <v>323279.33</v>
      </c>
      <c r="L54" s="55">
        <v>224959.12</v>
      </c>
      <c r="M54" s="110">
        <v>2.8512036928950901</v>
      </c>
      <c r="N54" s="55">
        <v>224959.12</v>
      </c>
    </row>
    <row r="55" spans="1:14" ht="13.8" x14ac:dyDescent="0.2">
      <c r="A55" s="37" t="s">
        <v>69</v>
      </c>
      <c r="B55" s="72" t="s">
        <v>69</v>
      </c>
      <c r="C55" s="37" t="s">
        <v>69</v>
      </c>
      <c r="D55" s="72" t="s">
        <v>69</v>
      </c>
      <c r="E55" s="41" t="s">
        <v>126</v>
      </c>
      <c r="F55" s="73" t="s">
        <v>69</v>
      </c>
      <c r="G55" s="74">
        <v>505590532.99000001</v>
      </c>
      <c r="H55" s="74">
        <v>0</v>
      </c>
      <c r="I55" s="74">
        <v>505590532.99000001</v>
      </c>
      <c r="J55" s="74">
        <v>171735795.72</v>
      </c>
      <c r="K55" s="74">
        <v>154286368.84</v>
      </c>
      <c r="L55" s="74">
        <v>15530164.33</v>
      </c>
      <c r="M55" s="111">
        <v>3.0716881184773199</v>
      </c>
      <c r="N55" s="74">
        <v>15361907.609999999</v>
      </c>
    </row>
    <row r="56" spans="1:14" ht="13.8" x14ac:dyDescent="0.2">
      <c r="A56" s="37" t="s">
        <v>69</v>
      </c>
      <c r="B56" s="72" t="s">
        <v>69</v>
      </c>
      <c r="C56" s="37" t="s">
        <v>591</v>
      </c>
      <c r="D56" s="72" t="s">
        <v>592</v>
      </c>
      <c r="E56" s="37" t="s">
        <v>593</v>
      </c>
      <c r="F56" s="72" t="s">
        <v>594</v>
      </c>
      <c r="G56" s="55">
        <v>158350887.43000001</v>
      </c>
      <c r="H56" s="55">
        <v>0</v>
      </c>
      <c r="I56" s="55">
        <v>158350887.43000001</v>
      </c>
      <c r="J56" s="55">
        <v>24560930.32</v>
      </c>
      <c r="K56" s="55">
        <v>20975541.670000002</v>
      </c>
      <c r="L56" s="55">
        <v>1457865.23</v>
      </c>
      <c r="M56" s="110">
        <v>0.92065491621855</v>
      </c>
      <c r="N56" s="55">
        <v>1392174.03</v>
      </c>
    </row>
    <row r="57" spans="1:14" ht="13.8" x14ac:dyDescent="0.2">
      <c r="A57" s="37" t="s">
        <v>69</v>
      </c>
      <c r="B57" s="72" t="s">
        <v>69</v>
      </c>
      <c r="C57" s="37" t="s">
        <v>69</v>
      </c>
      <c r="D57" s="72" t="s">
        <v>69</v>
      </c>
      <c r="E57" s="37" t="s">
        <v>595</v>
      </c>
      <c r="F57" s="72" t="s">
        <v>421</v>
      </c>
      <c r="G57" s="55">
        <v>598534</v>
      </c>
      <c r="H57" s="55">
        <v>0</v>
      </c>
      <c r="I57" s="55">
        <v>598534</v>
      </c>
      <c r="J57" s="55">
        <v>37031.83</v>
      </c>
      <c r="K57" s="55">
        <v>37031.83</v>
      </c>
      <c r="L57" s="55">
        <v>25903.42</v>
      </c>
      <c r="M57" s="110">
        <v>4.3278109514246497</v>
      </c>
      <c r="N57" s="55">
        <v>25013.42</v>
      </c>
    </row>
    <row r="58" spans="1:14" ht="13.8" x14ac:dyDescent="0.2">
      <c r="A58" s="37" t="s">
        <v>69</v>
      </c>
      <c r="B58" s="72" t="s">
        <v>69</v>
      </c>
      <c r="C58" s="37" t="s">
        <v>69</v>
      </c>
      <c r="D58" s="72" t="s">
        <v>69</v>
      </c>
      <c r="E58" s="37" t="s">
        <v>596</v>
      </c>
      <c r="F58" s="72" t="s">
        <v>597</v>
      </c>
      <c r="G58" s="55">
        <v>8602984.8499999996</v>
      </c>
      <c r="H58" s="55">
        <v>0</v>
      </c>
      <c r="I58" s="55">
        <v>8602984.8499999996</v>
      </c>
      <c r="J58" s="55">
        <v>1736741.82</v>
      </c>
      <c r="K58" s="55">
        <v>727801.88</v>
      </c>
      <c r="L58" s="55">
        <v>179696.68</v>
      </c>
      <c r="M58" s="110">
        <v>2.08877131755033</v>
      </c>
      <c r="N58" s="55">
        <v>179696.68</v>
      </c>
    </row>
    <row r="59" spans="1:14" ht="13.8" x14ac:dyDescent="0.2">
      <c r="A59" s="37" t="s">
        <v>69</v>
      </c>
      <c r="B59" s="72" t="s">
        <v>69</v>
      </c>
      <c r="C59" s="37" t="s">
        <v>69</v>
      </c>
      <c r="D59" s="72" t="s">
        <v>69</v>
      </c>
      <c r="E59" s="37" t="s">
        <v>598</v>
      </c>
      <c r="F59" s="72" t="s">
        <v>599</v>
      </c>
      <c r="G59" s="55">
        <v>9207948.6999999993</v>
      </c>
      <c r="H59" s="55">
        <v>0</v>
      </c>
      <c r="I59" s="55">
        <v>9207948.6999999993</v>
      </c>
      <c r="J59" s="55">
        <v>1149490.26</v>
      </c>
      <c r="K59" s="55">
        <v>1121571.03</v>
      </c>
      <c r="L59" s="55">
        <v>81907.199999999997</v>
      </c>
      <c r="M59" s="110">
        <v>0.88952711041928001</v>
      </c>
      <c r="N59" s="55">
        <v>81907.199999999997</v>
      </c>
    </row>
    <row r="60" spans="1:14" ht="13.8" x14ac:dyDescent="0.2">
      <c r="A60" s="37" t="s">
        <v>69</v>
      </c>
      <c r="B60" s="72" t="s">
        <v>69</v>
      </c>
      <c r="C60" s="37" t="s">
        <v>69</v>
      </c>
      <c r="D60" s="72" t="s">
        <v>69</v>
      </c>
      <c r="E60" s="37" t="s">
        <v>600</v>
      </c>
      <c r="F60" s="72" t="s">
        <v>601</v>
      </c>
      <c r="G60" s="55">
        <v>1758175.87</v>
      </c>
      <c r="H60" s="55">
        <v>0</v>
      </c>
      <c r="I60" s="55">
        <v>1758175.87</v>
      </c>
      <c r="J60" s="55">
        <v>590072.48</v>
      </c>
      <c r="K60" s="55">
        <v>558683.81999999995</v>
      </c>
      <c r="L60" s="55">
        <v>14136.48</v>
      </c>
      <c r="M60" s="110">
        <v>0.80404243063578995</v>
      </c>
      <c r="N60" s="55">
        <v>14136.48</v>
      </c>
    </row>
    <row r="61" spans="1:14" ht="13.8" x14ac:dyDescent="0.2">
      <c r="A61" s="37" t="s">
        <v>69</v>
      </c>
      <c r="B61" s="72" t="s">
        <v>69</v>
      </c>
      <c r="C61" s="37" t="s">
        <v>69</v>
      </c>
      <c r="D61" s="72" t="s">
        <v>69</v>
      </c>
      <c r="E61" s="41" t="s">
        <v>126</v>
      </c>
      <c r="F61" s="73" t="s">
        <v>69</v>
      </c>
      <c r="G61" s="74">
        <v>178518530.84999999</v>
      </c>
      <c r="H61" s="74">
        <v>0</v>
      </c>
      <c r="I61" s="74">
        <v>178518530.84999999</v>
      </c>
      <c r="J61" s="74">
        <v>28074266.710000001</v>
      </c>
      <c r="K61" s="74">
        <v>23420630.23</v>
      </c>
      <c r="L61" s="74">
        <v>1759509.01</v>
      </c>
      <c r="M61" s="111">
        <v>0.98561701220721998</v>
      </c>
      <c r="N61" s="74">
        <v>1692927.81</v>
      </c>
    </row>
    <row r="62" spans="1:14" ht="13.8" x14ac:dyDescent="0.2">
      <c r="A62" s="37" t="s">
        <v>69</v>
      </c>
      <c r="B62" s="72" t="s">
        <v>69</v>
      </c>
      <c r="C62" s="96" t="s">
        <v>126</v>
      </c>
      <c r="D62" s="97" t="s">
        <v>69</v>
      </c>
      <c r="E62" s="96" t="s">
        <v>69</v>
      </c>
      <c r="F62" s="97" t="s">
        <v>69</v>
      </c>
      <c r="G62" s="98">
        <v>684109063.84000003</v>
      </c>
      <c r="H62" s="98">
        <v>0</v>
      </c>
      <c r="I62" s="98">
        <v>684109063.84000003</v>
      </c>
      <c r="J62" s="98">
        <v>199810062.43000001</v>
      </c>
      <c r="K62" s="98">
        <v>177706999.06999999</v>
      </c>
      <c r="L62" s="98">
        <v>17289673.34</v>
      </c>
      <c r="M62" s="112">
        <v>2.52732703802383</v>
      </c>
      <c r="N62" s="98">
        <v>17054835.420000002</v>
      </c>
    </row>
    <row r="63" spans="1:14" ht="13.8" x14ac:dyDescent="0.2">
      <c r="A63" s="37" t="s">
        <v>7</v>
      </c>
      <c r="B63" s="72" t="s">
        <v>602</v>
      </c>
      <c r="C63" s="37" t="s">
        <v>603</v>
      </c>
      <c r="D63" s="72" t="s">
        <v>433</v>
      </c>
      <c r="E63" s="37" t="s">
        <v>604</v>
      </c>
      <c r="F63" s="72" t="s">
        <v>605</v>
      </c>
      <c r="G63" s="55">
        <v>15721793.34</v>
      </c>
      <c r="H63" s="55">
        <v>0</v>
      </c>
      <c r="I63" s="55">
        <v>15721793.34</v>
      </c>
      <c r="J63" s="55">
        <v>3360955.58</v>
      </c>
      <c r="K63" s="55">
        <v>3173823.66</v>
      </c>
      <c r="L63" s="55">
        <v>387439.72</v>
      </c>
      <c r="M63" s="110">
        <v>2.4643481288757401</v>
      </c>
      <c r="N63" s="55">
        <v>387439.72</v>
      </c>
    </row>
    <row r="64" spans="1:14" ht="13.8" x14ac:dyDescent="0.2">
      <c r="A64" s="37" t="s">
        <v>69</v>
      </c>
      <c r="B64" s="72" t="s">
        <v>69</v>
      </c>
      <c r="C64" s="37" t="s">
        <v>69</v>
      </c>
      <c r="D64" s="72" t="s">
        <v>69</v>
      </c>
      <c r="E64" s="37" t="s">
        <v>606</v>
      </c>
      <c r="F64" s="72" t="s">
        <v>607</v>
      </c>
      <c r="G64" s="55">
        <v>2585125202.7199998</v>
      </c>
      <c r="H64" s="55">
        <v>0</v>
      </c>
      <c r="I64" s="55">
        <v>2585125202.7199998</v>
      </c>
      <c r="J64" s="55">
        <v>502749723.74000001</v>
      </c>
      <c r="K64" s="55">
        <v>482304521.88</v>
      </c>
      <c r="L64" s="55">
        <v>282005970.08999997</v>
      </c>
      <c r="M64" s="110">
        <v>10.908793500341099</v>
      </c>
      <c r="N64" s="55">
        <v>277626763.75999999</v>
      </c>
    </row>
    <row r="65" spans="1:14" ht="13.8" x14ac:dyDescent="0.2">
      <c r="A65" s="37" t="s">
        <v>69</v>
      </c>
      <c r="B65" s="72" t="s">
        <v>69</v>
      </c>
      <c r="C65" s="37" t="s">
        <v>69</v>
      </c>
      <c r="D65" s="72" t="s">
        <v>69</v>
      </c>
      <c r="E65" s="37" t="s">
        <v>608</v>
      </c>
      <c r="F65" s="72" t="s">
        <v>609</v>
      </c>
      <c r="G65" s="55">
        <v>11366180.109999999</v>
      </c>
      <c r="H65" s="55">
        <v>0</v>
      </c>
      <c r="I65" s="55">
        <v>11366180.109999999</v>
      </c>
      <c r="J65" s="55">
        <v>6337354.6799999997</v>
      </c>
      <c r="K65" s="55">
        <v>4986369.58</v>
      </c>
      <c r="L65" s="55">
        <v>489088.9</v>
      </c>
      <c r="M65" s="110">
        <v>4.3030190905535504</v>
      </c>
      <c r="N65" s="55">
        <v>279343.90000000002</v>
      </c>
    </row>
    <row r="66" spans="1:14" ht="13.8" x14ac:dyDescent="0.2">
      <c r="A66" s="37" t="s">
        <v>69</v>
      </c>
      <c r="B66" s="72" t="s">
        <v>69</v>
      </c>
      <c r="C66" s="37" t="s">
        <v>69</v>
      </c>
      <c r="D66" s="72" t="s">
        <v>69</v>
      </c>
      <c r="E66" s="37" t="s">
        <v>610</v>
      </c>
      <c r="F66" s="72" t="s">
        <v>611</v>
      </c>
      <c r="G66" s="55">
        <v>67486561.290000007</v>
      </c>
      <c r="H66" s="55">
        <v>0</v>
      </c>
      <c r="I66" s="55">
        <v>67486561.290000007</v>
      </c>
      <c r="J66" s="55">
        <v>31722688.190000001</v>
      </c>
      <c r="K66" s="55">
        <v>22545562.120000001</v>
      </c>
      <c r="L66" s="55">
        <v>444166.76</v>
      </c>
      <c r="M66" s="110">
        <v>0.65815586319675001</v>
      </c>
      <c r="N66" s="55">
        <v>444166.76</v>
      </c>
    </row>
    <row r="67" spans="1:14" ht="13.8" x14ac:dyDescent="0.2">
      <c r="A67" s="37" t="s">
        <v>69</v>
      </c>
      <c r="B67" s="72" t="s">
        <v>69</v>
      </c>
      <c r="C67" s="37" t="s">
        <v>69</v>
      </c>
      <c r="D67" s="72" t="s">
        <v>69</v>
      </c>
      <c r="E67" s="37" t="s">
        <v>612</v>
      </c>
      <c r="F67" s="72" t="s">
        <v>613</v>
      </c>
      <c r="G67" s="55">
        <v>13378810.949999999</v>
      </c>
      <c r="H67" s="55">
        <v>0</v>
      </c>
      <c r="I67" s="55">
        <v>13378810.949999999</v>
      </c>
      <c r="J67" s="55">
        <v>631483.82999999996</v>
      </c>
      <c r="K67" s="55">
        <v>275137.62</v>
      </c>
      <c r="L67" s="55">
        <v>75914.429999999993</v>
      </c>
      <c r="M67" s="110">
        <v>0.56742284709539004</v>
      </c>
      <c r="N67" s="55">
        <v>75914.429999999993</v>
      </c>
    </row>
    <row r="68" spans="1:14" ht="13.8" x14ac:dyDescent="0.2">
      <c r="A68" s="37" t="s">
        <v>69</v>
      </c>
      <c r="B68" s="72" t="s">
        <v>69</v>
      </c>
      <c r="C68" s="37" t="s">
        <v>69</v>
      </c>
      <c r="D68" s="72" t="s">
        <v>69</v>
      </c>
      <c r="E68" s="37" t="s">
        <v>614</v>
      </c>
      <c r="F68" s="72" t="s">
        <v>615</v>
      </c>
      <c r="G68" s="55">
        <v>16110911.369999999</v>
      </c>
      <c r="H68" s="55">
        <v>0</v>
      </c>
      <c r="I68" s="55">
        <v>16110911.369999999</v>
      </c>
      <c r="J68" s="55">
        <v>4750132.1100000003</v>
      </c>
      <c r="K68" s="55">
        <v>4444813.82</v>
      </c>
      <c r="L68" s="55">
        <v>6176</v>
      </c>
      <c r="M68" s="110">
        <v>3.8334268361129999E-2</v>
      </c>
      <c r="N68" s="55">
        <v>6176</v>
      </c>
    </row>
    <row r="69" spans="1:14" ht="13.8" x14ac:dyDescent="0.2">
      <c r="A69" s="37" t="s">
        <v>69</v>
      </c>
      <c r="B69" s="72" t="s">
        <v>69</v>
      </c>
      <c r="C69" s="37" t="s">
        <v>69</v>
      </c>
      <c r="D69" s="72" t="s">
        <v>69</v>
      </c>
      <c r="E69" s="37" t="s">
        <v>616</v>
      </c>
      <c r="F69" s="72" t="s">
        <v>617</v>
      </c>
      <c r="G69" s="55">
        <v>51868433.350000001</v>
      </c>
      <c r="H69" s="55">
        <v>0</v>
      </c>
      <c r="I69" s="55">
        <v>51868433.350000001</v>
      </c>
      <c r="J69" s="55">
        <v>3836262.98</v>
      </c>
      <c r="K69" s="55">
        <v>3094086.14</v>
      </c>
      <c r="L69" s="55">
        <v>1580212.43</v>
      </c>
      <c r="M69" s="110">
        <v>3.0465782903774601</v>
      </c>
      <c r="N69" s="55">
        <v>1580212.43</v>
      </c>
    </row>
    <row r="70" spans="1:14" ht="13.8" x14ac:dyDescent="0.2">
      <c r="A70" s="37" t="s">
        <v>69</v>
      </c>
      <c r="B70" s="72" t="s">
        <v>69</v>
      </c>
      <c r="C70" s="37" t="s">
        <v>69</v>
      </c>
      <c r="D70" s="72" t="s">
        <v>69</v>
      </c>
      <c r="E70" s="37" t="s">
        <v>618</v>
      </c>
      <c r="F70" s="72" t="s">
        <v>619</v>
      </c>
      <c r="G70" s="55">
        <v>1214697.05</v>
      </c>
      <c r="H70" s="55">
        <v>0</v>
      </c>
      <c r="I70" s="55">
        <v>1214697.05</v>
      </c>
      <c r="J70" s="55">
        <v>6112.15</v>
      </c>
      <c r="K70" s="55">
        <v>6112.15</v>
      </c>
      <c r="L70" s="55">
        <v>6112.15</v>
      </c>
      <c r="M70" s="110">
        <v>0.50318307762417003</v>
      </c>
      <c r="N70" s="55">
        <v>6112.15</v>
      </c>
    </row>
    <row r="71" spans="1:14" ht="13.8" x14ac:dyDescent="0.2">
      <c r="A71" s="37" t="s">
        <v>69</v>
      </c>
      <c r="B71" s="72" t="s">
        <v>69</v>
      </c>
      <c r="C71" s="37" t="s">
        <v>69</v>
      </c>
      <c r="D71" s="72" t="s">
        <v>69</v>
      </c>
      <c r="E71" s="41" t="s">
        <v>126</v>
      </c>
      <c r="F71" s="73" t="s">
        <v>69</v>
      </c>
      <c r="G71" s="74">
        <v>2762272590.1799998</v>
      </c>
      <c r="H71" s="74">
        <v>0</v>
      </c>
      <c r="I71" s="74">
        <v>2762272590.1799998</v>
      </c>
      <c r="J71" s="74">
        <v>553394713.25999999</v>
      </c>
      <c r="K71" s="74">
        <v>520830426.97000003</v>
      </c>
      <c r="L71" s="74">
        <v>284995080.48000002</v>
      </c>
      <c r="M71" s="111">
        <v>10.317413331804</v>
      </c>
      <c r="N71" s="74">
        <v>280406129.14999998</v>
      </c>
    </row>
    <row r="72" spans="1:14" ht="13.8" x14ac:dyDescent="0.2">
      <c r="A72" s="37" t="s">
        <v>69</v>
      </c>
      <c r="B72" s="72" t="s">
        <v>69</v>
      </c>
      <c r="C72" s="37" t="s">
        <v>620</v>
      </c>
      <c r="D72" s="72" t="s">
        <v>621</v>
      </c>
      <c r="E72" s="37" t="s">
        <v>622</v>
      </c>
      <c r="F72" s="72" t="s">
        <v>623</v>
      </c>
      <c r="G72" s="55">
        <v>99188819.170000002</v>
      </c>
      <c r="H72" s="55">
        <v>0</v>
      </c>
      <c r="I72" s="55">
        <v>99188819.170000002</v>
      </c>
      <c r="J72" s="55">
        <v>31819274.539999999</v>
      </c>
      <c r="K72" s="55">
        <v>26940657.809999999</v>
      </c>
      <c r="L72" s="55">
        <v>993578.14</v>
      </c>
      <c r="M72" s="110">
        <v>1.00170376894709</v>
      </c>
      <c r="N72" s="55">
        <v>992612.74</v>
      </c>
    </row>
    <row r="73" spans="1:14" ht="13.8" x14ac:dyDescent="0.2">
      <c r="A73" s="37" t="s">
        <v>69</v>
      </c>
      <c r="B73" s="72" t="s">
        <v>69</v>
      </c>
      <c r="C73" s="37" t="s">
        <v>69</v>
      </c>
      <c r="D73" s="72" t="s">
        <v>69</v>
      </c>
      <c r="E73" s="37" t="s">
        <v>624</v>
      </c>
      <c r="F73" s="72" t="s">
        <v>625</v>
      </c>
      <c r="G73" s="55">
        <v>4377196.74</v>
      </c>
      <c r="H73" s="55">
        <v>0</v>
      </c>
      <c r="I73" s="55">
        <v>4377196.74</v>
      </c>
      <c r="J73" s="55">
        <v>154478.35</v>
      </c>
      <c r="K73" s="55">
        <v>154478.35</v>
      </c>
      <c r="L73" s="55">
        <v>154478.35</v>
      </c>
      <c r="M73" s="110">
        <v>3.5291616798563199</v>
      </c>
      <c r="N73" s="55">
        <v>154478.35</v>
      </c>
    </row>
    <row r="74" spans="1:14" ht="13.8" x14ac:dyDescent="0.2">
      <c r="A74" s="37" t="s">
        <v>69</v>
      </c>
      <c r="B74" s="72" t="s">
        <v>69</v>
      </c>
      <c r="C74" s="37" t="s">
        <v>69</v>
      </c>
      <c r="D74" s="72" t="s">
        <v>69</v>
      </c>
      <c r="E74" s="37" t="s">
        <v>626</v>
      </c>
      <c r="F74" s="72" t="s">
        <v>627</v>
      </c>
      <c r="G74" s="55">
        <v>4336274.7699999996</v>
      </c>
      <c r="H74" s="55">
        <v>0</v>
      </c>
      <c r="I74" s="55">
        <v>4336274.7699999996</v>
      </c>
      <c r="J74" s="55">
        <v>245906.79</v>
      </c>
      <c r="K74" s="55">
        <v>245906.79</v>
      </c>
      <c r="L74" s="55">
        <v>208928.56</v>
      </c>
      <c r="M74" s="110">
        <v>4.8181577755507403</v>
      </c>
      <c r="N74" s="55">
        <v>208928.56</v>
      </c>
    </row>
    <row r="75" spans="1:14" ht="13.8" x14ac:dyDescent="0.2">
      <c r="A75" s="37" t="s">
        <v>69</v>
      </c>
      <c r="B75" s="72" t="s">
        <v>69</v>
      </c>
      <c r="C75" s="37" t="s">
        <v>69</v>
      </c>
      <c r="D75" s="72" t="s">
        <v>69</v>
      </c>
      <c r="E75" s="37" t="s">
        <v>628</v>
      </c>
      <c r="F75" s="72" t="s">
        <v>629</v>
      </c>
      <c r="G75" s="55">
        <v>480198977.73000002</v>
      </c>
      <c r="H75" s="55">
        <v>0</v>
      </c>
      <c r="I75" s="55">
        <v>480198977.73000002</v>
      </c>
      <c r="J75" s="55">
        <v>132805680.05</v>
      </c>
      <c r="K75" s="55">
        <v>40456675.780000001</v>
      </c>
      <c r="L75" s="55">
        <v>27603485.43</v>
      </c>
      <c r="M75" s="110">
        <v>5.7483432306514697</v>
      </c>
      <c r="N75" s="55">
        <v>26538025.5</v>
      </c>
    </row>
    <row r="76" spans="1:14" ht="13.8" x14ac:dyDescent="0.2">
      <c r="A76" s="37" t="s">
        <v>69</v>
      </c>
      <c r="B76" s="72" t="s">
        <v>69</v>
      </c>
      <c r="C76" s="37" t="s">
        <v>69</v>
      </c>
      <c r="D76" s="72" t="s">
        <v>69</v>
      </c>
      <c r="E76" s="37" t="s">
        <v>630</v>
      </c>
      <c r="F76" s="72" t="s">
        <v>631</v>
      </c>
      <c r="G76" s="55">
        <v>525921433.73000002</v>
      </c>
      <c r="H76" s="55">
        <v>0</v>
      </c>
      <c r="I76" s="55">
        <v>525921433.73000002</v>
      </c>
      <c r="J76" s="55">
        <v>106847702.14</v>
      </c>
      <c r="K76" s="55">
        <v>43901528.93</v>
      </c>
      <c r="L76" s="55">
        <v>33588336.990000002</v>
      </c>
      <c r="M76" s="110">
        <v>6.3865693306661697</v>
      </c>
      <c r="N76" s="55">
        <v>32289291.969999999</v>
      </c>
    </row>
    <row r="77" spans="1:14" ht="13.8" x14ac:dyDescent="0.2">
      <c r="A77" s="37" t="s">
        <v>69</v>
      </c>
      <c r="B77" s="72" t="s">
        <v>69</v>
      </c>
      <c r="C77" s="37" t="s">
        <v>69</v>
      </c>
      <c r="D77" s="72" t="s">
        <v>69</v>
      </c>
      <c r="E77" s="37" t="s">
        <v>632</v>
      </c>
      <c r="F77" s="72" t="s">
        <v>633</v>
      </c>
      <c r="G77" s="55">
        <v>97636420.400000006</v>
      </c>
      <c r="H77" s="55">
        <v>0</v>
      </c>
      <c r="I77" s="55">
        <v>97636420.400000006</v>
      </c>
      <c r="J77" s="55">
        <v>12675429.49</v>
      </c>
      <c r="K77" s="55">
        <v>8218517.5499999998</v>
      </c>
      <c r="L77" s="55">
        <v>5267324.13</v>
      </c>
      <c r="M77" s="110">
        <v>5.3948353579746797</v>
      </c>
      <c r="N77" s="55">
        <v>4999034.7</v>
      </c>
    </row>
    <row r="78" spans="1:14" ht="13.8" x14ac:dyDescent="0.2">
      <c r="A78" s="37" t="s">
        <v>69</v>
      </c>
      <c r="B78" s="72" t="s">
        <v>69</v>
      </c>
      <c r="C78" s="37" t="s">
        <v>69</v>
      </c>
      <c r="D78" s="72" t="s">
        <v>69</v>
      </c>
      <c r="E78" s="37" t="s">
        <v>634</v>
      </c>
      <c r="F78" s="72" t="s">
        <v>635</v>
      </c>
      <c r="G78" s="55">
        <v>34357722.659999996</v>
      </c>
      <c r="H78" s="55">
        <v>0</v>
      </c>
      <c r="I78" s="55">
        <v>34357722.659999996</v>
      </c>
      <c r="J78" s="55">
        <v>2006531.73</v>
      </c>
      <c r="K78" s="55">
        <v>2006531.73</v>
      </c>
      <c r="L78" s="55">
        <v>1963340.35</v>
      </c>
      <c r="M78" s="110">
        <v>5.7144077022478603</v>
      </c>
      <c r="N78" s="55">
        <v>1908840.35</v>
      </c>
    </row>
    <row r="79" spans="1:14" ht="13.8" x14ac:dyDescent="0.2">
      <c r="A79" s="37" t="s">
        <v>69</v>
      </c>
      <c r="B79" s="72" t="s">
        <v>69</v>
      </c>
      <c r="C79" s="37" t="s">
        <v>69</v>
      </c>
      <c r="D79" s="72" t="s">
        <v>69</v>
      </c>
      <c r="E79" s="37" t="s">
        <v>636</v>
      </c>
      <c r="F79" s="72" t="s">
        <v>637</v>
      </c>
      <c r="G79" s="55">
        <v>14552483.09</v>
      </c>
      <c r="H79" s="55">
        <v>0</v>
      </c>
      <c r="I79" s="55">
        <v>14552483.09</v>
      </c>
      <c r="J79" s="55">
        <v>1428973.51</v>
      </c>
      <c r="K79" s="55">
        <v>828273.51</v>
      </c>
      <c r="L79" s="55">
        <v>828273.51</v>
      </c>
      <c r="M79" s="110">
        <v>5.6916301147888797</v>
      </c>
      <c r="N79" s="55">
        <v>828273.51</v>
      </c>
    </row>
    <row r="80" spans="1:14" ht="13.8" x14ac:dyDescent="0.2">
      <c r="A80" s="37" t="s">
        <v>69</v>
      </c>
      <c r="B80" s="72" t="s">
        <v>69</v>
      </c>
      <c r="C80" s="37" t="s">
        <v>69</v>
      </c>
      <c r="D80" s="72" t="s">
        <v>69</v>
      </c>
      <c r="E80" s="37" t="s">
        <v>638</v>
      </c>
      <c r="F80" s="72" t="s">
        <v>639</v>
      </c>
      <c r="G80" s="55">
        <v>18394397.890000001</v>
      </c>
      <c r="H80" s="55">
        <v>0</v>
      </c>
      <c r="I80" s="55">
        <v>18394397.890000001</v>
      </c>
      <c r="J80" s="55">
        <v>709929.74</v>
      </c>
      <c r="K80" s="55">
        <v>678069.12</v>
      </c>
      <c r="L80" s="55">
        <v>36302.339999999997</v>
      </c>
      <c r="M80" s="110">
        <v>0.19735541340950999</v>
      </c>
      <c r="N80" s="55">
        <v>36302.339999999997</v>
      </c>
    </row>
    <row r="81" spans="1:14" ht="13.8" x14ac:dyDescent="0.2">
      <c r="A81" s="37" t="s">
        <v>69</v>
      </c>
      <c r="B81" s="72" t="s">
        <v>69</v>
      </c>
      <c r="C81" s="37" t="s">
        <v>69</v>
      </c>
      <c r="D81" s="72" t="s">
        <v>69</v>
      </c>
      <c r="E81" s="37" t="s">
        <v>640</v>
      </c>
      <c r="F81" s="72" t="s">
        <v>641</v>
      </c>
      <c r="G81" s="55">
        <v>8962433.1999999993</v>
      </c>
      <c r="H81" s="55">
        <v>0</v>
      </c>
      <c r="I81" s="55">
        <v>8962433.1999999993</v>
      </c>
      <c r="J81" s="55">
        <v>445887.84</v>
      </c>
      <c r="K81" s="55">
        <v>445887.84</v>
      </c>
      <c r="L81" s="55">
        <v>445887.84</v>
      </c>
      <c r="M81" s="110">
        <v>4.9750757417081797</v>
      </c>
      <c r="N81" s="55">
        <v>445887.84</v>
      </c>
    </row>
    <row r="82" spans="1:14" ht="13.8" x14ac:dyDescent="0.2">
      <c r="A82" s="37" t="s">
        <v>69</v>
      </c>
      <c r="B82" s="72" t="s">
        <v>69</v>
      </c>
      <c r="C82" s="37" t="s">
        <v>69</v>
      </c>
      <c r="D82" s="72" t="s">
        <v>69</v>
      </c>
      <c r="E82" s="37" t="s">
        <v>642</v>
      </c>
      <c r="F82" s="72" t="s">
        <v>643</v>
      </c>
      <c r="G82" s="55">
        <v>221507852.59999999</v>
      </c>
      <c r="H82" s="55">
        <v>0</v>
      </c>
      <c r="I82" s="55">
        <v>221507852.59999999</v>
      </c>
      <c r="J82" s="55">
        <v>216406038.88999999</v>
      </c>
      <c r="K82" s="55">
        <v>215899038.88999999</v>
      </c>
      <c r="L82" s="55">
        <v>38900.61</v>
      </c>
      <c r="M82" s="110">
        <v>1.7561729547459999E-2</v>
      </c>
      <c r="N82" s="55">
        <v>38900.61</v>
      </c>
    </row>
    <row r="83" spans="1:14" ht="13.8" x14ac:dyDescent="0.2">
      <c r="A83" s="37" t="s">
        <v>69</v>
      </c>
      <c r="B83" s="72" t="s">
        <v>69</v>
      </c>
      <c r="C83" s="37" t="s">
        <v>69</v>
      </c>
      <c r="D83" s="72" t="s">
        <v>69</v>
      </c>
      <c r="E83" s="37" t="s">
        <v>644</v>
      </c>
      <c r="F83" s="72" t="s">
        <v>645</v>
      </c>
      <c r="G83" s="55">
        <v>753552.53</v>
      </c>
      <c r="H83" s="55">
        <v>0</v>
      </c>
      <c r="I83" s="55">
        <v>753552.53</v>
      </c>
      <c r="J83" s="55">
        <v>40939.42</v>
      </c>
      <c r="K83" s="55">
        <v>40939.42</v>
      </c>
      <c r="L83" s="55">
        <v>40541.68</v>
      </c>
      <c r="M83" s="110">
        <v>5.3800735033030804</v>
      </c>
      <c r="N83" s="55">
        <v>32856.68</v>
      </c>
    </row>
    <row r="84" spans="1:14" ht="13.8" x14ac:dyDescent="0.2">
      <c r="A84" s="37" t="s">
        <v>69</v>
      </c>
      <c r="B84" s="72" t="s">
        <v>69</v>
      </c>
      <c r="C84" s="37" t="s">
        <v>69</v>
      </c>
      <c r="D84" s="72" t="s">
        <v>69</v>
      </c>
      <c r="E84" s="37" t="s">
        <v>646</v>
      </c>
      <c r="F84" s="72" t="s">
        <v>647</v>
      </c>
      <c r="G84" s="55">
        <v>4181144.37</v>
      </c>
      <c r="H84" s="55">
        <v>0</v>
      </c>
      <c r="I84" s="55">
        <v>4181144.37</v>
      </c>
      <c r="J84" s="55">
        <v>308691.40000000002</v>
      </c>
      <c r="K84" s="55">
        <v>308691.40000000002</v>
      </c>
      <c r="L84" s="55">
        <v>43618.95</v>
      </c>
      <c r="M84" s="110">
        <v>1.04322994233275</v>
      </c>
      <c r="N84" s="55">
        <v>43618.95</v>
      </c>
    </row>
    <row r="85" spans="1:14" ht="13.8" x14ac:dyDescent="0.2">
      <c r="A85" s="37" t="s">
        <v>69</v>
      </c>
      <c r="B85" s="72" t="s">
        <v>69</v>
      </c>
      <c r="C85" s="37" t="s">
        <v>69</v>
      </c>
      <c r="D85" s="72" t="s">
        <v>69</v>
      </c>
      <c r="E85" s="37" t="s">
        <v>648</v>
      </c>
      <c r="F85" s="72" t="s">
        <v>649</v>
      </c>
      <c r="G85" s="55">
        <v>8896323.3900000006</v>
      </c>
      <c r="H85" s="55">
        <v>0</v>
      </c>
      <c r="I85" s="55">
        <v>8896323.3900000006</v>
      </c>
      <c r="J85" s="55">
        <v>7931193.9699999997</v>
      </c>
      <c r="K85" s="55">
        <v>218972.37</v>
      </c>
      <c r="L85" s="55">
        <v>31042.53</v>
      </c>
      <c r="M85" s="110">
        <v>0.34893661841131002</v>
      </c>
      <c r="N85" s="55">
        <v>31042.53</v>
      </c>
    </row>
    <row r="86" spans="1:14" ht="13.8" x14ac:dyDescent="0.2">
      <c r="A86" s="37" t="s">
        <v>69</v>
      </c>
      <c r="B86" s="72" t="s">
        <v>69</v>
      </c>
      <c r="C86" s="37" t="s">
        <v>69</v>
      </c>
      <c r="D86" s="72" t="s">
        <v>69</v>
      </c>
      <c r="E86" s="41" t="s">
        <v>126</v>
      </c>
      <c r="F86" s="73" t="s">
        <v>69</v>
      </c>
      <c r="G86" s="74">
        <v>1523265032.27</v>
      </c>
      <c r="H86" s="74">
        <v>0</v>
      </c>
      <c r="I86" s="74">
        <v>1523265032.27</v>
      </c>
      <c r="J86" s="74">
        <v>513826657.86000001</v>
      </c>
      <c r="K86" s="74">
        <v>340344169.49000001</v>
      </c>
      <c r="L86" s="74">
        <v>71244039.409999996</v>
      </c>
      <c r="M86" s="111">
        <v>4.6770613058602599</v>
      </c>
      <c r="N86" s="74">
        <v>68548094.629999995</v>
      </c>
    </row>
    <row r="87" spans="1:14" ht="13.8" x14ac:dyDescent="0.2">
      <c r="A87" s="37" t="s">
        <v>69</v>
      </c>
      <c r="B87" s="72" t="s">
        <v>69</v>
      </c>
      <c r="C87" s="37" t="s">
        <v>650</v>
      </c>
      <c r="D87" s="72" t="s">
        <v>651</v>
      </c>
      <c r="E87" s="37" t="s">
        <v>652</v>
      </c>
      <c r="F87" s="72" t="s">
        <v>653</v>
      </c>
      <c r="G87" s="55">
        <v>40454436.299999997</v>
      </c>
      <c r="H87" s="55">
        <v>0</v>
      </c>
      <c r="I87" s="55">
        <v>40454436.299999997</v>
      </c>
      <c r="J87" s="55">
        <v>5640050.7599999998</v>
      </c>
      <c r="K87" s="55">
        <v>5518740.7599999998</v>
      </c>
      <c r="L87" s="55">
        <v>310621.05</v>
      </c>
      <c r="M87" s="110">
        <v>0.76782938636571996</v>
      </c>
      <c r="N87" s="55">
        <v>310621.05</v>
      </c>
    </row>
    <row r="88" spans="1:14" ht="13.8" x14ac:dyDescent="0.2">
      <c r="A88" s="37" t="s">
        <v>69</v>
      </c>
      <c r="B88" s="72" t="s">
        <v>69</v>
      </c>
      <c r="C88" s="37" t="s">
        <v>69</v>
      </c>
      <c r="D88" s="72" t="s">
        <v>69</v>
      </c>
      <c r="E88" s="37" t="s">
        <v>654</v>
      </c>
      <c r="F88" s="72" t="s">
        <v>655</v>
      </c>
      <c r="G88" s="55">
        <v>3995909.81</v>
      </c>
      <c r="H88" s="55">
        <v>0</v>
      </c>
      <c r="I88" s="55">
        <v>3995909.81</v>
      </c>
      <c r="J88" s="55">
        <v>418843.55</v>
      </c>
      <c r="K88" s="55">
        <v>418843.55</v>
      </c>
      <c r="L88" s="55">
        <v>118383.67</v>
      </c>
      <c r="M88" s="110">
        <v>2.9626211708717198</v>
      </c>
      <c r="N88" s="55">
        <v>118383.67</v>
      </c>
    </row>
    <row r="89" spans="1:14" ht="13.8" x14ac:dyDescent="0.2">
      <c r="A89" s="37" t="s">
        <v>69</v>
      </c>
      <c r="B89" s="72" t="s">
        <v>69</v>
      </c>
      <c r="C89" s="37" t="s">
        <v>69</v>
      </c>
      <c r="D89" s="72" t="s">
        <v>69</v>
      </c>
      <c r="E89" s="41" t="s">
        <v>126</v>
      </c>
      <c r="F89" s="73" t="s">
        <v>69</v>
      </c>
      <c r="G89" s="74">
        <v>44450346.109999999</v>
      </c>
      <c r="H89" s="74">
        <v>0</v>
      </c>
      <c r="I89" s="74">
        <v>44450346.109999999</v>
      </c>
      <c r="J89" s="74">
        <v>6058894.3099999996</v>
      </c>
      <c r="K89" s="74">
        <v>5937584.3099999996</v>
      </c>
      <c r="L89" s="74">
        <v>429004.72</v>
      </c>
      <c r="M89" s="111">
        <v>0.96513246249726004</v>
      </c>
      <c r="N89" s="74">
        <v>429004.72</v>
      </c>
    </row>
    <row r="90" spans="1:14" ht="13.8" x14ac:dyDescent="0.2">
      <c r="A90" s="37" t="s">
        <v>69</v>
      </c>
      <c r="B90" s="72" t="s">
        <v>69</v>
      </c>
      <c r="C90" s="37" t="s">
        <v>656</v>
      </c>
      <c r="D90" s="72" t="s">
        <v>657</v>
      </c>
      <c r="E90" s="37" t="s">
        <v>658</v>
      </c>
      <c r="F90" s="72" t="s">
        <v>659</v>
      </c>
      <c r="G90" s="55">
        <v>13987526.880000001</v>
      </c>
      <c r="H90" s="55">
        <v>0</v>
      </c>
      <c r="I90" s="55">
        <v>13987526.880000001</v>
      </c>
      <c r="J90" s="55">
        <v>569650.82999999996</v>
      </c>
      <c r="K90" s="55">
        <v>569650.82999999996</v>
      </c>
      <c r="L90" s="55">
        <v>140160.82999999999</v>
      </c>
      <c r="M90" s="110">
        <v>1.0020415417425099</v>
      </c>
      <c r="N90" s="55">
        <v>140160.82999999999</v>
      </c>
    </row>
    <row r="91" spans="1:14" ht="13.8" x14ac:dyDescent="0.2">
      <c r="A91" s="37" t="s">
        <v>69</v>
      </c>
      <c r="B91" s="72" t="s">
        <v>69</v>
      </c>
      <c r="C91" s="37" t="s">
        <v>69</v>
      </c>
      <c r="D91" s="72" t="s">
        <v>69</v>
      </c>
      <c r="E91" s="37" t="s">
        <v>660</v>
      </c>
      <c r="F91" s="72" t="s">
        <v>661</v>
      </c>
      <c r="G91" s="55">
        <v>6467498.2300000004</v>
      </c>
      <c r="H91" s="55">
        <v>0</v>
      </c>
      <c r="I91" s="55">
        <v>6467498.2300000004</v>
      </c>
      <c r="J91" s="55">
        <v>1302870.79</v>
      </c>
      <c r="K91" s="55">
        <v>1282311.81</v>
      </c>
      <c r="L91" s="55">
        <v>141856.06</v>
      </c>
      <c r="M91" s="110">
        <v>2.1933683621587901</v>
      </c>
      <c r="N91" s="55">
        <v>141856.06</v>
      </c>
    </row>
    <row r="92" spans="1:14" ht="13.8" x14ac:dyDescent="0.2">
      <c r="A92" s="37" t="s">
        <v>69</v>
      </c>
      <c r="B92" s="72" t="s">
        <v>69</v>
      </c>
      <c r="C92" s="37" t="s">
        <v>69</v>
      </c>
      <c r="D92" s="72" t="s">
        <v>69</v>
      </c>
      <c r="E92" s="37" t="s">
        <v>662</v>
      </c>
      <c r="F92" s="72" t="s">
        <v>663</v>
      </c>
      <c r="G92" s="55">
        <v>6599128.5199999996</v>
      </c>
      <c r="H92" s="55">
        <v>0</v>
      </c>
      <c r="I92" s="55">
        <v>6599128.5199999996</v>
      </c>
      <c r="J92" s="55">
        <v>685937.97</v>
      </c>
      <c r="K92" s="55">
        <v>685937.97</v>
      </c>
      <c r="L92" s="55">
        <v>264165.63</v>
      </c>
      <c r="M92" s="110">
        <v>4.0030381163117603</v>
      </c>
      <c r="N92" s="55">
        <v>207571.14</v>
      </c>
    </row>
    <row r="93" spans="1:14" ht="13.8" x14ac:dyDescent="0.2">
      <c r="A93" s="37" t="s">
        <v>69</v>
      </c>
      <c r="B93" s="72" t="s">
        <v>69</v>
      </c>
      <c r="C93" s="37" t="s">
        <v>69</v>
      </c>
      <c r="D93" s="72" t="s">
        <v>69</v>
      </c>
      <c r="E93" s="37" t="s">
        <v>664</v>
      </c>
      <c r="F93" s="72" t="s">
        <v>665</v>
      </c>
      <c r="G93" s="55">
        <v>20081735.899999999</v>
      </c>
      <c r="H93" s="55">
        <v>0</v>
      </c>
      <c r="I93" s="55">
        <v>20081735.899999999</v>
      </c>
      <c r="J93" s="55">
        <v>13726198.810000001</v>
      </c>
      <c r="K93" s="55">
        <v>7298653.4299999997</v>
      </c>
      <c r="L93" s="55">
        <v>6325.49</v>
      </c>
      <c r="M93" s="110">
        <v>3.1498721183760001E-2</v>
      </c>
      <c r="N93" s="55">
        <v>6325.49</v>
      </c>
    </row>
    <row r="94" spans="1:14" ht="13.8" x14ac:dyDescent="0.2">
      <c r="A94" s="37" t="s">
        <v>69</v>
      </c>
      <c r="B94" s="72" t="s">
        <v>69</v>
      </c>
      <c r="C94" s="37" t="s">
        <v>69</v>
      </c>
      <c r="D94" s="72" t="s">
        <v>69</v>
      </c>
      <c r="E94" s="37" t="s">
        <v>666</v>
      </c>
      <c r="F94" s="72" t="s">
        <v>667</v>
      </c>
      <c r="G94" s="55">
        <v>2985784.61</v>
      </c>
      <c r="H94" s="55">
        <v>0</v>
      </c>
      <c r="I94" s="55">
        <v>2985784.61</v>
      </c>
      <c r="J94" s="55">
        <v>155740.28</v>
      </c>
      <c r="K94" s="55">
        <v>146675.85999999999</v>
      </c>
      <c r="L94" s="55">
        <v>106448.2</v>
      </c>
      <c r="M94" s="110">
        <v>3.5651667452328399</v>
      </c>
      <c r="N94" s="55">
        <v>106448.2</v>
      </c>
    </row>
    <row r="95" spans="1:14" ht="13.8" x14ac:dyDescent="0.2">
      <c r="A95" s="37" t="s">
        <v>69</v>
      </c>
      <c r="B95" s="72" t="s">
        <v>69</v>
      </c>
      <c r="C95" s="37" t="s">
        <v>69</v>
      </c>
      <c r="D95" s="72" t="s">
        <v>69</v>
      </c>
      <c r="E95" s="41" t="s">
        <v>126</v>
      </c>
      <c r="F95" s="73" t="s">
        <v>69</v>
      </c>
      <c r="G95" s="74">
        <v>50121674.140000001</v>
      </c>
      <c r="H95" s="74">
        <v>0</v>
      </c>
      <c r="I95" s="74">
        <v>50121674.140000001</v>
      </c>
      <c r="J95" s="74">
        <v>16440398.68</v>
      </c>
      <c r="K95" s="74">
        <v>9983229.9000000004</v>
      </c>
      <c r="L95" s="74">
        <v>658956.21</v>
      </c>
      <c r="M95" s="111">
        <v>1.3147130883126601</v>
      </c>
      <c r="N95" s="74">
        <v>602361.72</v>
      </c>
    </row>
    <row r="96" spans="1:14" ht="13.8" x14ac:dyDescent="0.2">
      <c r="A96" s="37" t="s">
        <v>69</v>
      </c>
      <c r="B96" s="72" t="s">
        <v>69</v>
      </c>
      <c r="C96" s="37" t="s">
        <v>668</v>
      </c>
      <c r="D96" s="72" t="s">
        <v>669</v>
      </c>
      <c r="E96" s="37" t="s">
        <v>670</v>
      </c>
      <c r="F96" s="72" t="s">
        <v>671</v>
      </c>
      <c r="G96" s="55">
        <v>14801275.779999999</v>
      </c>
      <c r="H96" s="55">
        <v>0</v>
      </c>
      <c r="I96" s="55">
        <v>14801275.779999999</v>
      </c>
      <c r="J96" s="55">
        <v>2043319.32</v>
      </c>
      <c r="K96" s="55">
        <v>2043319.32</v>
      </c>
      <c r="L96" s="55">
        <v>462466.41</v>
      </c>
      <c r="M96" s="110">
        <v>3.1245037040989398</v>
      </c>
      <c r="N96" s="55">
        <v>462466.41</v>
      </c>
    </row>
    <row r="97" spans="1:14" ht="13.8" x14ac:dyDescent="0.2">
      <c r="A97" s="37" t="s">
        <v>69</v>
      </c>
      <c r="B97" s="72" t="s">
        <v>69</v>
      </c>
      <c r="C97" s="37" t="s">
        <v>69</v>
      </c>
      <c r="D97" s="72" t="s">
        <v>69</v>
      </c>
      <c r="E97" s="37" t="s">
        <v>672</v>
      </c>
      <c r="F97" s="72" t="s">
        <v>673</v>
      </c>
      <c r="G97" s="55">
        <v>13447137.57</v>
      </c>
      <c r="H97" s="55">
        <v>0</v>
      </c>
      <c r="I97" s="55">
        <v>13447137.57</v>
      </c>
      <c r="J97" s="55">
        <v>503962.25</v>
      </c>
      <c r="K97" s="55">
        <v>503962.25</v>
      </c>
      <c r="L97" s="55">
        <v>78699.92</v>
      </c>
      <c r="M97" s="110">
        <v>0.58525407054343004</v>
      </c>
      <c r="N97" s="55">
        <v>78699.92</v>
      </c>
    </row>
    <row r="98" spans="1:14" ht="13.8" x14ac:dyDescent="0.2">
      <c r="A98" s="37" t="s">
        <v>69</v>
      </c>
      <c r="B98" s="72" t="s">
        <v>69</v>
      </c>
      <c r="C98" s="37" t="s">
        <v>69</v>
      </c>
      <c r="D98" s="72" t="s">
        <v>69</v>
      </c>
      <c r="E98" s="37" t="s">
        <v>674</v>
      </c>
      <c r="F98" s="72" t="s">
        <v>675</v>
      </c>
      <c r="G98" s="55">
        <v>5284780.0999999996</v>
      </c>
      <c r="H98" s="55">
        <v>0</v>
      </c>
      <c r="I98" s="55">
        <v>5284780.0999999996</v>
      </c>
      <c r="J98" s="55">
        <v>35050.730000000003</v>
      </c>
      <c r="K98" s="55">
        <v>35050.730000000003</v>
      </c>
      <c r="L98" s="55">
        <v>35050.730000000003</v>
      </c>
      <c r="M98" s="110">
        <v>0.66323913837019999</v>
      </c>
      <c r="N98" s="55">
        <v>35050.730000000003</v>
      </c>
    </row>
    <row r="99" spans="1:14" ht="13.8" x14ac:dyDescent="0.2">
      <c r="A99" s="37" t="s">
        <v>69</v>
      </c>
      <c r="B99" s="72" t="s">
        <v>69</v>
      </c>
      <c r="C99" s="37" t="s">
        <v>69</v>
      </c>
      <c r="D99" s="72" t="s">
        <v>69</v>
      </c>
      <c r="E99" s="37" t="s">
        <v>676</v>
      </c>
      <c r="F99" s="72" t="s">
        <v>677</v>
      </c>
      <c r="G99" s="55">
        <v>11831111.720000001</v>
      </c>
      <c r="H99" s="55">
        <v>0</v>
      </c>
      <c r="I99" s="55">
        <v>11831111.720000001</v>
      </c>
      <c r="J99" s="55">
        <v>902801.46</v>
      </c>
      <c r="K99" s="55">
        <v>566997.49</v>
      </c>
      <c r="L99" s="55">
        <v>165980.60999999999</v>
      </c>
      <c r="M99" s="110">
        <v>1.4029164285501301</v>
      </c>
      <c r="N99" s="55">
        <v>165980.60999999999</v>
      </c>
    </row>
    <row r="100" spans="1:14" ht="13.8" x14ac:dyDescent="0.2">
      <c r="A100" s="37" t="s">
        <v>69</v>
      </c>
      <c r="B100" s="72" t="s">
        <v>69</v>
      </c>
      <c r="C100" s="37" t="s">
        <v>69</v>
      </c>
      <c r="D100" s="72" t="s">
        <v>69</v>
      </c>
      <c r="E100" s="41" t="s">
        <v>126</v>
      </c>
      <c r="F100" s="73" t="s">
        <v>69</v>
      </c>
      <c r="G100" s="74">
        <v>45364305.170000002</v>
      </c>
      <c r="H100" s="74">
        <v>0</v>
      </c>
      <c r="I100" s="74">
        <v>45364305.170000002</v>
      </c>
      <c r="J100" s="74">
        <v>3485133.76</v>
      </c>
      <c r="K100" s="74">
        <v>3149329.79</v>
      </c>
      <c r="L100" s="74">
        <v>742197.67</v>
      </c>
      <c r="M100" s="111">
        <v>1.6360829670346699</v>
      </c>
      <c r="N100" s="74">
        <v>742197.67</v>
      </c>
    </row>
    <row r="101" spans="1:14" ht="13.8" x14ac:dyDescent="0.2">
      <c r="A101" s="37" t="s">
        <v>69</v>
      </c>
      <c r="B101" s="72" t="s">
        <v>69</v>
      </c>
      <c r="C101" s="37" t="s">
        <v>678</v>
      </c>
      <c r="D101" s="72" t="s">
        <v>679</v>
      </c>
      <c r="E101" s="37" t="s">
        <v>680</v>
      </c>
      <c r="F101" s="72" t="s">
        <v>681</v>
      </c>
      <c r="G101" s="55">
        <v>12000</v>
      </c>
      <c r="H101" s="55">
        <v>0</v>
      </c>
      <c r="I101" s="55">
        <v>12000</v>
      </c>
      <c r="J101" s="55">
        <v>0</v>
      </c>
      <c r="K101" s="55">
        <v>0</v>
      </c>
      <c r="L101" s="55">
        <v>0</v>
      </c>
      <c r="M101" s="110">
        <v>0</v>
      </c>
      <c r="N101" s="55">
        <v>0</v>
      </c>
    </row>
    <row r="102" spans="1:14" ht="13.8" x14ac:dyDescent="0.2">
      <c r="A102" s="37" t="s">
        <v>69</v>
      </c>
      <c r="B102" s="72" t="s">
        <v>69</v>
      </c>
      <c r="C102" s="37" t="s">
        <v>69</v>
      </c>
      <c r="D102" s="72" t="s">
        <v>69</v>
      </c>
      <c r="E102" s="41" t="s">
        <v>126</v>
      </c>
      <c r="F102" s="73" t="s">
        <v>69</v>
      </c>
      <c r="G102" s="74">
        <v>12000</v>
      </c>
      <c r="H102" s="74">
        <v>0</v>
      </c>
      <c r="I102" s="74">
        <v>12000</v>
      </c>
      <c r="J102" s="74">
        <v>0</v>
      </c>
      <c r="K102" s="74">
        <v>0</v>
      </c>
      <c r="L102" s="74">
        <v>0</v>
      </c>
      <c r="M102" s="111">
        <v>0</v>
      </c>
      <c r="N102" s="74">
        <v>0</v>
      </c>
    </row>
    <row r="103" spans="1:14" ht="13.8" x14ac:dyDescent="0.2">
      <c r="A103" s="37" t="s">
        <v>69</v>
      </c>
      <c r="B103" s="72" t="s">
        <v>69</v>
      </c>
      <c r="C103" s="96" t="s">
        <v>126</v>
      </c>
      <c r="D103" s="97" t="s">
        <v>69</v>
      </c>
      <c r="E103" s="96" t="s">
        <v>69</v>
      </c>
      <c r="F103" s="97" t="s">
        <v>69</v>
      </c>
      <c r="G103" s="98">
        <v>4425485947.8699999</v>
      </c>
      <c r="H103" s="98">
        <v>0</v>
      </c>
      <c r="I103" s="98">
        <v>4425485947.8699999</v>
      </c>
      <c r="J103" s="98">
        <v>1093205797.8699999</v>
      </c>
      <c r="K103" s="98">
        <v>880244740.46000004</v>
      </c>
      <c r="L103" s="98">
        <v>358069278.49000001</v>
      </c>
      <c r="M103" s="112">
        <v>8.0910725445267708</v>
      </c>
      <c r="N103" s="98">
        <v>350727787.88999999</v>
      </c>
    </row>
    <row r="104" spans="1:14" ht="13.8" x14ac:dyDescent="0.2">
      <c r="A104" s="37" t="s">
        <v>17</v>
      </c>
      <c r="B104" s="72" t="s">
        <v>682</v>
      </c>
      <c r="C104" s="37" t="s">
        <v>446</v>
      </c>
      <c r="D104" s="72" t="s">
        <v>683</v>
      </c>
      <c r="E104" s="37" t="s">
        <v>684</v>
      </c>
      <c r="F104" s="72" t="s">
        <v>685</v>
      </c>
      <c r="G104" s="55">
        <v>13421884.67</v>
      </c>
      <c r="H104" s="55">
        <v>0</v>
      </c>
      <c r="I104" s="55">
        <v>13421884.67</v>
      </c>
      <c r="J104" s="55">
        <v>6186379.25</v>
      </c>
      <c r="K104" s="55">
        <v>6186379.25</v>
      </c>
      <c r="L104" s="55">
        <v>203209.25</v>
      </c>
      <c r="M104" s="110">
        <v>1.51401427591018</v>
      </c>
      <c r="N104" s="55">
        <v>203209.25</v>
      </c>
    </row>
    <row r="105" spans="1:14" ht="13.8" x14ac:dyDescent="0.2">
      <c r="A105" s="37" t="s">
        <v>69</v>
      </c>
      <c r="B105" s="72" t="s">
        <v>69</v>
      </c>
      <c r="C105" s="37" t="s">
        <v>69</v>
      </c>
      <c r="D105" s="72" t="s">
        <v>69</v>
      </c>
      <c r="E105" s="37" t="s">
        <v>686</v>
      </c>
      <c r="F105" s="72" t="s">
        <v>687</v>
      </c>
      <c r="G105" s="55">
        <v>95781568.099999994</v>
      </c>
      <c r="H105" s="55">
        <v>0</v>
      </c>
      <c r="I105" s="55">
        <v>95781568.099999994</v>
      </c>
      <c r="J105" s="55">
        <v>81210652.489999995</v>
      </c>
      <c r="K105" s="55">
        <v>79015868.730000004</v>
      </c>
      <c r="L105" s="55">
        <v>5034549.7300000004</v>
      </c>
      <c r="M105" s="110">
        <v>5.2562824245513697</v>
      </c>
      <c r="N105" s="55">
        <v>212032.44</v>
      </c>
    </row>
    <row r="106" spans="1:14" ht="13.8" x14ac:dyDescent="0.2">
      <c r="A106" s="37" t="s">
        <v>69</v>
      </c>
      <c r="B106" s="72" t="s">
        <v>69</v>
      </c>
      <c r="C106" s="37" t="s">
        <v>69</v>
      </c>
      <c r="D106" s="72" t="s">
        <v>69</v>
      </c>
      <c r="E106" s="37" t="s">
        <v>688</v>
      </c>
      <c r="F106" s="72" t="s">
        <v>689</v>
      </c>
      <c r="G106" s="55">
        <v>80972479.519999996</v>
      </c>
      <c r="H106" s="55">
        <v>0</v>
      </c>
      <c r="I106" s="55">
        <v>80972479.519999996</v>
      </c>
      <c r="J106" s="55">
        <v>29199356.629999999</v>
      </c>
      <c r="K106" s="55">
        <v>23088709.77</v>
      </c>
      <c r="L106" s="55">
        <v>1344485.81</v>
      </c>
      <c r="M106" s="110">
        <v>1.66042316842714</v>
      </c>
      <c r="N106" s="55">
        <v>1344485.81</v>
      </c>
    </row>
    <row r="107" spans="1:14" ht="13.8" x14ac:dyDescent="0.2">
      <c r="A107" s="37" t="s">
        <v>69</v>
      </c>
      <c r="B107" s="72" t="s">
        <v>69</v>
      </c>
      <c r="C107" s="37" t="s">
        <v>69</v>
      </c>
      <c r="D107" s="72" t="s">
        <v>69</v>
      </c>
      <c r="E107" s="37" t="s">
        <v>690</v>
      </c>
      <c r="F107" s="72" t="s">
        <v>691</v>
      </c>
      <c r="G107" s="55">
        <v>45900180.43</v>
      </c>
      <c r="H107" s="55">
        <v>0</v>
      </c>
      <c r="I107" s="55">
        <v>45900180.43</v>
      </c>
      <c r="J107" s="55">
        <v>19991031.149999999</v>
      </c>
      <c r="K107" s="55">
        <v>4255489.9800000004</v>
      </c>
      <c r="L107" s="55">
        <v>161854.22</v>
      </c>
      <c r="M107" s="110">
        <v>0.35262218684920998</v>
      </c>
      <c r="N107" s="55">
        <v>161854.22</v>
      </c>
    </row>
    <row r="108" spans="1:14" ht="13.8" x14ac:dyDescent="0.2">
      <c r="A108" s="37" t="s">
        <v>69</v>
      </c>
      <c r="B108" s="72" t="s">
        <v>69</v>
      </c>
      <c r="C108" s="37" t="s">
        <v>69</v>
      </c>
      <c r="D108" s="72" t="s">
        <v>69</v>
      </c>
      <c r="E108" s="37" t="s">
        <v>692</v>
      </c>
      <c r="F108" s="72" t="s">
        <v>693</v>
      </c>
      <c r="G108" s="55">
        <v>1461142.76</v>
      </c>
      <c r="H108" s="55">
        <v>0</v>
      </c>
      <c r="I108" s="55">
        <v>1461142.76</v>
      </c>
      <c r="J108" s="55">
        <v>5827.19</v>
      </c>
      <c r="K108" s="55">
        <v>5827.19</v>
      </c>
      <c r="L108" s="55">
        <v>5827.19</v>
      </c>
      <c r="M108" s="110">
        <v>0.39881044888453998</v>
      </c>
      <c r="N108" s="55">
        <v>5827.19</v>
      </c>
    </row>
    <row r="109" spans="1:14" ht="13.8" x14ac:dyDescent="0.2">
      <c r="A109" s="37" t="s">
        <v>69</v>
      </c>
      <c r="B109" s="72" t="s">
        <v>69</v>
      </c>
      <c r="C109" s="37" t="s">
        <v>69</v>
      </c>
      <c r="D109" s="72" t="s">
        <v>69</v>
      </c>
      <c r="E109" s="41" t="s">
        <v>126</v>
      </c>
      <c r="F109" s="73" t="s">
        <v>69</v>
      </c>
      <c r="G109" s="74">
        <v>237537255.47999999</v>
      </c>
      <c r="H109" s="74">
        <v>0</v>
      </c>
      <c r="I109" s="74">
        <v>237537255.47999999</v>
      </c>
      <c r="J109" s="74">
        <v>136593246.71000001</v>
      </c>
      <c r="K109" s="74">
        <v>112552274.92</v>
      </c>
      <c r="L109" s="74">
        <v>6749926.2000000002</v>
      </c>
      <c r="M109" s="111">
        <v>2.8416284369204199</v>
      </c>
      <c r="N109" s="74">
        <v>1927408.91</v>
      </c>
    </row>
    <row r="110" spans="1:14" ht="13.8" x14ac:dyDescent="0.2">
      <c r="A110" s="37" t="s">
        <v>69</v>
      </c>
      <c r="B110" s="72" t="s">
        <v>69</v>
      </c>
      <c r="C110" s="37" t="s">
        <v>450</v>
      </c>
      <c r="D110" s="72" t="s">
        <v>694</v>
      </c>
      <c r="E110" s="37" t="s">
        <v>695</v>
      </c>
      <c r="F110" s="72" t="s">
        <v>696</v>
      </c>
      <c r="G110" s="55">
        <v>131207571.92</v>
      </c>
      <c r="H110" s="55">
        <v>0</v>
      </c>
      <c r="I110" s="55">
        <v>131207571.92</v>
      </c>
      <c r="J110" s="55">
        <v>27368771.210000001</v>
      </c>
      <c r="K110" s="55">
        <v>25912899.719999999</v>
      </c>
      <c r="L110" s="55">
        <v>514435.2</v>
      </c>
      <c r="M110" s="110">
        <v>0.39207737211513</v>
      </c>
      <c r="N110" s="55">
        <v>514435.2</v>
      </c>
    </row>
    <row r="111" spans="1:14" ht="13.8" x14ac:dyDescent="0.2">
      <c r="A111" s="37" t="s">
        <v>69</v>
      </c>
      <c r="B111" s="72" t="s">
        <v>69</v>
      </c>
      <c r="C111" s="37" t="s">
        <v>69</v>
      </c>
      <c r="D111" s="72" t="s">
        <v>69</v>
      </c>
      <c r="E111" s="37" t="s">
        <v>697</v>
      </c>
      <c r="F111" s="72" t="s">
        <v>698</v>
      </c>
      <c r="G111" s="55">
        <v>51144715.32</v>
      </c>
      <c r="H111" s="55">
        <v>0</v>
      </c>
      <c r="I111" s="55">
        <v>51144715.32</v>
      </c>
      <c r="J111" s="55">
        <v>9741949.9600000009</v>
      </c>
      <c r="K111" s="55">
        <v>9256134.75</v>
      </c>
      <c r="L111" s="55">
        <v>128977.41</v>
      </c>
      <c r="M111" s="110">
        <v>0.25218130395881999</v>
      </c>
      <c r="N111" s="55">
        <v>128977.41</v>
      </c>
    </row>
    <row r="112" spans="1:14" ht="13.8" x14ac:dyDescent="0.2">
      <c r="A112" s="37" t="s">
        <v>69</v>
      </c>
      <c r="B112" s="72" t="s">
        <v>69</v>
      </c>
      <c r="C112" s="37" t="s">
        <v>69</v>
      </c>
      <c r="D112" s="72" t="s">
        <v>69</v>
      </c>
      <c r="E112" s="37" t="s">
        <v>699</v>
      </c>
      <c r="F112" s="72" t="s">
        <v>700</v>
      </c>
      <c r="G112" s="55">
        <v>30846656.879999999</v>
      </c>
      <c r="H112" s="55">
        <v>0</v>
      </c>
      <c r="I112" s="55">
        <v>30846656.879999999</v>
      </c>
      <c r="J112" s="55">
        <v>11078825.01</v>
      </c>
      <c r="K112" s="55">
        <v>8298655.2599999998</v>
      </c>
      <c r="L112" s="55">
        <v>163086.65</v>
      </c>
      <c r="M112" s="110">
        <v>0.52870121593546004</v>
      </c>
      <c r="N112" s="55">
        <v>163086.65</v>
      </c>
    </row>
    <row r="113" spans="1:14" ht="13.8" x14ac:dyDescent="0.2">
      <c r="A113" s="37" t="s">
        <v>69</v>
      </c>
      <c r="B113" s="72" t="s">
        <v>69</v>
      </c>
      <c r="C113" s="37" t="s">
        <v>69</v>
      </c>
      <c r="D113" s="72" t="s">
        <v>69</v>
      </c>
      <c r="E113" s="41" t="s">
        <v>126</v>
      </c>
      <c r="F113" s="73" t="s">
        <v>69</v>
      </c>
      <c r="G113" s="74">
        <v>213198944.12</v>
      </c>
      <c r="H113" s="74">
        <v>0</v>
      </c>
      <c r="I113" s="74">
        <v>213198944.12</v>
      </c>
      <c r="J113" s="74">
        <v>48189546.18</v>
      </c>
      <c r="K113" s="74">
        <v>43467689.729999997</v>
      </c>
      <c r="L113" s="74">
        <v>806499.26</v>
      </c>
      <c r="M113" s="111">
        <v>0.37828482843988998</v>
      </c>
      <c r="N113" s="74">
        <v>806499.26</v>
      </c>
    </row>
    <row r="114" spans="1:14" ht="13.8" x14ac:dyDescent="0.2">
      <c r="A114" s="37" t="s">
        <v>69</v>
      </c>
      <c r="B114" s="72" t="s">
        <v>69</v>
      </c>
      <c r="C114" s="37" t="s">
        <v>452</v>
      </c>
      <c r="D114" s="72" t="s">
        <v>701</v>
      </c>
      <c r="E114" s="37" t="s">
        <v>702</v>
      </c>
      <c r="F114" s="72" t="s">
        <v>703</v>
      </c>
      <c r="G114" s="55">
        <v>17421417.59</v>
      </c>
      <c r="H114" s="55">
        <v>0</v>
      </c>
      <c r="I114" s="55">
        <v>17421417.59</v>
      </c>
      <c r="J114" s="55">
        <v>1970796.97</v>
      </c>
      <c r="K114" s="55">
        <v>1626183.7</v>
      </c>
      <c r="L114" s="55">
        <v>683040.13</v>
      </c>
      <c r="M114" s="110">
        <v>3.9206920244657302</v>
      </c>
      <c r="N114" s="55">
        <v>682909.51</v>
      </c>
    </row>
    <row r="115" spans="1:14" ht="13.8" x14ac:dyDescent="0.2">
      <c r="A115" s="37" t="s">
        <v>69</v>
      </c>
      <c r="B115" s="72" t="s">
        <v>69</v>
      </c>
      <c r="C115" s="37" t="s">
        <v>69</v>
      </c>
      <c r="D115" s="72" t="s">
        <v>69</v>
      </c>
      <c r="E115" s="37" t="s">
        <v>704</v>
      </c>
      <c r="F115" s="72" t="s">
        <v>705</v>
      </c>
      <c r="G115" s="55">
        <v>3407000</v>
      </c>
      <c r="H115" s="55">
        <v>0</v>
      </c>
      <c r="I115" s="55">
        <v>3407000</v>
      </c>
      <c r="J115" s="55">
        <v>18000</v>
      </c>
      <c r="K115" s="55">
        <v>18000</v>
      </c>
      <c r="L115" s="55">
        <v>0</v>
      </c>
      <c r="M115" s="110">
        <v>0</v>
      </c>
      <c r="N115" s="55">
        <v>0</v>
      </c>
    </row>
    <row r="116" spans="1:14" ht="13.8" x14ac:dyDescent="0.2">
      <c r="A116" s="37" t="s">
        <v>69</v>
      </c>
      <c r="B116" s="72" t="s">
        <v>69</v>
      </c>
      <c r="C116" s="37" t="s">
        <v>69</v>
      </c>
      <c r="D116" s="72" t="s">
        <v>69</v>
      </c>
      <c r="E116" s="37" t="s">
        <v>706</v>
      </c>
      <c r="F116" s="72" t="s">
        <v>707</v>
      </c>
      <c r="G116" s="55">
        <v>27799487.329999998</v>
      </c>
      <c r="H116" s="55">
        <v>0</v>
      </c>
      <c r="I116" s="55">
        <v>27799487.329999998</v>
      </c>
      <c r="J116" s="55">
        <v>20051912.800000001</v>
      </c>
      <c r="K116" s="55">
        <v>18257620.559999999</v>
      </c>
      <c r="L116" s="55">
        <v>55878.39</v>
      </c>
      <c r="M116" s="110">
        <v>0.20100510968668001</v>
      </c>
      <c r="N116" s="55">
        <v>55878.39</v>
      </c>
    </row>
    <row r="117" spans="1:14" ht="13.8" x14ac:dyDescent="0.2">
      <c r="A117" s="37" t="s">
        <v>69</v>
      </c>
      <c r="B117" s="72" t="s">
        <v>69</v>
      </c>
      <c r="C117" s="37" t="s">
        <v>69</v>
      </c>
      <c r="D117" s="72" t="s">
        <v>69</v>
      </c>
      <c r="E117" s="37" t="s">
        <v>708</v>
      </c>
      <c r="F117" s="72" t="s">
        <v>709</v>
      </c>
      <c r="G117" s="55">
        <v>13863534.4</v>
      </c>
      <c r="H117" s="55">
        <v>0</v>
      </c>
      <c r="I117" s="55">
        <v>13863534.4</v>
      </c>
      <c r="J117" s="55">
        <v>2843660.72</v>
      </c>
      <c r="K117" s="55">
        <v>2428531.1</v>
      </c>
      <c r="L117" s="55">
        <v>54885.22</v>
      </c>
      <c r="M117" s="110">
        <v>0.39589630188387998</v>
      </c>
      <c r="N117" s="55">
        <v>54885.22</v>
      </c>
    </row>
    <row r="118" spans="1:14" ht="13.8" x14ac:dyDescent="0.2">
      <c r="A118" s="37" t="s">
        <v>69</v>
      </c>
      <c r="B118" s="72" t="s">
        <v>69</v>
      </c>
      <c r="C118" s="37" t="s">
        <v>69</v>
      </c>
      <c r="D118" s="72" t="s">
        <v>69</v>
      </c>
      <c r="E118" s="37" t="s">
        <v>710</v>
      </c>
      <c r="F118" s="72" t="s">
        <v>711</v>
      </c>
      <c r="G118" s="55">
        <v>17876225.629999999</v>
      </c>
      <c r="H118" s="55">
        <v>0</v>
      </c>
      <c r="I118" s="55">
        <v>17876225.629999999</v>
      </c>
      <c r="J118" s="55">
        <v>1524376</v>
      </c>
      <c r="K118" s="55">
        <v>1476972.5</v>
      </c>
      <c r="L118" s="55">
        <v>468671</v>
      </c>
      <c r="M118" s="110">
        <v>2.62175589915062</v>
      </c>
      <c r="N118" s="55">
        <v>0</v>
      </c>
    </row>
    <row r="119" spans="1:14" ht="13.8" x14ac:dyDescent="0.2">
      <c r="A119" s="37" t="s">
        <v>69</v>
      </c>
      <c r="B119" s="72" t="s">
        <v>69</v>
      </c>
      <c r="C119" s="37" t="s">
        <v>69</v>
      </c>
      <c r="D119" s="72" t="s">
        <v>69</v>
      </c>
      <c r="E119" s="37" t="s">
        <v>712</v>
      </c>
      <c r="F119" s="72" t="s">
        <v>713</v>
      </c>
      <c r="G119" s="55">
        <v>11891944.09</v>
      </c>
      <c r="H119" s="55">
        <v>0</v>
      </c>
      <c r="I119" s="55">
        <v>11891944.09</v>
      </c>
      <c r="J119" s="55">
        <v>7033804.3600000003</v>
      </c>
      <c r="K119" s="55">
        <v>6300205.6500000004</v>
      </c>
      <c r="L119" s="55">
        <v>69625.740000000005</v>
      </c>
      <c r="M119" s="110">
        <v>0.58548660734580005</v>
      </c>
      <c r="N119" s="55">
        <v>69625.740000000005</v>
      </c>
    </row>
    <row r="120" spans="1:14" ht="13.8" x14ac:dyDescent="0.2">
      <c r="A120" s="37" t="s">
        <v>69</v>
      </c>
      <c r="B120" s="72" t="s">
        <v>69</v>
      </c>
      <c r="C120" s="37" t="s">
        <v>69</v>
      </c>
      <c r="D120" s="72" t="s">
        <v>69</v>
      </c>
      <c r="E120" s="41" t="s">
        <v>126</v>
      </c>
      <c r="F120" s="73" t="s">
        <v>69</v>
      </c>
      <c r="G120" s="74">
        <v>92259609.040000007</v>
      </c>
      <c r="H120" s="74">
        <v>0</v>
      </c>
      <c r="I120" s="74">
        <v>92259609.040000007</v>
      </c>
      <c r="J120" s="74">
        <v>33442550.850000001</v>
      </c>
      <c r="K120" s="74">
        <v>30107513.510000002</v>
      </c>
      <c r="L120" s="74">
        <v>1332100.48</v>
      </c>
      <c r="M120" s="111">
        <v>1.4438609634932</v>
      </c>
      <c r="N120" s="74">
        <v>863298.86</v>
      </c>
    </row>
    <row r="121" spans="1:14" ht="13.8" x14ac:dyDescent="0.2">
      <c r="A121" s="37" t="s">
        <v>69</v>
      </c>
      <c r="B121" s="72" t="s">
        <v>69</v>
      </c>
      <c r="C121" s="37" t="s">
        <v>454</v>
      </c>
      <c r="D121" s="72" t="s">
        <v>714</v>
      </c>
      <c r="E121" s="37" t="s">
        <v>715</v>
      </c>
      <c r="F121" s="72" t="s">
        <v>716</v>
      </c>
      <c r="G121" s="55">
        <v>1420777.3</v>
      </c>
      <c r="H121" s="55">
        <v>0</v>
      </c>
      <c r="I121" s="55">
        <v>1420777.3</v>
      </c>
      <c r="J121" s="55">
        <v>138267.66</v>
      </c>
      <c r="K121" s="55">
        <v>138267.66</v>
      </c>
      <c r="L121" s="55">
        <v>61915.72</v>
      </c>
      <c r="M121" s="110">
        <v>4.3578764947891599</v>
      </c>
      <c r="N121" s="55">
        <v>61915.72</v>
      </c>
    </row>
    <row r="122" spans="1:14" ht="13.8" x14ac:dyDescent="0.2">
      <c r="A122" s="37" t="s">
        <v>69</v>
      </c>
      <c r="B122" s="72" t="s">
        <v>69</v>
      </c>
      <c r="C122" s="37" t="s">
        <v>69</v>
      </c>
      <c r="D122" s="72" t="s">
        <v>69</v>
      </c>
      <c r="E122" s="41" t="s">
        <v>126</v>
      </c>
      <c r="F122" s="73" t="s">
        <v>69</v>
      </c>
      <c r="G122" s="74">
        <v>1420777.3</v>
      </c>
      <c r="H122" s="74">
        <v>0</v>
      </c>
      <c r="I122" s="74">
        <v>1420777.3</v>
      </c>
      <c r="J122" s="74">
        <v>138267.66</v>
      </c>
      <c r="K122" s="74">
        <v>138267.66</v>
      </c>
      <c r="L122" s="74">
        <v>61915.72</v>
      </c>
      <c r="M122" s="111">
        <v>4.3578764947891599</v>
      </c>
      <c r="N122" s="74">
        <v>61915.72</v>
      </c>
    </row>
    <row r="123" spans="1:14" ht="13.8" x14ac:dyDescent="0.2">
      <c r="A123" s="37" t="s">
        <v>69</v>
      </c>
      <c r="B123" s="72" t="s">
        <v>69</v>
      </c>
      <c r="C123" s="96" t="s">
        <v>126</v>
      </c>
      <c r="D123" s="97" t="s">
        <v>69</v>
      </c>
      <c r="E123" s="96" t="s">
        <v>69</v>
      </c>
      <c r="F123" s="97" t="s">
        <v>69</v>
      </c>
      <c r="G123" s="98">
        <v>544416585.94000006</v>
      </c>
      <c r="H123" s="98">
        <v>0</v>
      </c>
      <c r="I123" s="98">
        <v>544416585.94000006</v>
      </c>
      <c r="J123" s="98">
        <v>218363611.40000001</v>
      </c>
      <c r="K123" s="98">
        <v>186265745.81999999</v>
      </c>
      <c r="L123" s="98">
        <v>8950441.6600000001</v>
      </c>
      <c r="M123" s="112">
        <v>1.6440427957473001</v>
      </c>
      <c r="N123" s="98">
        <v>3659122.75</v>
      </c>
    </row>
    <row r="124" spans="1:14" ht="13.8" x14ac:dyDescent="0.2">
      <c r="A124" s="37" t="s">
        <v>9</v>
      </c>
      <c r="B124" s="72" t="s">
        <v>717</v>
      </c>
      <c r="C124" s="37" t="s">
        <v>718</v>
      </c>
      <c r="D124" s="72" t="s">
        <v>719</v>
      </c>
      <c r="E124" s="37" t="s">
        <v>720</v>
      </c>
      <c r="F124" s="72" t="s">
        <v>721</v>
      </c>
      <c r="G124" s="55">
        <v>6062730.5199999996</v>
      </c>
      <c r="H124" s="55">
        <v>0</v>
      </c>
      <c r="I124" s="55">
        <v>6062730.5199999996</v>
      </c>
      <c r="J124" s="55">
        <v>313450.84999999998</v>
      </c>
      <c r="K124" s="55">
        <v>313450.84999999998</v>
      </c>
      <c r="L124" s="55">
        <v>248320.28</v>
      </c>
      <c r="M124" s="110">
        <v>4.0958488783367502</v>
      </c>
      <c r="N124" s="55">
        <v>248320.28</v>
      </c>
    </row>
    <row r="125" spans="1:14" ht="13.8" x14ac:dyDescent="0.2">
      <c r="A125" s="37" t="s">
        <v>69</v>
      </c>
      <c r="B125" s="72" t="s">
        <v>69</v>
      </c>
      <c r="C125" s="37" t="s">
        <v>69</v>
      </c>
      <c r="D125" s="72" t="s">
        <v>69</v>
      </c>
      <c r="E125" s="37" t="s">
        <v>722</v>
      </c>
      <c r="F125" s="72" t="s">
        <v>723</v>
      </c>
      <c r="G125" s="55">
        <v>11135579.939999999</v>
      </c>
      <c r="H125" s="55">
        <v>0</v>
      </c>
      <c r="I125" s="55">
        <v>11135579.939999999</v>
      </c>
      <c r="J125" s="55">
        <v>629586.77</v>
      </c>
      <c r="K125" s="55">
        <v>629586.77</v>
      </c>
      <c r="L125" s="55">
        <v>142650.01</v>
      </c>
      <c r="M125" s="110">
        <v>1.2810290148211201</v>
      </c>
      <c r="N125" s="55">
        <v>142650.01</v>
      </c>
    </row>
    <row r="126" spans="1:14" ht="13.8" x14ac:dyDescent="0.2">
      <c r="A126" s="37" t="s">
        <v>69</v>
      </c>
      <c r="B126" s="72" t="s">
        <v>69</v>
      </c>
      <c r="C126" s="37" t="s">
        <v>69</v>
      </c>
      <c r="D126" s="72" t="s">
        <v>69</v>
      </c>
      <c r="E126" s="37" t="s">
        <v>724</v>
      </c>
      <c r="F126" s="72" t="s">
        <v>725</v>
      </c>
      <c r="G126" s="55">
        <v>60000000</v>
      </c>
      <c r="H126" s="55">
        <v>0</v>
      </c>
      <c r="I126" s="55">
        <v>60000000</v>
      </c>
      <c r="J126" s="55">
        <v>0</v>
      </c>
      <c r="K126" s="55">
        <v>0</v>
      </c>
      <c r="L126" s="55">
        <v>0</v>
      </c>
      <c r="M126" s="110">
        <v>0</v>
      </c>
      <c r="N126" s="55">
        <v>0</v>
      </c>
    </row>
    <row r="127" spans="1:14" ht="13.8" x14ac:dyDescent="0.2">
      <c r="A127" s="37" t="s">
        <v>69</v>
      </c>
      <c r="B127" s="72" t="s">
        <v>69</v>
      </c>
      <c r="C127" s="37" t="s">
        <v>69</v>
      </c>
      <c r="D127" s="72" t="s">
        <v>69</v>
      </c>
      <c r="E127" s="37" t="s">
        <v>726</v>
      </c>
      <c r="F127" s="72" t="s">
        <v>727</v>
      </c>
      <c r="G127" s="55">
        <v>1002296.9</v>
      </c>
      <c r="H127" s="55">
        <v>0</v>
      </c>
      <c r="I127" s="55">
        <v>1002296.9</v>
      </c>
      <c r="J127" s="55">
        <v>51441.75</v>
      </c>
      <c r="K127" s="55">
        <v>51441.75</v>
      </c>
      <c r="L127" s="55">
        <v>51441.75</v>
      </c>
      <c r="M127" s="110">
        <v>5.1323864216281603</v>
      </c>
      <c r="N127" s="55">
        <v>51441.75</v>
      </c>
    </row>
    <row r="128" spans="1:14" ht="13.8" x14ac:dyDescent="0.2">
      <c r="A128" s="37" t="s">
        <v>69</v>
      </c>
      <c r="B128" s="72" t="s">
        <v>69</v>
      </c>
      <c r="C128" s="37" t="s">
        <v>69</v>
      </c>
      <c r="D128" s="72" t="s">
        <v>69</v>
      </c>
      <c r="E128" s="37" t="s">
        <v>728</v>
      </c>
      <c r="F128" s="72" t="s">
        <v>729</v>
      </c>
      <c r="G128" s="55">
        <v>33220808.629999999</v>
      </c>
      <c r="H128" s="55">
        <v>0</v>
      </c>
      <c r="I128" s="55">
        <v>33220808.629999999</v>
      </c>
      <c r="J128" s="55">
        <v>9903526.3599999994</v>
      </c>
      <c r="K128" s="55">
        <v>9826928.6400000006</v>
      </c>
      <c r="L128" s="55">
        <v>22710.55</v>
      </c>
      <c r="M128" s="110">
        <v>6.8362423843869993E-2</v>
      </c>
      <c r="N128" s="55">
        <v>22710.55</v>
      </c>
    </row>
    <row r="129" spans="1:14" ht="13.8" x14ac:dyDescent="0.2">
      <c r="A129" s="37" t="s">
        <v>69</v>
      </c>
      <c r="B129" s="72" t="s">
        <v>69</v>
      </c>
      <c r="C129" s="37" t="s">
        <v>69</v>
      </c>
      <c r="D129" s="72" t="s">
        <v>69</v>
      </c>
      <c r="E129" s="37" t="s">
        <v>730</v>
      </c>
      <c r="F129" s="72" t="s">
        <v>731</v>
      </c>
      <c r="G129" s="55">
        <v>10530775.01</v>
      </c>
      <c r="H129" s="55">
        <v>0</v>
      </c>
      <c r="I129" s="55">
        <v>10530775.01</v>
      </c>
      <c r="J129" s="55">
        <v>9927925.6500000004</v>
      </c>
      <c r="K129" s="55">
        <v>9927925.6500000004</v>
      </c>
      <c r="L129" s="55">
        <v>0</v>
      </c>
      <c r="M129" s="110">
        <v>0</v>
      </c>
      <c r="N129" s="55">
        <v>0</v>
      </c>
    </row>
    <row r="130" spans="1:14" ht="13.8" x14ac:dyDescent="0.2">
      <c r="A130" s="37" t="s">
        <v>69</v>
      </c>
      <c r="B130" s="72" t="s">
        <v>69</v>
      </c>
      <c r="C130" s="37" t="s">
        <v>69</v>
      </c>
      <c r="D130" s="72" t="s">
        <v>69</v>
      </c>
      <c r="E130" s="37" t="s">
        <v>732</v>
      </c>
      <c r="F130" s="72" t="s">
        <v>733</v>
      </c>
      <c r="G130" s="55">
        <v>7981964.8499999996</v>
      </c>
      <c r="H130" s="55">
        <v>0</v>
      </c>
      <c r="I130" s="55">
        <v>7981964.8499999996</v>
      </c>
      <c r="J130" s="55">
        <v>4914297.99</v>
      </c>
      <c r="K130" s="55">
        <v>628583.69999999995</v>
      </c>
      <c r="L130" s="55">
        <v>21406.45</v>
      </c>
      <c r="M130" s="110">
        <v>0.26818522008399998</v>
      </c>
      <c r="N130" s="55">
        <v>21406.45</v>
      </c>
    </row>
    <row r="131" spans="1:14" ht="13.8" x14ac:dyDescent="0.2">
      <c r="A131" s="37" t="s">
        <v>69</v>
      </c>
      <c r="B131" s="72" t="s">
        <v>69</v>
      </c>
      <c r="C131" s="37" t="s">
        <v>69</v>
      </c>
      <c r="D131" s="72" t="s">
        <v>69</v>
      </c>
      <c r="E131" s="37" t="s">
        <v>734</v>
      </c>
      <c r="F131" s="72" t="s">
        <v>735</v>
      </c>
      <c r="G131" s="55">
        <v>59306723.640000001</v>
      </c>
      <c r="H131" s="55">
        <v>0</v>
      </c>
      <c r="I131" s="55">
        <v>59306723.640000001</v>
      </c>
      <c r="J131" s="55">
        <v>37060528.799999997</v>
      </c>
      <c r="K131" s="55">
        <v>1739776.46</v>
      </c>
      <c r="L131" s="55">
        <v>223254.18</v>
      </c>
      <c r="M131" s="110">
        <v>0.37643991489933998</v>
      </c>
      <c r="N131" s="55">
        <v>164804.01999999999</v>
      </c>
    </row>
    <row r="132" spans="1:14" ht="13.8" x14ac:dyDescent="0.2">
      <c r="A132" s="37" t="s">
        <v>69</v>
      </c>
      <c r="B132" s="72" t="s">
        <v>69</v>
      </c>
      <c r="C132" s="37" t="s">
        <v>69</v>
      </c>
      <c r="D132" s="72" t="s">
        <v>69</v>
      </c>
      <c r="E132" s="37" t="s">
        <v>736</v>
      </c>
      <c r="F132" s="72" t="s">
        <v>737</v>
      </c>
      <c r="G132" s="55">
        <v>154374179.56</v>
      </c>
      <c r="H132" s="55">
        <v>-202403.88</v>
      </c>
      <c r="I132" s="55">
        <v>154171775.68000001</v>
      </c>
      <c r="J132" s="55">
        <v>0</v>
      </c>
      <c r="K132" s="55">
        <v>0</v>
      </c>
      <c r="L132" s="55">
        <v>0</v>
      </c>
      <c r="M132" s="110">
        <v>0</v>
      </c>
      <c r="N132" s="55">
        <v>0</v>
      </c>
    </row>
    <row r="133" spans="1:14" ht="13.8" x14ac:dyDescent="0.2">
      <c r="A133" s="37" t="s">
        <v>69</v>
      </c>
      <c r="B133" s="72" t="s">
        <v>69</v>
      </c>
      <c r="C133" s="37" t="s">
        <v>69</v>
      </c>
      <c r="D133" s="72" t="s">
        <v>69</v>
      </c>
      <c r="E133" s="37" t="s">
        <v>738</v>
      </c>
      <c r="F133" s="72" t="s">
        <v>18</v>
      </c>
      <c r="G133" s="55">
        <v>40000000</v>
      </c>
      <c r="H133" s="55">
        <v>0</v>
      </c>
      <c r="I133" s="55">
        <v>40000000</v>
      </c>
      <c r="J133" s="55">
        <v>0</v>
      </c>
      <c r="K133" s="55">
        <v>0</v>
      </c>
      <c r="L133" s="55">
        <v>0</v>
      </c>
      <c r="M133" s="110">
        <v>0</v>
      </c>
      <c r="N133" s="55">
        <v>0</v>
      </c>
    </row>
    <row r="134" spans="1:14" ht="13.8" x14ac:dyDescent="0.2">
      <c r="A134" s="37" t="s">
        <v>69</v>
      </c>
      <c r="B134" s="72" t="s">
        <v>69</v>
      </c>
      <c r="C134" s="37" t="s">
        <v>69</v>
      </c>
      <c r="D134" s="72" t="s">
        <v>69</v>
      </c>
      <c r="E134" s="37" t="s">
        <v>739</v>
      </c>
      <c r="F134" s="72" t="s">
        <v>740</v>
      </c>
      <c r="G134" s="55">
        <v>2209744.5699999998</v>
      </c>
      <c r="H134" s="55">
        <v>0</v>
      </c>
      <c r="I134" s="55">
        <v>2209744.5699999998</v>
      </c>
      <c r="J134" s="55">
        <v>626105.01</v>
      </c>
      <c r="K134" s="55">
        <v>343086.93</v>
      </c>
      <c r="L134" s="55">
        <v>45845.33</v>
      </c>
      <c r="M134" s="110">
        <v>2.0746891121447599</v>
      </c>
      <c r="N134" s="55">
        <v>45845.33</v>
      </c>
    </row>
    <row r="135" spans="1:14" ht="13.8" x14ac:dyDescent="0.2">
      <c r="A135" s="37" t="s">
        <v>69</v>
      </c>
      <c r="B135" s="72" t="s">
        <v>69</v>
      </c>
      <c r="C135" s="37" t="s">
        <v>69</v>
      </c>
      <c r="D135" s="72" t="s">
        <v>69</v>
      </c>
      <c r="E135" s="41" t="s">
        <v>126</v>
      </c>
      <c r="F135" s="73" t="s">
        <v>69</v>
      </c>
      <c r="G135" s="74">
        <v>385824803.62</v>
      </c>
      <c r="H135" s="74">
        <v>-202403.88</v>
      </c>
      <c r="I135" s="74">
        <v>385622399.74000001</v>
      </c>
      <c r="J135" s="74">
        <v>63426863.18</v>
      </c>
      <c r="K135" s="74">
        <v>23460780.75</v>
      </c>
      <c r="L135" s="74">
        <v>755628.55</v>
      </c>
      <c r="M135" s="111">
        <v>0.19595037801473</v>
      </c>
      <c r="N135" s="74">
        <v>697178.39</v>
      </c>
    </row>
    <row r="136" spans="1:14" ht="13.8" x14ac:dyDescent="0.2">
      <c r="A136" s="37" t="s">
        <v>69</v>
      </c>
      <c r="B136" s="72" t="s">
        <v>69</v>
      </c>
      <c r="C136" s="37" t="s">
        <v>741</v>
      </c>
      <c r="D136" s="72" t="s">
        <v>742</v>
      </c>
      <c r="E136" s="37" t="s">
        <v>743</v>
      </c>
      <c r="F136" s="72" t="s">
        <v>744</v>
      </c>
      <c r="G136" s="55">
        <v>9811915.5399999991</v>
      </c>
      <c r="H136" s="55">
        <v>3000</v>
      </c>
      <c r="I136" s="55">
        <v>9814915.5399999991</v>
      </c>
      <c r="J136" s="55">
        <v>108674.7</v>
      </c>
      <c r="K136" s="55">
        <v>108674.7</v>
      </c>
      <c r="L136" s="55">
        <v>83926.55</v>
      </c>
      <c r="M136" s="110">
        <v>0.85509192267587997</v>
      </c>
      <c r="N136" s="55">
        <v>83926.55</v>
      </c>
    </row>
    <row r="137" spans="1:14" ht="13.8" x14ac:dyDescent="0.2">
      <c r="A137" s="37" t="s">
        <v>69</v>
      </c>
      <c r="B137" s="72" t="s">
        <v>69</v>
      </c>
      <c r="C137" s="37" t="s">
        <v>69</v>
      </c>
      <c r="D137" s="72" t="s">
        <v>69</v>
      </c>
      <c r="E137" s="37" t="s">
        <v>745</v>
      </c>
      <c r="F137" s="72" t="s">
        <v>746</v>
      </c>
      <c r="G137" s="55">
        <v>986400</v>
      </c>
      <c r="H137" s="55">
        <v>0</v>
      </c>
      <c r="I137" s="55">
        <v>986400</v>
      </c>
      <c r="J137" s="55">
        <v>0</v>
      </c>
      <c r="K137" s="55">
        <v>0</v>
      </c>
      <c r="L137" s="55">
        <v>0</v>
      </c>
      <c r="M137" s="110">
        <v>0</v>
      </c>
      <c r="N137" s="55">
        <v>0</v>
      </c>
    </row>
    <row r="138" spans="1:14" ht="13.8" x14ac:dyDescent="0.2">
      <c r="A138" s="37" t="s">
        <v>69</v>
      </c>
      <c r="B138" s="72" t="s">
        <v>69</v>
      </c>
      <c r="C138" s="37" t="s">
        <v>69</v>
      </c>
      <c r="D138" s="72" t="s">
        <v>69</v>
      </c>
      <c r="E138" s="41" t="s">
        <v>126</v>
      </c>
      <c r="F138" s="73" t="s">
        <v>69</v>
      </c>
      <c r="G138" s="74">
        <v>10798315.539999999</v>
      </c>
      <c r="H138" s="74">
        <v>3000</v>
      </c>
      <c r="I138" s="74">
        <v>10801315.539999999</v>
      </c>
      <c r="J138" s="74">
        <v>108674.7</v>
      </c>
      <c r="K138" s="74">
        <v>108674.7</v>
      </c>
      <c r="L138" s="74">
        <v>83926.55</v>
      </c>
      <c r="M138" s="111">
        <v>0.77700303902056</v>
      </c>
      <c r="N138" s="74">
        <v>83926.55</v>
      </c>
    </row>
    <row r="139" spans="1:14" ht="13.8" x14ac:dyDescent="0.2">
      <c r="A139" s="37" t="s">
        <v>69</v>
      </c>
      <c r="B139" s="72" t="s">
        <v>69</v>
      </c>
      <c r="C139" s="37" t="s">
        <v>747</v>
      </c>
      <c r="D139" s="72" t="s">
        <v>748</v>
      </c>
      <c r="E139" s="37" t="s">
        <v>749</v>
      </c>
      <c r="F139" s="72" t="s">
        <v>750</v>
      </c>
      <c r="G139" s="55">
        <v>14557406.52</v>
      </c>
      <c r="H139" s="55">
        <v>0</v>
      </c>
      <c r="I139" s="55">
        <v>14557406.52</v>
      </c>
      <c r="J139" s="55">
        <v>1742803.84</v>
      </c>
      <c r="K139" s="55">
        <v>984711.81</v>
      </c>
      <c r="L139" s="55">
        <v>449261.31</v>
      </c>
      <c r="M139" s="110">
        <v>3.0861356340002799</v>
      </c>
      <c r="N139" s="55">
        <v>449261.31</v>
      </c>
    </row>
    <row r="140" spans="1:14" ht="13.8" x14ac:dyDescent="0.2">
      <c r="A140" s="37" t="s">
        <v>69</v>
      </c>
      <c r="B140" s="72" t="s">
        <v>69</v>
      </c>
      <c r="C140" s="37" t="s">
        <v>69</v>
      </c>
      <c r="D140" s="72" t="s">
        <v>69</v>
      </c>
      <c r="E140" s="37" t="s">
        <v>751</v>
      </c>
      <c r="F140" s="72" t="s">
        <v>752</v>
      </c>
      <c r="G140" s="55">
        <v>10385489.689999999</v>
      </c>
      <c r="H140" s="55">
        <v>0</v>
      </c>
      <c r="I140" s="55">
        <v>10385489.689999999</v>
      </c>
      <c r="J140" s="55">
        <v>673843.5</v>
      </c>
      <c r="K140" s="55">
        <v>544384.31000000006</v>
      </c>
      <c r="L140" s="55">
        <v>494725.91</v>
      </c>
      <c r="M140" s="110">
        <v>4.7636262204984199</v>
      </c>
      <c r="N140" s="55">
        <v>494725.91</v>
      </c>
    </row>
    <row r="141" spans="1:14" ht="13.8" x14ac:dyDescent="0.2">
      <c r="A141" s="37" t="s">
        <v>69</v>
      </c>
      <c r="B141" s="72" t="s">
        <v>69</v>
      </c>
      <c r="C141" s="37" t="s">
        <v>69</v>
      </c>
      <c r="D141" s="72" t="s">
        <v>69</v>
      </c>
      <c r="E141" s="37" t="s">
        <v>753</v>
      </c>
      <c r="F141" s="72" t="s">
        <v>754</v>
      </c>
      <c r="G141" s="55">
        <v>3914099.05</v>
      </c>
      <c r="H141" s="55">
        <v>0</v>
      </c>
      <c r="I141" s="55">
        <v>3914099.05</v>
      </c>
      <c r="J141" s="55">
        <v>41921.29</v>
      </c>
      <c r="K141" s="55">
        <v>41921.29</v>
      </c>
      <c r="L141" s="55">
        <v>37641.839999999997</v>
      </c>
      <c r="M141" s="110">
        <v>0.96169870816120995</v>
      </c>
      <c r="N141" s="55">
        <v>37641.839999999997</v>
      </c>
    </row>
    <row r="142" spans="1:14" ht="13.8" x14ac:dyDescent="0.2">
      <c r="A142" s="37" t="s">
        <v>69</v>
      </c>
      <c r="B142" s="72" t="s">
        <v>69</v>
      </c>
      <c r="C142" s="37" t="s">
        <v>69</v>
      </c>
      <c r="D142" s="72" t="s">
        <v>69</v>
      </c>
      <c r="E142" s="37" t="s">
        <v>755</v>
      </c>
      <c r="F142" s="72" t="s">
        <v>756</v>
      </c>
      <c r="G142" s="55">
        <v>1277618.05</v>
      </c>
      <c r="H142" s="55">
        <v>0</v>
      </c>
      <c r="I142" s="55">
        <v>1277618.05</v>
      </c>
      <c r="J142" s="55">
        <v>67147.070000000007</v>
      </c>
      <c r="K142" s="55">
        <v>67147.070000000007</v>
      </c>
      <c r="L142" s="55">
        <v>60249.440000000002</v>
      </c>
      <c r="M142" s="110">
        <v>4.7157630561027197</v>
      </c>
      <c r="N142" s="55">
        <v>60249.440000000002</v>
      </c>
    </row>
    <row r="143" spans="1:14" ht="13.8" x14ac:dyDescent="0.2">
      <c r="A143" s="37" t="s">
        <v>69</v>
      </c>
      <c r="B143" s="72" t="s">
        <v>69</v>
      </c>
      <c r="C143" s="37" t="s">
        <v>69</v>
      </c>
      <c r="D143" s="72" t="s">
        <v>69</v>
      </c>
      <c r="E143" s="37" t="s">
        <v>757</v>
      </c>
      <c r="F143" s="72" t="s">
        <v>758</v>
      </c>
      <c r="G143" s="55">
        <v>666873.41</v>
      </c>
      <c r="H143" s="55">
        <v>0</v>
      </c>
      <c r="I143" s="55">
        <v>666873.41</v>
      </c>
      <c r="J143" s="55">
        <v>35430.85</v>
      </c>
      <c r="K143" s="55">
        <v>35430.85</v>
      </c>
      <c r="L143" s="55">
        <v>34357.53</v>
      </c>
      <c r="M143" s="110">
        <v>5.15203177766527</v>
      </c>
      <c r="N143" s="55">
        <v>34357.53</v>
      </c>
    </row>
    <row r="144" spans="1:14" ht="13.8" x14ac:dyDescent="0.2">
      <c r="A144" s="37" t="s">
        <v>69</v>
      </c>
      <c r="B144" s="72" t="s">
        <v>69</v>
      </c>
      <c r="C144" s="37" t="s">
        <v>69</v>
      </c>
      <c r="D144" s="72" t="s">
        <v>69</v>
      </c>
      <c r="E144" s="41" t="s">
        <v>126</v>
      </c>
      <c r="F144" s="73" t="s">
        <v>69</v>
      </c>
      <c r="G144" s="74">
        <v>30801486.719999999</v>
      </c>
      <c r="H144" s="74">
        <v>0</v>
      </c>
      <c r="I144" s="74">
        <v>30801486.719999999</v>
      </c>
      <c r="J144" s="74">
        <v>2561146.5499999998</v>
      </c>
      <c r="K144" s="74">
        <v>1673595.33</v>
      </c>
      <c r="L144" s="74">
        <v>1076236.03</v>
      </c>
      <c r="M144" s="111">
        <v>3.4941041638135601</v>
      </c>
      <c r="N144" s="74">
        <v>1076236.03</v>
      </c>
    </row>
    <row r="145" spans="1:14" ht="13.8" x14ac:dyDescent="0.2">
      <c r="A145" s="37" t="s">
        <v>69</v>
      </c>
      <c r="B145" s="72" t="s">
        <v>69</v>
      </c>
      <c r="C145" s="37" t="s">
        <v>759</v>
      </c>
      <c r="D145" s="72" t="s">
        <v>760</v>
      </c>
      <c r="E145" s="37" t="s">
        <v>761</v>
      </c>
      <c r="F145" s="72" t="s">
        <v>762</v>
      </c>
      <c r="G145" s="55">
        <v>40500</v>
      </c>
      <c r="H145" s="55">
        <v>0</v>
      </c>
      <c r="I145" s="55">
        <v>40500</v>
      </c>
      <c r="J145" s="55">
        <v>0</v>
      </c>
      <c r="K145" s="55">
        <v>0</v>
      </c>
      <c r="L145" s="55">
        <v>0</v>
      </c>
      <c r="M145" s="110">
        <v>0</v>
      </c>
      <c r="N145" s="55">
        <v>0</v>
      </c>
    </row>
    <row r="146" spans="1:14" ht="13.8" x14ac:dyDescent="0.2">
      <c r="A146" s="37" t="s">
        <v>69</v>
      </c>
      <c r="B146" s="72" t="s">
        <v>69</v>
      </c>
      <c r="C146" s="37" t="s">
        <v>69</v>
      </c>
      <c r="D146" s="72" t="s">
        <v>69</v>
      </c>
      <c r="E146" s="37" t="s">
        <v>763</v>
      </c>
      <c r="F146" s="72" t="s">
        <v>764</v>
      </c>
      <c r="G146" s="55">
        <v>3418514.31</v>
      </c>
      <c r="H146" s="55">
        <v>0</v>
      </c>
      <c r="I146" s="55">
        <v>3418514.31</v>
      </c>
      <c r="J146" s="55">
        <v>1261929.77</v>
      </c>
      <c r="K146" s="55">
        <v>989698.21</v>
      </c>
      <c r="L146" s="55">
        <v>97076.91</v>
      </c>
      <c r="M146" s="110">
        <v>2.8397397581758299</v>
      </c>
      <c r="N146" s="55">
        <v>97076.91</v>
      </c>
    </row>
    <row r="147" spans="1:14" ht="13.8" x14ac:dyDescent="0.2">
      <c r="A147" s="37" t="s">
        <v>69</v>
      </c>
      <c r="B147" s="72" t="s">
        <v>69</v>
      </c>
      <c r="C147" s="37" t="s">
        <v>69</v>
      </c>
      <c r="D147" s="72" t="s">
        <v>69</v>
      </c>
      <c r="E147" s="37" t="s">
        <v>765</v>
      </c>
      <c r="F147" s="72" t="s">
        <v>766</v>
      </c>
      <c r="G147" s="55">
        <v>43000</v>
      </c>
      <c r="H147" s="55">
        <v>0</v>
      </c>
      <c r="I147" s="55">
        <v>43000</v>
      </c>
      <c r="J147" s="55">
        <v>0</v>
      </c>
      <c r="K147" s="55">
        <v>0</v>
      </c>
      <c r="L147" s="55">
        <v>0</v>
      </c>
      <c r="M147" s="110">
        <v>0</v>
      </c>
      <c r="N147" s="55">
        <v>0</v>
      </c>
    </row>
    <row r="148" spans="1:14" ht="13.8" x14ac:dyDescent="0.2">
      <c r="A148" s="37" t="s">
        <v>69</v>
      </c>
      <c r="B148" s="72" t="s">
        <v>69</v>
      </c>
      <c r="C148" s="37" t="s">
        <v>69</v>
      </c>
      <c r="D148" s="72" t="s">
        <v>69</v>
      </c>
      <c r="E148" s="41" t="s">
        <v>126</v>
      </c>
      <c r="F148" s="73" t="s">
        <v>69</v>
      </c>
      <c r="G148" s="74">
        <v>3502014.31</v>
      </c>
      <c r="H148" s="74">
        <v>0</v>
      </c>
      <c r="I148" s="74">
        <v>3502014.31</v>
      </c>
      <c r="J148" s="74">
        <v>1261929.77</v>
      </c>
      <c r="K148" s="74">
        <v>989698.21</v>
      </c>
      <c r="L148" s="74">
        <v>97076.91</v>
      </c>
      <c r="M148" s="111">
        <v>2.7720306488410702</v>
      </c>
      <c r="N148" s="74">
        <v>97076.91</v>
      </c>
    </row>
    <row r="149" spans="1:14" ht="13.8" x14ac:dyDescent="0.2">
      <c r="A149" s="37" t="s">
        <v>69</v>
      </c>
      <c r="B149" s="72" t="s">
        <v>69</v>
      </c>
      <c r="C149" s="96" t="s">
        <v>126</v>
      </c>
      <c r="D149" s="97" t="s">
        <v>69</v>
      </c>
      <c r="E149" s="96" t="s">
        <v>69</v>
      </c>
      <c r="F149" s="97" t="s">
        <v>69</v>
      </c>
      <c r="G149" s="98">
        <v>430926620.19</v>
      </c>
      <c r="H149" s="98">
        <v>-199403.88</v>
      </c>
      <c r="I149" s="98">
        <v>430727216.31</v>
      </c>
      <c r="J149" s="98">
        <v>67358614.200000003</v>
      </c>
      <c r="K149" s="98">
        <v>26232748.989999998</v>
      </c>
      <c r="L149" s="98">
        <v>2012868.04</v>
      </c>
      <c r="M149" s="112">
        <v>0.46731851709861</v>
      </c>
      <c r="N149" s="98">
        <v>1954417.88</v>
      </c>
    </row>
    <row r="150" spans="1:14" ht="13.8" x14ac:dyDescent="0.2">
      <c r="A150" s="37" t="s">
        <v>11</v>
      </c>
      <c r="B150" s="72" t="s">
        <v>767</v>
      </c>
      <c r="C150" s="37" t="s">
        <v>456</v>
      </c>
      <c r="D150" s="72" t="s">
        <v>768</v>
      </c>
      <c r="E150" s="37" t="s">
        <v>769</v>
      </c>
      <c r="F150" s="72" t="s">
        <v>770</v>
      </c>
      <c r="G150" s="55">
        <v>19721615.18</v>
      </c>
      <c r="H150" s="55">
        <v>0</v>
      </c>
      <c r="I150" s="55">
        <v>19721615.18</v>
      </c>
      <c r="J150" s="55">
        <v>4131694.34</v>
      </c>
      <c r="K150" s="55">
        <v>4127873.54</v>
      </c>
      <c r="L150" s="55">
        <v>315574.11</v>
      </c>
      <c r="M150" s="110">
        <v>1.6001433306539099</v>
      </c>
      <c r="N150" s="55">
        <v>315574.11</v>
      </c>
    </row>
    <row r="151" spans="1:14" ht="13.8" x14ac:dyDescent="0.2">
      <c r="A151" s="37" t="s">
        <v>69</v>
      </c>
      <c r="B151" s="72" t="s">
        <v>69</v>
      </c>
      <c r="C151" s="37" t="s">
        <v>69</v>
      </c>
      <c r="D151" s="72" t="s">
        <v>69</v>
      </c>
      <c r="E151" s="37" t="s">
        <v>771</v>
      </c>
      <c r="F151" s="72" t="s">
        <v>772</v>
      </c>
      <c r="G151" s="55">
        <v>58448289.420000002</v>
      </c>
      <c r="H151" s="55">
        <v>0</v>
      </c>
      <c r="I151" s="55">
        <v>58448289.420000002</v>
      </c>
      <c r="J151" s="55">
        <v>3574526.25</v>
      </c>
      <c r="K151" s="55">
        <v>3404707.32</v>
      </c>
      <c r="L151" s="55">
        <v>2565541.96</v>
      </c>
      <c r="M151" s="110">
        <v>4.3894218042283999</v>
      </c>
      <c r="N151" s="55">
        <v>1501403.75</v>
      </c>
    </row>
    <row r="152" spans="1:14" ht="13.8" x14ac:dyDescent="0.2">
      <c r="A152" s="37" t="s">
        <v>69</v>
      </c>
      <c r="B152" s="72" t="s">
        <v>69</v>
      </c>
      <c r="C152" s="37" t="s">
        <v>69</v>
      </c>
      <c r="D152" s="72" t="s">
        <v>69</v>
      </c>
      <c r="E152" s="37" t="s">
        <v>773</v>
      </c>
      <c r="F152" s="72" t="s">
        <v>774</v>
      </c>
      <c r="G152" s="55">
        <v>35350714.119999997</v>
      </c>
      <c r="H152" s="55">
        <v>0</v>
      </c>
      <c r="I152" s="55">
        <v>35350714.119999997</v>
      </c>
      <c r="J152" s="55">
        <v>2307662.9300000002</v>
      </c>
      <c r="K152" s="55">
        <v>2307662.9300000002</v>
      </c>
      <c r="L152" s="55">
        <v>2307662.9300000002</v>
      </c>
      <c r="M152" s="110">
        <v>6.5279103617723502</v>
      </c>
      <c r="N152" s="55">
        <v>2307662.9300000002</v>
      </c>
    </row>
    <row r="153" spans="1:14" ht="13.8" x14ac:dyDescent="0.2">
      <c r="A153" s="37" t="s">
        <v>69</v>
      </c>
      <c r="B153" s="72" t="s">
        <v>69</v>
      </c>
      <c r="C153" s="37" t="s">
        <v>69</v>
      </c>
      <c r="D153" s="72" t="s">
        <v>69</v>
      </c>
      <c r="E153" s="37" t="s">
        <v>775</v>
      </c>
      <c r="F153" s="72" t="s">
        <v>776</v>
      </c>
      <c r="G153" s="55">
        <v>465005694.81</v>
      </c>
      <c r="H153" s="55">
        <v>0</v>
      </c>
      <c r="I153" s="55">
        <v>465005694.81</v>
      </c>
      <c r="J153" s="55">
        <v>903485.97</v>
      </c>
      <c r="K153" s="55">
        <v>903485.97</v>
      </c>
      <c r="L153" s="55">
        <v>903485.97</v>
      </c>
      <c r="M153" s="110">
        <v>0.19429567854414001</v>
      </c>
      <c r="N153" s="55">
        <v>879830.1</v>
      </c>
    </row>
    <row r="154" spans="1:14" ht="13.8" x14ac:dyDescent="0.2">
      <c r="A154" s="37" t="s">
        <v>69</v>
      </c>
      <c r="B154" s="72" t="s">
        <v>69</v>
      </c>
      <c r="C154" s="37" t="s">
        <v>69</v>
      </c>
      <c r="D154" s="72" t="s">
        <v>69</v>
      </c>
      <c r="E154" s="37" t="s">
        <v>777</v>
      </c>
      <c r="F154" s="72" t="s">
        <v>778</v>
      </c>
      <c r="G154" s="55">
        <v>1453505.65</v>
      </c>
      <c r="H154" s="55">
        <v>0</v>
      </c>
      <c r="I154" s="55">
        <v>1453505.65</v>
      </c>
      <c r="J154" s="55">
        <v>936190.08</v>
      </c>
      <c r="K154" s="55">
        <v>936190.08</v>
      </c>
      <c r="L154" s="55">
        <v>5827.19</v>
      </c>
      <c r="M154" s="110">
        <v>0.40090590635131002</v>
      </c>
      <c r="N154" s="55">
        <v>5827.19</v>
      </c>
    </row>
    <row r="155" spans="1:14" ht="13.8" x14ac:dyDescent="0.2">
      <c r="A155" s="37" t="s">
        <v>69</v>
      </c>
      <c r="B155" s="72" t="s">
        <v>69</v>
      </c>
      <c r="C155" s="37" t="s">
        <v>69</v>
      </c>
      <c r="D155" s="72" t="s">
        <v>69</v>
      </c>
      <c r="E155" s="37" t="s">
        <v>779</v>
      </c>
      <c r="F155" s="72" t="s">
        <v>780</v>
      </c>
      <c r="G155" s="55">
        <v>23860213.350000001</v>
      </c>
      <c r="H155" s="55">
        <v>0</v>
      </c>
      <c r="I155" s="55">
        <v>23860213.350000001</v>
      </c>
      <c r="J155" s="55">
        <v>3389647.38</v>
      </c>
      <c r="K155" s="55">
        <v>2760386.93</v>
      </c>
      <c r="L155" s="55">
        <v>395116.64</v>
      </c>
      <c r="M155" s="110">
        <v>1.6559644048614499</v>
      </c>
      <c r="N155" s="55">
        <v>395116.64</v>
      </c>
    </row>
    <row r="156" spans="1:14" ht="13.8" x14ac:dyDescent="0.2">
      <c r="A156" s="37" t="s">
        <v>69</v>
      </c>
      <c r="B156" s="72" t="s">
        <v>69</v>
      </c>
      <c r="C156" s="37" t="s">
        <v>69</v>
      </c>
      <c r="D156" s="72" t="s">
        <v>69</v>
      </c>
      <c r="E156" s="41" t="s">
        <v>126</v>
      </c>
      <c r="F156" s="73" t="s">
        <v>69</v>
      </c>
      <c r="G156" s="74">
        <v>603840032.52999997</v>
      </c>
      <c r="H156" s="74">
        <v>0</v>
      </c>
      <c r="I156" s="74">
        <v>603840032.52999997</v>
      </c>
      <c r="J156" s="74">
        <v>15243206.949999999</v>
      </c>
      <c r="K156" s="74">
        <v>14440306.77</v>
      </c>
      <c r="L156" s="74">
        <v>6493208.7999999998</v>
      </c>
      <c r="M156" s="111">
        <v>1.07531936443406</v>
      </c>
      <c r="N156" s="74">
        <v>5405414.7199999997</v>
      </c>
    </row>
    <row r="157" spans="1:14" ht="13.8" x14ac:dyDescent="0.2">
      <c r="A157" s="37" t="s">
        <v>69</v>
      </c>
      <c r="B157" s="72" t="s">
        <v>69</v>
      </c>
      <c r="C157" s="37" t="s">
        <v>458</v>
      </c>
      <c r="D157" s="72" t="s">
        <v>781</v>
      </c>
      <c r="E157" s="37" t="s">
        <v>782</v>
      </c>
      <c r="F157" s="72" t="s">
        <v>783</v>
      </c>
      <c r="G157" s="55">
        <v>5437944.6100000003</v>
      </c>
      <c r="H157" s="55">
        <v>0</v>
      </c>
      <c r="I157" s="55">
        <v>5437944.6100000003</v>
      </c>
      <c r="J157" s="55">
        <v>447097.67</v>
      </c>
      <c r="K157" s="55">
        <v>447097.67</v>
      </c>
      <c r="L157" s="55">
        <v>192953.14</v>
      </c>
      <c r="M157" s="110">
        <v>3.5482733613206099</v>
      </c>
      <c r="N157" s="55">
        <v>192953.14</v>
      </c>
    </row>
    <row r="158" spans="1:14" ht="13.8" x14ac:dyDescent="0.2">
      <c r="A158" s="37" t="s">
        <v>69</v>
      </c>
      <c r="B158" s="72" t="s">
        <v>69</v>
      </c>
      <c r="C158" s="37" t="s">
        <v>69</v>
      </c>
      <c r="D158" s="72" t="s">
        <v>69</v>
      </c>
      <c r="E158" s="37" t="s">
        <v>784</v>
      </c>
      <c r="F158" s="72" t="s">
        <v>785</v>
      </c>
      <c r="G158" s="55">
        <v>20660198.300000001</v>
      </c>
      <c r="H158" s="55">
        <v>0</v>
      </c>
      <c r="I158" s="55">
        <v>20660198.300000001</v>
      </c>
      <c r="J158" s="55">
        <v>23505174.77</v>
      </c>
      <c r="K158" s="55">
        <v>6055174.7699999996</v>
      </c>
      <c r="L158" s="55">
        <v>55174.77</v>
      </c>
      <c r="M158" s="110">
        <v>0.26705827891303002</v>
      </c>
      <c r="N158" s="55">
        <v>55174.77</v>
      </c>
    </row>
    <row r="159" spans="1:14" ht="13.8" x14ac:dyDescent="0.2">
      <c r="A159" s="37" t="s">
        <v>69</v>
      </c>
      <c r="B159" s="72" t="s">
        <v>69</v>
      </c>
      <c r="C159" s="37" t="s">
        <v>69</v>
      </c>
      <c r="D159" s="72" t="s">
        <v>69</v>
      </c>
      <c r="E159" s="37" t="s">
        <v>786</v>
      </c>
      <c r="F159" s="72" t="s">
        <v>787</v>
      </c>
      <c r="G159" s="55">
        <v>3441388.46</v>
      </c>
      <c r="H159" s="55">
        <v>0</v>
      </c>
      <c r="I159" s="55">
        <v>3441388.46</v>
      </c>
      <c r="J159" s="55">
        <v>5827.19</v>
      </c>
      <c r="K159" s="55">
        <v>5827.19</v>
      </c>
      <c r="L159" s="55">
        <v>5827.19</v>
      </c>
      <c r="M159" s="110">
        <v>0.16932671413677</v>
      </c>
      <c r="N159" s="55">
        <v>5827.19</v>
      </c>
    </row>
    <row r="160" spans="1:14" ht="13.8" x14ac:dyDescent="0.2">
      <c r="A160" s="37" t="s">
        <v>69</v>
      </c>
      <c r="B160" s="72" t="s">
        <v>69</v>
      </c>
      <c r="C160" s="37" t="s">
        <v>69</v>
      </c>
      <c r="D160" s="72" t="s">
        <v>69</v>
      </c>
      <c r="E160" s="41" t="s">
        <v>126</v>
      </c>
      <c r="F160" s="73" t="s">
        <v>69</v>
      </c>
      <c r="G160" s="74">
        <v>29539531.370000001</v>
      </c>
      <c r="H160" s="74">
        <v>0</v>
      </c>
      <c r="I160" s="74">
        <v>29539531.370000001</v>
      </c>
      <c r="J160" s="74">
        <v>23958099.629999999</v>
      </c>
      <c r="K160" s="74">
        <v>6508099.6299999999</v>
      </c>
      <c r="L160" s="74">
        <v>253955.1</v>
      </c>
      <c r="M160" s="111">
        <v>0.85971269083136004</v>
      </c>
      <c r="N160" s="74">
        <v>253955.1</v>
      </c>
    </row>
    <row r="161" spans="1:14" ht="13.8" x14ac:dyDescent="0.2">
      <c r="A161" s="37" t="s">
        <v>69</v>
      </c>
      <c r="B161" s="72" t="s">
        <v>69</v>
      </c>
      <c r="C161" s="37" t="s">
        <v>460</v>
      </c>
      <c r="D161" s="72" t="s">
        <v>788</v>
      </c>
      <c r="E161" s="37" t="s">
        <v>789</v>
      </c>
      <c r="F161" s="72" t="s">
        <v>790</v>
      </c>
      <c r="G161" s="55">
        <v>103953434.31</v>
      </c>
      <c r="H161" s="55">
        <v>202403.88</v>
      </c>
      <c r="I161" s="55">
        <v>104155838.19</v>
      </c>
      <c r="J161" s="55">
        <v>1167037.92</v>
      </c>
      <c r="K161" s="55">
        <v>1167037.92</v>
      </c>
      <c r="L161" s="55">
        <v>202085.19</v>
      </c>
      <c r="M161" s="110">
        <v>0.19402195163689001</v>
      </c>
      <c r="N161" s="55">
        <v>202085.19</v>
      </c>
    </row>
    <row r="162" spans="1:14" ht="13.8" x14ac:dyDescent="0.2">
      <c r="A162" s="37" t="s">
        <v>69</v>
      </c>
      <c r="B162" s="72" t="s">
        <v>69</v>
      </c>
      <c r="C162" s="37" t="s">
        <v>69</v>
      </c>
      <c r="D162" s="72" t="s">
        <v>69</v>
      </c>
      <c r="E162" s="37" t="s">
        <v>791</v>
      </c>
      <c r="F162" s="72" t="s">
        <v>792</v>
      </c>
      <c r="G162" s="55">
        <v>1564706.4</v>
      </c>
      <c r="H162" s="55">
        <v>0</v>
      </c>
      <c r="I162" s="55">
        <v>1564706.4</v>
      </c>
      <c r="J162" s="55">
        <v>60794.61</v>
      </c>
      <c r="K162" s="55">
        <v>60794.61</v>
      </c>
      <c r="L162" s="55">
        <v>60794.61</v>
      </c>
      <c r="M162" s="110">
        <v>3.8853685266450002</v>
      </c>
      <c r="N162" s="55">
        <v>60794.61</v>
      </c>
    </row>
    <row r="163" spans="1:14" ht="13.8" x14ac:dyDescent="0.2">
      <c r="A163" s="37" t="s">
        <v>69</v>
      </c>
      <c r="B163" s="72" t="s">
        <v>69</v>
      </c>
      <c r="C163" s="37" t="s">
        <v>69</v>
      </c>
      <c r="D163" s="72" t="s">
        <v>69</v>
      </c>
      <c r="E163" s="41" t="s">
        <v>126</v>
      </c>
      <c r="F163" s="73" t="s">
        <v>69</v>
      </c>
      <c r="G163" s="74">
        <v>105518140.70999999</v>
      </c>
      <c r="H163" s="74">
        <v>202403.88</v>
      </c>
      <c r="I163" s="74">
        <v>105720544.59</v>
      </c>
      <c r="J163" s="74">
        <v>1227832.53</v>
      </c>
      <c r="K163" s="74">
        <v>1227832.53</v>
      </c>
      <c r="L163" s="74">
        <v>262879.8</v>
      </c>
      <c r="M163" s="111">
        <v>0.24865535929605001</v>
      </c>
      <c r="N163" s="74">
        <v>262879.8</v>
      </c>
    </row>
    <row r="164" spans="1:14" ht="13.8" x14ac:dyDescent="0.2">
      <c r="A164" s="37" t="s">
        <v>69</v>
      </c>
      <c r="B164" s="72" t="s">
        <v>69</v>
      </c>
      <c r="C164" s="37" t="s">
        <v>464</v>
      </c>
      <c r="D164" s="72" t="s">
        <v>793</v>
      </c>
      <c r="E164" s="37" t="s">
        <v>794</v>
      </c>
      <c r="F164" s="72" t="s">
        <v>795</v>
      </c>
      <c r="G164" s="55">
        <v>75009305.659999996</v>
      </c>
      <c r="H164" s="55">
        <v>0</v>
      </c>
      <c r="I164" s="55">
        <v>75009305.659999996</v>
      </c>
      <c r="J164" s="55">
        <v>2289357.7799999998</v>
      </c>
      <c r="K164" s="55">
        <v>551434.78</v>
      </c>
      <c r="L164" s="55">
        <v>112597.33</v>
      </c>
      <c r="M164" s="110">
        <v>0.15011114822256999</v>
      </c>
      <c r="N164" s="55">
        <v>112597.33</v>
      </c>
    </row>
    <row r="165" spans="1:14" ht="13.8" x14ac:dyDescent="0.2">
      <c r="A165" s="37" t="s">
        <v>69</v>
      </c>
      <c r="B165" s="72" t="s">
        <v>69</v>
      </c>
      <c r="C165" s="37" t="s">
        <v>69</v>
      </c>
      <c r="D165" s="72" t="s">
        <v>69</v>
      </c>
      <c r="E165" s="41" t="s">
        <v>126</v>
      </c>
      <c r="F165" s="73" t="s">
        <v>69</v>
      </c>
      <c r="G165" s="74">
        <v>75009305.659999996</v>
      </c>
      <c r="H165" s="74">
        <v>0</v>
      </c>
      <c r="I165" s="74">
        <v>75009305.659999996</v>
      </c>
      <c r="J165" s="74">
        <v>2289357.7799999998</v>
      </c>
      <c r="K165" s="74">
        <v>551434.78</v>
      </c>
      <c r="L165" s="74">
        <v>112597.33</v>
      </c>
      <c r="M165" s="111">
        <v>0.15011114822256999</v>
      </c>
      <c r="N165" s="74">
        <v>112597.33</v>
      </c>
    </row>
    <row r="166" spans="1:14" ht="13.8" x14ac:dyDescent="0.2">
      <c r="A166" s="37" t="s">
        <v>69</v>
      </c>
      <c r="B166" s="72" t="s">
        <v>69</v>
      </c>
      <c r="C166" s="96" t="s">
        <v>126</v>
      </c>
      <c r="D166" s="97" t="s">
        <v>69</v>
      </c>
      <c r="E166" s="96" t="s">
        <v>69</v>
      </c>
      <c r="F166" s="97" t="s">
        <v>69</v>
      </c>
      <c r="G166" s="98">
        <v>813907010.26999998</v>
      </c>
      <c r="H166" s="98">
        <v>202403.88</v>
      </c>
      <c r="I166" s="98">
        <v>814109414.14999998</v>
      </c>
      <c r="J166" s="98">
        <v>42718496.890000001</v>
      </c>
      <c r="K166" s="98">
        <v>22727673.710000001</v>
      </c>
      <c r="L166" s="98">
        <v>7122641.0300000003</v>
      </c>
      <c r="M166" s="112">
        <v>0.87489972554077999</v>
      </c>
      <c r="N166" s="98">
        <v>6034846.9500000002</v>
      </c>
    </row>
    <row r="167" spans="1:14" ht="13.8" x14ac:dyDescent="0.2">
      <c r="A167" s="37" t="s">
        <v>21</v>
      </c>
      <c r="B167" s="72" t="s">
        <v>796</v>
      </c>
      <c r="C167" s="37" t="s">
        <v>797</v>
      </c>
      <c r="D167" s="72" t="s">
        <v>798</v>
      </c>
      <c r="E167" s="37" t="s">
        <v>799</v>
      </c>
      <c r="F167" s="72" t="s">
        <v>800</v>
      </c>
      <c r="G167" s="55">
        <v>63521435.890000001</v>
      </c>
      <c r="H167" s="55">
        <v>0</v>
      </c>
      <c r="I167" s="55">
        <v>63521435.890000001</v>
      </c>
      <c r="J167" s="55">
        <v>0</v>
      </c>
      <c r="K167" s="55">
        <v>0</v>
      </c>
      <c r="L167" s="55">
        <v>0</v>
      </c>
      <c r="M167" s="110">
        <v>0</v>
      </c>
      <c r="N167" s="55">
        <v>0</v>
      </c>
    </row>
    <row r="168" spans="1:14" ht="13.8" x14ac:dyDescent="0.2">
      <c r="A168" s="37" t="s">
        <v>69</v>
      </c>
      <c r="B168" s="72" t="s">
        <v>69</v>
      </c>
      <c r="C168" s="37" t="s">
        <v>69</v>
      </c>
      <c r="D168" s="72" t="s">
        <v>69</v>
      </c>
      <c r="E168" s="41" t="s">
        <v>126</v>
      </c>
      <c r="F168" s="73" t="s">
        <v>69</v>
      </c>
      <c r="G168" s="74">
        <v>63521435.890000001</v>
      </c>
      <c r="H168" s="74">
        <v>0</v>
      </c>
      <c r="I168" s="74">
        <v>63521435.890000001</v>
      </c>
      <c r="J168" s="74">
        <v>0</v>
      </c>
      <c r="K168" s="74">
        <v>0</v>
      </c>
      <c r="L168" s="74">
        <v>0</v>
      </c>
      <c r="M168" s="111">
        <v>0</v>
      </c>
      <c r="N168" s="74">
        <v>0</v>
      </c>
    </row>
    <row r="169" spans="1:14" ht="13.8" x14ac:dyDescent="0.2">
      <c r="A169" s="37" t="s">
        <v>69</v>
      </c>
      <c r="B169" s="72" t="s">
        <v>69</v>
      </c>
      <c r="C169" s="96" t="s">
        <v>126</v>
      </c>
      <c r="D169" s="97" t="s">
        <v>69</v>
      </c>
      <c r="E169" s="96" t="s">
        <v>69</v>
      </c>
      <c r="F169" s="97" t="s">
        <v>69</v>
      </c>
      <c r="G169" s="98">
        <v>63521435.890000001</v>
      </c>
      <c r="H169" s="98">
        <v>0</v>
      </c>
      <c r="I169" s="98">
        <v>63521435.890000001</v>
      </c>
      <c r="J169" s="98">
        <v>0</v>
      </c>
      <c r="K169" s="98">
        <v>0</v>
      </c>
      <c r="L169" s="98">
        <v>0</v>
      </c>
      <c r="M169" s="112">
        <v>0</v>
      </c>
      <c r="N169" s="98">
        <v>0</v>
      </c>
    </row>
    <row r="170" spans="1:14" ht="13.8" x14ac:dyDescent="0.2">
      <c r="A170" s="129" t="s">
        <v>261</v>
      </c>
      <c r="B170" s="130" t="s">
        <v>69</v>
      </c>
      <c r="C170" s="113" t="s">
        <v>69</v>
      </c>
      <c r="D170" s="94" t="s">
        <v>69</v>
      </c>
      <c r="E170" s="78" t="s">
        <v>69</v>
      </c>
      <c r="F170" s="95" t="s">
        <v>69</v>
      </c>
      <c r="G170" s="66">
        <v>8546300921.4300003</v>
      </c>
      <c r="H170" s="66">
        <v>10245586.85</v>
      </c>
      <c r="I170" s="66">
        <v>8556546508.2799997</v>
      </c>
      <c r="J170" s="66">
        <v>2916900532.8499999</v>
      </c>
      <c r="K170" s="66">
        <v>2576431057.3499999</v>
      </c>
      <c r="L170" s="66">
        <v>589529112.84000003</v>
      </c>
      <c r="M170" s="71">
        <v>6.8898020044596802</v>
      </c>
      <c r="N170" s="66">
        <v>558730513.97000003</v>
      </c>
    </row>
    <row r="171" spans="1:14" ht="13.8" x14ac:dyDescent="0.3">
      <c r="A171" s="39" t="s">
        <v>61</v>
      </c>
      <c r="B171" s="92"/>
      <c r="C171" s="18"/>
      <c r="D171" s="92"/>
      <c r="E171" s="40"/>
      <c r="F171" s="92"/>
      <c r="G171" s="18"/>
      <c r="H171" s="18"/>
      <c r="I171" s="18"/>
      <c r="J171" s="18"/>
      <c r="K171" s="40"/>
      <c r="L171" s="40"/>
      <c r="M171" s="5"/>
      <c r="N171" s="4"/>
    </row>
  </sheetData>
  <mergeCells count="6">
    <mergeCell ref="A170:B170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workbookViewId="0">
      <selection activeCell="J111" sqref="J11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64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801</v>
      </c>
      <c r="B7" s="42" t="s">
        <v>802</v>
      </c>
      <c r="C7" s="38">
        <v>109459.68</v>
      </c>
      <c r="D7" s="38">
        <v>0</v>
      </c>
      <c r="E7" s="38">
        <v>109459.68</v>
      </c>
      <c r="F7" s="38">
        <v>53409.77</v>
      </c>
      <c r="G7" s="38">
        <v>53409.68</v>
      </c>
      <c r="H7" s="55">
        <v>0</v>
      </c>
      <c r="I7" s="49">
        <v>0</v>
      </c>
      <c r="J7" s="38">
        <v>0</v>
      </c>
    </row>
    <row r="8" spans="1:10" ht="13.8" x14ac:dyDescent="0.2">
      <c r="A8" s="37" t="s">
        <v>803</v>
      </c>
      <c r="B8" s="42" t="s">
        <v>804</v>
      </c>
      <c r="C8" s="38">
        <v>11664310.91</v>
      </c>
      <c r="D8" s="38">
        <v>0</v>
      </c>
      <c r="E8" s="38">
        <v>11664310.91</v>
      </c>
      <c r="F8" s="38">
        <v>3526832.08</v>
      </c>
      <c r="G8" s="38">
        <v>1823184.51</v>
      </c>
      <c r="H8" s="55">
        <v>1444.3</v>
      </c>
      <c r="I8" s="49">
        <v>1.2382214527240001E-2</v>
      </c>
      <c r="J8" s="38">
        <v>986.93</v>
      </c>
    </row>
    <row r="9" spans="1:10" ht="13.8" x14ac:dyDescent="0.2">
      <c r="A9" s="37" t="s">
        <v>805</v>
      </c>
      <c r="B9" s="42" t="s">
        <v>806</v>
      </c>
      <c r="C9" s="38">
        <v>452784142.95999998</v>
      </c>
      <c r="D9" s="38">
        <v>0</v>
      </c>
      <c r="E9" s="38">
        <v>452784142.95999998</v>
      </c>
      <c r="F9" s="38">
        <v>3118047.78</v>
      </c>
      <c r="G9" s="38">
        <v>2971460.66</v>
      </c>
      <c r="H9" s="55">
        <v>2407540.7799999998</v>
      </c>
      <c r="I9" s="49">
        <v>0.53171932308873004</v>
      </c>
      <c r="J9" s="38">
        <v>1319746.7</v>
      </c>
    </row>
    <row r="10" spans="1:10" ht="13.8" x14ac:dyDescent="0.2">
      <c r="A10" s="37" t="s">
        <v>807</v>
      </c>
      <c r="B10" s="42" t="s">
        <v>808</v>
      </c>
      <c r="C10" s="38">
        <v>51668909.68</v>
      </c>
      <c r="D10" s="38">
        <v>0</v>
      </c>
      <c r="E10" s="38">
        <v>51668909.68</v>
      </c>
      <c r="F10" s="38">
        <v>13131203.539999999</v>
      </c>
      <c r="G10" s="38">
        <v>12370514.119999999</v>
      </c>
      <c r="H10" s="55">
        <v>0</v>
      </c>
      <c r="I10" s="49">
        <v>0</v>
      </c>
      <c r="J10" s="38">
        <v>0</v>
      </c>
    </row>
    <row r="11" spans="1:10" ht="13.8" x14ac:dyDescent="0.2">
      <c r="A11" s="37" t="s">
        <v>809</v>
      </c>
      <c r="B11" s="42" t="s">
        <v>810</v>
      </c>
      <c r="C11" s="38">
        <v>1644765</v>
      </c>
      <c r="D11" s="38">
        <v>0</v>
      </c>
      <c r="E11" s="38">
        <v>1644765</v>
      </c>
      <c r="F11" s="38">
        <v>0</v>
      </c>
      <c r="G11" s="38">
        <v>0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811</v>
      </c>
      <c r="B12" s="42" t="s">
        <v>812</v>
      </c>
      <c r="C12" s="38">
        <v>37730279.090000004</v>
      </c>
      <c r="D12" s="38">
        <v>0</v>
      </c>
      <c r="E12" s="38">
        <v>37730279.090000004</v>
      </c>
      <c r="F12" s="38">
        <v>2467220.38</v>
      </c>
      <c r="G12" s="38">
        <v>2315545.88</v>
      </c>
      <c r="H12" s="55">
        <v>0</v>
      </c>
      <c r="I12" s="49">
        <v>0</v>
      </c>
      <c r="J12" s="38">
        <v>0</v>
      </c>
    </row>
    <row r="13" spans="1:10" ht="13.8" x14ac:dyDescent="0.2">
      <c r="A13" s="37" t="s">
        <v>813</v>
      </c>
      <c r="B13" s="42" t="s">
        <v>814</v>
      </c>
      <c r="C13" s="38">
        <v>1100000</v>
      </c>
      <c r="D13" s="38">
        <v>0</v>
      </c>
      <c r="E13" s="38">
        <v>1100000</v>
      </c>
      <c r="F13" s="38">
        <v>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815</v>
      </c>
      <c r="B14" s="42" t="s">
        <v>816</v>
      </c>
      <c r="C14" s="38">
        <v>129220.3</v>
      </c>
      <c r="D14" s="38">
        <v>0</v>
      </c>
      <c r="E14" s="38">
        <v>129220.3</v>
      </c>
      <c r="F14" s="38">
        <v>73170.39</v>
      </c>
      <c r="G14" s="38">
        <v>73170.3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817</v>
      </c>
      <c r="B15" s="42" t="s">
        <v>818</v>
      </c>
      <c r="C15" s="38">
        <v>45000</v>
      </c>
      <c r="D15" s="38">
        <v>0</v>
      </c>
      <c r="E15" s="38">
        <v>45000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819</v>
      </c>
      <c r="B16" s="42" t="s">
        <v>820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821</v>
      </c>
      <c r="B17" s="42" t="s">
        <v>822</v>
      </c>
      <c r="C17" s="38">
        <v>24390972.859999999</v>
      </c>
      <c r="D17" s="38">
        <v>0</v>
      </c>
      <c r="E17" s="38">
        <v>24390972.859999999</v>
      </c>
      <c r="F17" s="38">
        <v>19776419.219999999</v>
      </c>
      <c r="G17" s="38">
        <v>5023510.3600000003</v>
      </c>
      <c r="H17" s="55">
        <v>2069.92</v>
      </c>
      <c r="I17" s="49">
        <v>8.4864183642099997E-3</v>
      </c>
      <c r="J17" s="38">
        <v>2069.92</v>
      </c>
    </row>
    <row r="18" spans="1:10" ht="13.8" x14ac:dyDescent="0.2">
      <c r="A18" s="37" t="s">
        <v>823</v>
      </c>
      <c r="B18" s="42" t="s">
        <v>824</v>
      </c>
      <c r="C18" s="38">
        <v>6800</v>
      </c>
      <c r="D18" s="38">
        <v>0</v>
      </c>
      <c r="E18" s="38">
        <v>6800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825</v>
      </c>
      <c r="B19" s="42" t="s">
        <v>826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827</v>
      </c>
      <c r="B20" s="42" t="s">
        <v>828</v>
      </c>
      <c r="C20" s="38">
        <v>52947.16</v>
      </c>
      <c r="D20" s="38">
        <v>0</v>
      </c>
      <c r="E20" s="38">
        <v>52947.16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829</v>
      </c>
      <c r="B21" s="42" t="s">
        <v>830</v>
      </c>
      <c r="C21" s="38">
        <v>34200</v>
      </c>
      <c r="D21" s="38">
        <v>0</v>
      </c>
      <c r="E21" s="38">
        <v>34200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831</v>
      </c>
      <c r="B22" s="42" t="s">
        <v>832</v>
      </c>
      <c r="C22" s="38">
        <v>61491</v>
      </c>
      <c r="D22" s="38">
        <v>0</v>
      </c>
      <c r="E22" s="38">
        <v>61491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833</v>
      </c>
      <c r="B23" s="42" t="s">
        <v>834</v>
      </c>
      <c r="C23" s="38">
        <v>1375538</v>
      </c>
      <c r="D23" s="38">
        <v>0</v>
      </c>
      <c r="E23" s="38">
        <v>1375538</v>
      </c>
      <c r="F23" s="38">
        <v>137553.79999999999</v>
      </c>
      <c r="G23" s="38">
        <v>137553.79999999999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835</v>
      </c>
      <c r="B24" s="42" t="s">
        <v>836</v>
      </c>
      <c r="C24" s="38">
        <v>42175</v>
      </c>
      <c r="D24" s="38">
        <v>0</v>
      </c>
      <c r="E24" s="38">
        <v>42175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837</v>
      </c>
      <c r="B25" s="42" t="s">
        <v>838</v>
      </c>
      <c r="C25" s="38">
        <v>117531.25</v>
      </c>
      <c r="D25" s="38">
        <v>0</v>
      </c>
      <c r="E25" s="38">
        <v>117531.25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839</v>
      </c>
      <c r="B26" s="42" t="s">
        <v>840</v>
      </c>
      <c r="C26" s="38">
        <v>72372</v>
      </c>
      <c r="D26" s="38">
        <v>0</v>
      </c>
      <c r="E26" s="38">
        <v>72372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841</v>
      </c>
      <c r="B27" s="42" t="s">
        <v>842</v>
      </c>
      <c r="C27" s="38">
        <v>21000</v>
      </c>
      <c r="D27" s="38">
        <v>0</v>
      </c>
      <c r="E27" s="38">
        <v>21000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843</v>
      </c>
      <c r="B28" s="42" t="s">
        <v>844</v>
      </c>
      <c r="C28" s="38">
        <v>3461656.95</v>
      </c>
      <c r="D28" s="38">
        <v>0</v>
      </c>
      <c r="E28" s="38">
        <v>3461656.95</v>
      </c>
      <c r="F28" s="38">
        <v>422904.96</v>
      </c>
      <c r="G28" s="38">
        <v>95062.87</v>
      </c>
      <c r="H28" s="55">
        <v>58122.87</v>
      </c>
      <c r="I28" s="49">
        <v>1.6790476595319499</v>
      </c>
      <c r="J28" s="38">
        <v>15178.77</v>
      </c>
    </row>
    <row r="29" spans="1:10" ht="13.8" x14ac:dyDescent="0.2">
      <c r="A29" s="37" t="s">
        <v>845</v>
      </c>
      <c r="B29" s="42" t="s">
        <v>846</v>
      </c>
      <c r="C29" s="38">
        <v>3650745.47</v>
      </c>
      <c r="D29" s="38">
        <v>0</v>
      </c>
      <c r="E29" s="38">
        <v>3650745.47</v>
      </c>
      <c r="F29" s="38">
        <v>3288904.39</v>
      </c>
      <c r="G29" s="38">
        <v>3288904.39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847</v>
      </c>
      <c r="B30" s="42" t="s">
        <v>848</v>
      </c>
      <c r="C30" s="38">
        <v>30000000</v>
      </c>
      <c r="D30" s="38">
        <v>0</v>
      </c>
      <c r="E30" s="38">
        <v>30000000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849</v>
      </c>
      <c r="B31" s="42" t="s">
        <v>850</v>
      </c>
      <c r="C31" s="38">
        <v>18257055</v>
      </c>
      <c r="D31" s="38">
        <v>0</v>
      </c>
      <c r="E31" s="38">
        <v>18257055</v>
      </c>
      <c r="F31" s="38">
        <v>8618883.8100000005</v>
      </c>
      <c r="G31" s="38">
        <v>85000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851</v>
      </c>
      <c r="B32" s="42" t="s">
        <v>852</v>
      </c>
      <c r="C32" s="38">
        <v>4164144.29</v>
      </c>
      <c r="D32" s="38">
        <v>0</v>
      </c>
      <c r="E32" s="38">
        <v>4164144.29</v>
      </c>
      <c r="F32" s="38">
        <v>3535576.2</v>
      </c>
      <c r="G32" s="38">
        <v>3534297.44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853</v>
      </c>
      <c r="B33" s="42" t="s">
        <v>854</v>
      </c>
      <c r="C33" s="38">
        <v>5085641.54</v>
      </c>
      <c r="D33" s="38">
        <v>0</v>
      </c>
      <c r="E33" s="38">
        <v>5085641.54</v>
      </c>
      <c r="F33" s="38">
        <v>501772.6</v>
      </c>
      <c r="G33" s="38">
        <v>500945</v>
      </c>
      <c r="H33" s="55">
        <v>20361</v>
      </c>
      <c r="I33" s="49">
        <v>0.40036246833078998</v>
      </c>
      <c r="J33" s="38">
        <v>0</v>
      </c>
    </row>
    <row r="34" spans="1:10" ht="13.8" x14ac:dyDescent="0.2">
      <c r="A34" s="37" t="s">
        <v>855</v>
      </c>
      <c r="B34" s="42" t="s">
        <v>856</v>
      </c>
      <c r="C34" s="38">
        <v>17533559.25</v>
      </c>
      <c r="D34" s="38">
        <v>0</v>
      </c>
      <c r="E34" s="38">
        <v>17533559.25</v>
      </c>
      <c r="F34" s="38">
        <v>1035095.48</v>
      </c>
      <c r="G34" s="38">
        <v>542962.80000000005</v>
      </c>
      <c r="H34" s="55">
        <v>16268.3</v>
      </c>
      <c r="I34" s="49">
        <v>9.2783785471279995E-2</v>
      </c>
      <c r="J34" s="38">
        <v>16268.3</v>
      </c>
    </row>
    <row r="35" spans="1:10" ht="13.8" x14ac:dyDescent="0.2">
      <c r="A35" s="37" t="s">
        <v>857</v>
      </c>
      <c r="B35" s="42" t="s">
        <v>858</v>
      </c>
      <c r="C35" s="38">
        <v>29518975.379999999</v>
      </c>
      <c r="D35" s="38">
        <v>0</v>
      </c>
      <c r="E35" s="38">
        <v>29518975.379999999</v>
      </c>
      <c r="F35" s="38">
        <v>12900805.84</v>
      </c>
      <c r="G35" s="38">
        <v>9148791.1099999994</v>
      </c>
      <c r="H35" s="55">
        <v>18769.59</v>
      </c>
      <c r="I35" s="49">
        <v>6.3584828939279997E-2</v>
      </c>
      <c r="J35" s="38">
        <v>18769.59</v>
      </c>
    </row>
    <row r="36" spans="1:10" ht="13.8" x14ac:dyDescent="0.2">
      <c r="A36" s="37" t="s">
        <v>859</v>
      </c>
      <c r="B36" s="42" t="s">
        <v>860</v>
      </c>
      <c r="C36" s="38">
        <v>34704142.350000001</v>
      </c>
      <c r="D36" s="38">
        <v>0</v>
      </c>
      <c r="E36" s="38">
        <v>34704142.350000001</v>
      </c>
      <c r="F36" s="38">
        <v>18919832.920000002</v>
      </c>
      <c r="G36" s="38">
        <v>11083387.18</v>
      </c>
      <c r="H36" s="55">
        <v>29076.28</v>
      </c>
      <c r="I36" s="49">
        <v>8.3783312397579995E-2</v>
      </c>
      <c r="J36" s="38">
        <v>24592.52</v>
      </c>
    </row>
    <row r="37" spans="1:10" ht="13.8" x14ac:dyDescent="0.2">
      <c r="A37" s="37" t="s">
        <v>861</v>
      </c>
      <c r="B37" s="42" t="s">
        <v>862</v>
      </c>
      <c r="C37" s="38">
        <v>92759661.290000007</v>
      </c>
      <c r="D37" s="38">
        <v>0</v>
      </c>
      <c r="E37" s="38">
        <v>92759661.290000007</v>
      </c>
      <c r="F37" s="38">
        <v>607676.61</v>
      </c>
      <c r="G37" s="38">
        <v>607676.61</v>
      </c>
      <c r="H37" s="55">
        <v>52311.88</v>
      </c>
      <c r="I37" s="49">
        <v>5.6395074402500002E-2</v>
      </c>
      <c r="J37" s="38">
        <v>52311.88</v>
      </c>
    </row>
    <row r="38" spans="1:10" ht="13.8" x14ac:dyDescent="0.2">
      <c r="A38" s="37" t="s">
        <v>863</v>
      </c>
      <c r="B38" s="42" t="s">
        <v>864</v>
      </c>
      <c r="C38" s="38">
        <v>51915076.57</v>
      </c>
      <c r="D38" s="38">
        <v>0</v>
      </c>
      <c r="E38" s="38">
        <v>51915076.57</v>
      </c>
      <c r="F38" s="38">
        <v>3357382.1</v>
      </c>
      <c r="G38" s="38">
        <v>398215.99</v>
      </c>
      <c r="H38" s="55">
        <v>48197.71</v>
      </c>
      <c r="I38" s="49">
        <v>9.2839524054269998E-2</v>
      </c>
      <c r="J38" s="38">
        <v>0</v>
      </c>
    </row>
    <row r="39" spans="1:10" ht="13.8" x14ac:dyDescent="0.2">
      <c r="A39" s="37" t="s">
        <v>865</v>
      </c>
      <c r="B39" s="42" t="s">
        <v>866</v>
      </c>
      <c r="C39" s="38">
        <v>518701.17</v>
      </c>
      <c r="D39" s="38">
        <v>0</v>
      </c>
      <c r="E39" s="38">
        <v>518701.17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867</v>
      </c>
      <c r="B40" s="42" t="s">
        <v>868</v>
      </c>
      <c r="C40" s="38">
        <v>2211512.88</v>
      </c>
      <c r="D40" s="38">
        <v>0</v>
      </c>
      <c r="E40" s="38">
        <v>2211512.88</v>
      </c>
      <c r="F40" s="38">
        <v>2224.08</v>
      </c>
      <c r="G40" s="38">
        <v>2224.08</v>
      </c>
      <c r="H40" s="55">
        <v>2224.08</v>
      </c>
      <c r="I40" s="49">
        <v>0.10056825895583001</v>
      </c>
      <c r="J40" s="38">
        <v>2224.08</v>
      </c>
    </row>
    <row r="41" spans="1:10" ht="13.8" x14ac:dyDescent="0.2">
      <c r="A41" s="37" t="s">
        <v>869</v>
      </c>
      <c r="B41" s="42" t="s">
        <v>870</v>
      </c>
      <c r="C41" s="38">
        <v>11723916.789999999</v>
      </c>
      <c r="D41" s="38">
        <v>0</v>
      </c>
      <c r="E41" s="38">
        <v>11723916.789999999</v>
      </c>
      <c r="F41" s="38">
        <v>3183980.28</v>
      </c>
      <c r="G41" s="38">
        <v>2131387.25</v>
      </c>
      <c r="H41" s="55">
        <v>2801.78</v>
      </c>
      <c r="I41" s="49">
        <v>2.389798605863E-2</v>
      </c>
      <c r="J41" s="38">
        <v>2801.78</v>
      </c>
    </row>
    <row r="42" spans="1:10" ht="13.8" x14ac:dyDescent="0.2">
      <c r="A42" s="37" t="s">
        <v>871</v>
      </c>
      <c r="B42" s="42" t="s">
        <v>872</v>
      </c>
      <c r="C42" s="38">
        <v>6749247</v>
      </c>
      <c r="D42" s="38">
        <v>0</v>
      </c>
      <c r="E42" s="38">
        <v>6749247</v>
      </c>
      <c r="F42" s="38">
        <v>11250</v>
      </c>
      <c r="G42" s="38">
        <v>3750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873</v>
      </c>
      <c r="B43" s="42" t="s">
        <v>874</v>
      </c>
      <c r="C43" s="38">
        <v>55327709.32</v>
      </c>
      <c r="D43" s="38">
        <v>0</v>
      </c>
      <c r="E43" s="38">
        <v>55327709.32</v>
      </c>
      <c r="F43" s="38">
        <v>0</v>
      </c>
      <c r="G43" s="38">
        <v>0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875</v>
      </c>
      <c r="B44" s="42" t="s">
        <v>876</v>
      </c>
      <c r="C44" s="38">
        <v>1480000</v>
      </c>
      <c r="D44" s="38">
        <v>0</v>
      </c>
      <c r="E44" s="38">
        <v>1480000</v>
      </c>
      <c r="F44" s="38">
        <v>11021.95</v>
      </c>
      <c r="G44" s="38">
        <v>11021.95</v>
      </c>
      <c r="H44" s="55">
        <v>11021.95</v>
      </c>
      <c r="I44" s="49">
        <v>0.74472635135135001</v>
      </c>
      <c r="J44" s="38">
        <v>11021.95</v>
      </c>
    </row>
    <row r="45" spans="1:10" ht="13.8" x14ac:dyDescent="0.2">
      <c r="A45" s="37" t="s">
        <v>877</v>
      </c>
      <c r="B45" s="42" t="s">
        <v>878</v>
      </c>
      <c r="C45" s="38">
        <v>4168383</v>
      </c>
      <c r="D45" s="38">
        <v>0</v>
      </c>
      <c r="E45" s="38">
        <v>4168383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879</v>
      </c>
      <c r="B46" s="42" t="s">
        <v>880</v>
      </c>
      <c r="C46" s="38">
        <v>6855448.0099999998</v>
      </c>
      <c r="D46" s="38">
        <v>0</v>
      </c>
      <c r="E46" s="38">
        <v>6855448.0099999998</v>
      </c>
      <c r="F46" s="38">
        <v>2650750.52</v>
      </c>
      <c r="G46" s="38">
        <v>232102.51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881</v>
      </c>
      <c r="B47" s="42" t="s">
        <v>882</v>
      </c>
      <c r="C47" s="38">
        <v>3450000</v>
      </c>
      <c r="D47" s="38">
        <v>0</v>
      </c>
      <c r="E47" s="38">
        <v>3450000</v>
      </c>
      <c r="F47" s="38">
        <v>3153999.2</v>
      </c>
      <c r="G47" s="38">
        <v>3105921.48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883</v>
      </c>
      <c r="B48" s="42" t="s">
        <v>884</v>
      </c>
      <c r="C48" s="38">
        <v>3387794.68</v>
      </c>
      <c r="D48" s="38">
        <v>0</v>
      </c>
      <c r="E48" s="38">
        <v>3387794.68</v>
      </c>
      <c r="F48" s="38">
        <v>3387794.68</v>
      </c>
      <c r="G48" s="38">
        <v>3387794.68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885</v>
      </c>
      <c r="B49" s="42" t="s">
        <v>886</v>
      </c>
      <c r="C49" s="38">
        <v>0</v>
      </c>
      <c r="D49" s="38">
        <v>3000</v>
      </c>
      <c r="E49" s="38">
        <v>3000</v>
      </c>
      <c r="F49" s="38">
        <v>1349.34</v>
      </c>
      <c r="G49" s="38">
        <v>1349.34</v>
      </c>
      <c r="H49" s="55">
        <v>1349.34</v>
      </c>
      <c r="I49" s="49">
        <v>44.978000000000002</v>
      </c>
      <c r="J49" s="38">
        <v>1349.34</v>
      </c>
    </row>
    <row r="50" spans="1:10" ht="13.8" x14ac:dyDescent="0.2">
      <c r="A50" s="37" t="s">
        <v>887</v>
      </c>
      <c r="B50" s="42" t="s">
        <v>888</v>
      </c>
      <c r="C50" s="38">
        <v>34636649.390000001</v>
      </c>
      <c r="D50" s="38">
        <v>0</v>
      </c>
      <c r="E50" s="38">
        <v>34636649.390000001</v>
      </c>
      <c r="F50" s="38">
        <v>24000000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889</v>
      </c>
      <c r="B51" s="42" t="s">
        <v>890</v>
      </c>
      <c r="C51" s="38">
        <v>2650000</v>
      </c>
      <c r="D51" s="38">
        <v>0</v>
      </c>
      <c r="E51" s="38">
        <v>2650000</v>
      </c>
      <c r="F51" s="38">
        <v>0</v>
      </c>
      <c r="G51" s="38">
        <v>0</v>
      </c>
      <c r="H51" s="55">
        <v>0</v>
      </c>
      <c r="I51" s="49">
        <v>0</v>
      </c>
      <c r="J51" s="38">
        <v>0</v>
      </c>
    </row>
    <row r="52" spans="1:10" ht="13.8" x14ac:dyDescent="0.2">
      <c r="A52" s="37" t="s">
        <v>891</v>
      </c>
      <c r="B52" s="42" t="s">
        <v>892</v>
      </c>
      <c r="C52" s="38">
        <v>1706489.77</v>
      </c>
      <c r="D52" s="38">
        <v>0</v>
      </c>
      <c r="E52" s="38">
        <v>1706489.77</v>
      </c>
      <c r="F52" s="38">
        <v>1616193.83</v>
      </c>
      <c r="G52" s="38">
        <v>1616193.83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893</v>
      </c>
      <c r="B53" s="42" t="s">
        <v>894</v>
      </c>
      <c r="C53" s="38">
        <v>1018289.05</v>
      </c>
      <c r="D53" s="38">
        <v>0</v>
      </c>
      <c r="E53" s="38">
        <v>1018289.05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895</v>
      </c>
      <c r="B54" s="42" t="s">
        <v>896</v>
      </c>
      <c r="C54" s="38">
        <v>2749089.42</v>
      </c>
      <c r="D54" s="38">
        <v>0</v>
      </c>
      <c r="E54" s="38">
        <v>2749089.42</v>
      </c>
      <c r="F54" s="38">
        <v>473385.23</v>
      </c>
      <c r="G54" s="38">
        <v>473385.23</v>
      </c>
      <c r="H54" s="55">
        <v>18913.07</v>
      </c>
      <c r="I54" s="49">
        <v>0.68797580254774005</v>
      </c>
      <c r="J54" s="38">
        <v>18913.07</v>
      </c>
    </row>
    <row r="55" spans="1:10" ht="13.8" x14ac:dyDescent="0.2">
      <c r="A55" s="37" t="s">
        <v>897</v>
      </c>
      <c r="B55" s="42" t="s">
        <v>898</v>
      </c>
      <c r="C55" s="38">
        <v>29663060.170000002</v>
      </c>
      <c r="D55" s="38">
        <v>0</v>
      </c>
      <c r="E55" s="38">
        <v>29663060.170000002</v>
      </c>
      <c r="F55" s="38">
        <v>8624853.9800000004</v>
      </c>
      <c r="G55" s="38">
        <v>7855718.5300000003</v>
      </c>
      <c r="H55" s="55">
        <v>34455.4</v>
      </c>
      <c r="I55" s="49">
        <v>0.11615591851459001</v>
      </c>
      <c r="J55" s="38">
        <v>34455.4</v>
      </c>
    </row>
    <row r="56" spans="1:10" ht="13.8" x14ac:dyDescent="0.2">
      <c r="A56" s="37" t="s">
        <v>899</v>
      </c>
      <c r="B56" s="42" t="s">
        <v>900</v>
      </c>
      <c r="C56" s="38">
        <v>39548258.789999999</v>
      </c>
      <c r="D56" s="38">
        <v>0</v>
      </c>
      <c r="E56" s="38">
        <v>39548258.789999999</v>
      </c>
      <c r="F56" s="38">
        <v>998290.45</v>
      </c>
      <c r="G56" s="38">
        <v>998168.12</v>
      </c>
      <c r="H56" s="55">
        <v>170136.41</v>
      </c>
      <c r="I56" s="49">
        <v>0.43019949602185997</v>
      </c>
      <c r="J56" s="38">
        <v>170136.41</v>
      </c>
    </row>
    <row r="57" spans="1:10" ht="13.8" x14ac:dyDescent="0.2">
      <c r="A57" s="37" t="s">
        <v>901</v>
      </c>
      <c r="B57" s="42" t="s">
        <v>902</v>
      </c>
      <c r="C57" s="38">
        <v>191000</v>
      </c>
      <c r="D57" s="38">
        <v>0</v>
      </c>
      <c r="E57" s="38">
        <v>191000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903</v>
      </c>
      <c r="B58" s="42" t="s">
        <v>904</v>
      </c>
      <c r="C58" s="38">
        <v>180000</v>
      </c>
      <c r="D58" s="38">
        <v>0</v>
      </c>
      <c r="E58" s="38">
        <v>180000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905</v>
      </c>
      <c r="B59" s="42" t="s">
        <v>906</v>
      </c>
      <c r="C59" s="38">
        <v>355651.93</v>
      </c>
      <c r="D59" s="38">
        <v>0</v>
      </c>
      <c r="E59" s="38">
        <v>355651.93</v>
      </c>
      <c r="F59" s="38">
        <v>215230.09</v>
      </c>
      <c r="G59" s="38">
        <v>197230.09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907</v>
      </c>
      <c r="B60" s="42" t="s">
        <v>908</v>
      </c>
      <c r="C60" s="38">
        <v>670674.65</v>
      </c>
      <c r="D60" s="38">
        <v>0</v>
      </c>
      <c r="E60" s="38">
        <v>670674.65</v>
      </c>
      <c r="F60" s="38">
        <v>322916.52</v>
      </c>
      <c r="G60" s="38">
        <v>322916.52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909</v>
      </c>
      <c r="B61" s="42" t="s">
        <v>910</v>
      </c>
      <c r="C61" s="38">
        <v>725500</v>
      </c>
      <c r="D61" s="38">
        <v>0</v>
      </c>
      <c r="E61" s="38">
        <v>725500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911</v>
      </c>
      <c r="B62" s="42" t="s">
        <v>912</v>
      </c>
      <c r="C62" s="38">
        <v>50000</v>
      </c>
      <c r="D62" s="38">
        <v>0</v>
      </c>
      <c r="E62" s="38">
        <v>50000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913</v>
      </c>
      <c r="B63" s="42" t="s">
        <v>914</v>
      </c>
      <c r="C63" s="38">
        <v>125000</v>
      </c>
      <c r="D63" s="38">
        <v>0</v>
      </c>
      <c r="E63" s="38">
        <v>125000</v>
      </c>
      <c r="F63" s="38">
        <v>54318.11</v>
      </c>
      <c r="G63" s="38">
        <v>0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915</v>
      </c>
      <c r="B64" s="42" t="s">
        <v>916</v>
      </c>
      <c r="C64" s="38">
        <v>27210093.789999999</v>
      </c>
      <c r="D64" s="38">
        <v>0</v>
      </c>
      <c r="E64" s="38">
        <v>27210093.789999999</v>
      </c>
      <c r="F64" s="38">
        <v>4335396.97</v>
      </c>
      <c r="G64" s="38">
        <v>3683318.22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917</v>
      </c>
      <c r="B65" s="42" t="s">
        <v>918</v>
      </c>
      <c r="C65" s="38">
        <v>51600</v>
      </c>
      <c r="D65" s="38">
        <v>0</v>
      </c>
      <c r="E65" s="38">
        <v>51600</v>
      </c>
      <c r="F65" s="38">
        <v>51600</v>
      </c>
      <c r="G65" s="38">
        <v>51600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919</v>
      </c>
      <c r="B66" s="42" t="s">
        <v>920</v>
      </c>
      <c r="C66" s="38">
        <v>3635318.02</v>
      </c>
      <c r="D66" s="38">
        <v>0</v>
      </c>
      <c r="E66" s="38">
        <v>3635318.02</v>
      </c>
      <c r="F66" s="38">
        <v>3635318.02</v>
      </c>
      <c r="G66" s="38">
        <v>3635318.02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921</v>
      </c>
      <c r="B67" s="42" t="s">
        <v>922</v>
      </c>
      <c r="C67" s="38">
        <v>657292</v>
      </c>
      <c r="D67" s="38">
        <v>0</v>
      </c>
      <c r="E67" s="38">
        <v>657292</v>
      </c>
      <c r="F67" s="38">
        <v>86653.67</v>
      </c>
      <c r="G67" s="38">
        <v>86653.67</v>
      </c>
      <c r="H67" s="55">
        <v>86653.67</v>
      </c>
      <c r="I67" s="49">
        <v>13.1834359767044</v>
      </c>
      <c r="J67" s="38">
        <v>86653.67</v>
      </c>
    </row>
    <row r="68" spans="1:10" ht="13.8" x14ac:dyDescent="0.2">
      <c r="A68" s="37" t="s">
        <v>923</v>
      </c>
      <c r="B68" s="42" t="s">
        <v>924</v>
      </c>
      <c r="C68" s="38">
        <v>810500</v>
      </c>
      <c r="D68" s="38">
        <v>0</v>
      </c>
      <c r="E68" s="38">
        <v>810500</v>
      </c>
      <c r="F68" s="38">
        <v>810500</v>
      </c>
      <c r="G68" s="38">
        <v>810500</v>
      </c>
      <c r="H68" s="55">
        <v>0</v>
      </c>
      <c r="I68" s="49">
        <v>0</v>
      </c>
      <c r="J68" s="38">
        <v>0</v>
      </c>
    </row>
    <row r="69" spans="1:10" ht="13.8" x14ac:dyDescent="0.2">
      <c r="A69" s="37" t="s">
        <v>925</v>
      </c>
      <c r="B69" s="42" t="s">
        <v>926</v>
      </c>
      <c r="C69" s="38">
        <v>383328</v>
      </c>
      <c r="D69" s="38">
        <v>0</v>
      </c>
      <c r="E69" s="38">
        <v>383328</v>
      </c>
      <c r="F69" s="38">
        <v>257029.93</v>
      </c>
      <c r="G69" s="38">
        <v>253337.60000000001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927</v>
      </c>
      <c r="B70" s="42" t="s">
        <v>928</v>
      </c>
      <c r="C70" s="38">
        <v>245043.59</v>
      </c>
      <c r="D70" s="38">
        <v>0</v>
      </c>
      <c r="E70" s="38">
        <v>245043.59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929</v>
      </c>
      <c r="B71" s="42" t="s">
        <v>930</v>
      </c>
      <c r="C71" s="38">
        <v>725531.71</v>
      </c>
      <c r="D71" s="38">
        <v>0</v>
      </c>
      <c r="E71" s="38">
        <v>725531.71</v>
      </c>
      <c r="F71" s="38">
        <v>0</v>
      </c>
      <c r="G71" s="38">
        <v>0</v>
      </c>
      <c r="H71" s="55">
        <v>0</v>
      </c>
      <c r="I71" s="49">
        <v>0</v>
      </c>
      <c r="J71" s="38">
        <v>0</v>
      </c>
    </row>
    <row r="72" spans="1:10" s="88" customFormat="1" ht="13.8" x14ac:dyDescent="0.2">
      <c r="A72" s="37" t="s">
        <v>931</v>
      </c>
      <c r="B72" s="42" t="s">
        <v>932</v>
      </c>
      <c r="C72" s="38">
        <v>50000</v>
      </c>
      <c r="D72" s="38">
        <v>0</v>
      </c>
      <c r="E72" s="38">
        <v>50000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88" customFormat="1" ht="13.8" x14ac:dyDescent="0.2">
      <c r="A73" s="37" t="s">
        <v>933</v>
      </c>
      <c r="B73" s="42" t="s">
        <v>934</v>
      </c>
      <c r="C73" s="38">
        <v>9612607.1799999997</v>
      </c>
      <c r="D73" s="38">
        <v>0</v>
      </c>
      <c r="E73" s="38">
        <v>9612607.1799999997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8" customFormat="1" ht="13.8" x14ac:dyDescent="0.2">
      <c r="A74" s="37" t="s">
        <v>935</v>
      </c>
      <c r="B74" s="42" t="s">
        <v>936</v>
      </c>
      <c r="C74" s="38">
        <v>50000</v>
      </c>
      <c r="D74" s="38">
        <v>0</v>
      </c>
      <c r="E74" s="38">
        <v>50000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8" customFormat="1" ht="13.8" x14ac:dyDescent="0.2">
      <c r="A75" s="37" t="s">
        <v>937</v>
      </c>
      <c r="B75" s="42" t="s">
        <v>938</v>
      </c>
      <c r="C75" s="38">
        <v>63000</v>
      </c>
      <c r="D75" s="38">
        <v>0</v>
      </c>
      <c r="E75" s="38">
        <v>63000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8" customFormat="1" ht="13.8" x14ac:dyDescent="0.2">
      <c r="A76" s="37" t="s">
        <v>939</v>
      </c>
      <c r="B76" s="42" t="s">
        <v>940</v>
      </c>
      <c r="C76" s="38">
        <v>65933.289999999994</v>
      </c>
      <c r="D76" s="38">
        <v>0</v>
      </c>
      <c r="E76" s="38">
        <v>65933.289999999994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941</v>
      </c>
      <c r="B77" s="42" t="s">
        <v>942</v>
      </c>
      <c r="C77" s="38">
        <v>472000</v>
      </c>
      <c r="D77" s="38">
        <v>0</v>
      </c>
      <c r="E77" s="38">
        <v>472000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943</v>
      </c>
      <c r="B78" s="42" t="s">
        <v>944</v>
      </c>
      <c r="C78" s="38">
        <v>5000</v>
      </c>
      <c r="D78" s="38">
        <v>0</v>
      </c>
      <c r="E78" s="38">
        <v>5000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945</v>
      </c>
      <c r="B79" s="42" t="s">
        <v>946</v>
      </c>
      <c r="C79" s="38">
        <v>383000</v>
      </c>
      <c r="D79" s="38">
        <v>0</v>
      </c>
      <c r="E79" s="38">
        <v>383000</v>
      </c>
      <c r="F79" s="38">
        <v>5080798.7699999996</v>
      </c>
      <c r="G79" s="38">
        <v>2867986.8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947</v>
      </c>
      <c r="B80" s="42" t="s">
        <v>948</v>
      </c>
      <c r="C80" s="38">
        <v>2200000</v>
      </c>
      <c r="D80" s="38">
        <v>0</v>
      </c>
      <c r="E80" s="38">
        <v>2200000</v>
      </c>
      <c r="F80" s="38">
        <v>70381.81</v>
      </c>
      <c r="G80" s="38">
        <v>70381.81</v>
      </c>
      <c r="H80" s="55">
        <v>66973.63</v>
      </c>
      <c r="I80" s="49">
        <v>3.0442559090909098</v>
      </c>
      <c r="J80" s="38">
        <v>66973.63</v>
      </c>
    </row>
    <row r="81" spans="1:10" s="88" customFormat="1" ht="13.8" x14ac:dyDescent="0.2">
      <c r="A81" s="37" t="s">
        <v>949</v>
      </c>
      <c r="B81" s="42" t="s">
        <v>950</v>
      </c>
      <c r="C81" s="38">
        <v>100000</v>
      </c>
      <c r="D81" s="38">
        <v>0</v>
      </c>
      <c r="E81" s="38">
        <v>100000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951</v>
      </c>
      <c r="B82" s="42" t="s">
        <v>952</v>
      </c>
      <c r="C82" s="38">
        <v>750000</v>
      </c>
      <c r="D82" s="38">
        <v>0</v>
      </c>
      <c r="E82" s="38">
        <v>750000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953</v>
      </c>
      <c r="B83" s="42" t="s">
        <v>954</v>
      </c>
      <c r="C83" s="38">
        <v>1550000</v>
      </c>
      <c r="D83" s="38">
        <v>0</v>
      </c>
      <c r="E83" s="38">
        <v>1550000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955</v>
      </c>
      <c r="B84" s="42" t="s">
        <v>956</v>
      </c>
      <c r="C84" s="38">
        <v>300000</v>
      </c>
      <c r="D84" s="38">
        <v>0</v>
      </c>
      <c r="E84" s="38">
        <v>300000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957</v>
      </c>
      <c r="B85" s="42" t="s">
        <v>958</v>
      </c>
      <c r="C85" s="38">
        <v>2228582.87</v>
      </c>
      <c r="D85" s="38">
        <v>0</v>
      </c>
      <c r="E85" s="38">
        <v>2228582.87</v>
      </c>
      <c r="F85" s="38">
        <v>5287.41</v>
      </c>
      <c r="G85" s="38">
        <v>5287.41</v>
      </c>
      <c r="H85" s="55">
        <v>5287.41</v>
      </c>
      <c r="I85" s="49">
        <v>0.23725435886528001</v>
      </c>
      <c r="J85" s="38">
        <v>5287.41</v>
      </c>
    </row>
    <row r="86" spans="1:10" s="88" customFormat="1" ht="13.8" x14ac:dyDescent="0.2">
      <c r="A86" s="37" t="s">
        <v>959</v>
      </c>
      <c r="B86" s="42" t="s">
        <v>960</v>
      </c>
      <c r="C86" s="38">
        <v>5000</v>
      </c>
      <c r="D86" s="38">
        <v>0</v>
      </c>
      <c r="E86" s="38">
        <v>5000</v>
      </c>
      <c r="F86" s="38">
        <v>203577.37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961</v>
      </c>
      <c r="B87" s="42" t="s">
        <v>962</v>
      </c>
      <c r="C87" s="38">
        <v>373400</v>
      </c>
      <c r="D87" s="38">
        <v>0</v>
      </c>
      <c r="E87" s="38">
        <v>373400</v>
      </c>
      <c r="F87" s="38">
        <v>114574</v>
      </c>
      <c r="G87" s="38">
        <v>114574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963</v>
      </c>
      <c r="B88" s="42" t="s">
        <v>964</v>
      </c>
      <c r="C88" s="38">
        <v>200000</v>
      </c>
      <c r="D88" s="38">
        <v>0</v>
      </c>
      <c r="E88" s="38">
        <v>200000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965</v>
      </c>
      <c r="B89" s="42" t="s">
        <v>966</v>
      </c>
      <c r="C89" s="38">
        <v>800000</v>
      </c>
      <c r="D89" s="38">
        <v>0</v>
      </c>
      <c r="E89" s="38">
        <v>800000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967</v>
      </c>
      <c r="B90" s="42" t="s">
        <v>968</v>
      </c>
      <c r="C90" s="38">
        <v>4000000</v>
      </c>
      <c r="D90" s="38">
        <v>0</v>
      </c>
      <c r="E90" s="38">
        <v>4000000</v>
      </c>
      <c r="F90" s="38">
        <v>5367.98</v>
      </c>
      <c r="G90" s="38">
        <v>5367.98</v>
      </c>
      <c r="H90" s="55">
        <v>5367.98</v>
      </c>
      <c r="I90" s="49">
        <v>0.1341995</v>
      </c>
      <c r="J90" s="38">
        <v>5367.98</v>
      </c>
    </row>
    <row r="91" spans="1:10" s="88" customFormat="1" ht="13.8" x14ac:dyDescent="0.2">
      <c r="A91" s="37" t="s">
        <v>969</v>
      </c>
      <c r="B91" s="42" t="s">
        <v>970</v>
      </c>
      <c r="C91" s="38">
        <v>2927906.68</v>
      </c>
      <c r="D91" s="38">
        <v>0</v>
      </c>
      <c r="E91" s="38">
        <v>2927906.68</v>
      </c>
      <c r="F91" s="38">
        <v>951002.41</v>
      </c>
      <c r="G91" s="38">
        <v>474467.65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971</v>
      </c>
      <c r="B92" s="42" t="s">
        <v>972</v>
      </c>
      <c r="C92" s="38">
        <v>3100000</v>
      </c>
      <c r="D92" s="38">
        <v>0</v>
      </c>
      <c r="E92" s="38">
        <v>3100000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8" customFormat="1" ht="13.8" x14ac:dyDescent="0.2">
      <c r="A93" s="37" t="s">
        <v>973</v>
      </c>
      <c r="B93" s="42" t="s">
        <v>974</v>
      </c>
      <c r="C93" s="38">
        <v>600000</v>
      </c>
      <c r="D93" s="38">
        <v>0</v>
      </c>
      <c r="E93" s="38">
        <v>600000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 t="s">
        <v>975</v>
      </c>
      <c r="B94" s="42" t="s">
        <v>976</v>
      </c>
      <c r="C94" s="38">
        <v>27178304.809999999</v>
      </c>
      <c r="D94" s="38">
        <v>0</v>
      </c>
      <c r="E94" s="38">
        <v>27178304.809999999</v>
      </c>
      <c r="F94" s="38">
        <v>7391268.2999999998</v>
      </c>
      <c r="G94" s="38">
        <v>7241705.4400000004</v>
      </c>
      <c r="H94" s="55">
        <v>16305</v>
      </c>
      <c r="I94" s="49">
        <v>5.9992704158649997E-2</v>
      </c>
      <c r="J94" s="38">
        <v>16305</v>
      </c>
    </row>
    <row r="95" spans="1:10" s="88" customFormat="1" ht="13.8" x14ac:dyDescent="0.2">
      <c r="A95" s="37" t="s">
        <v>977</v>
      </c>
      <c r="B95" s="42" t="s">
        <v>978</v>
      </c>
      <c r="C95" s="38">
        <v>13984000</v>
      </c>
      <c r="D95" s="38">
        <v>0</v>
      </c>
      <c r="E95" s="38">
        <v>13984000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8" customFormat="1" ht="13.8" x14ac:dyDescent="0.2">
      <c r="A96" s="37" t="s">
        <v>979</v>
      </c>
      <c r="B96" s="42" t="s">
        <v>980</v>
      </c>
      <c r="C96" s="38">
        <v>1165208.58</v>
      </c>
      <c r="D96" s="38">
        <v>0</v>
      </c>
      <c r="E96" s="38">
        <v>1165208.58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8" customFormat="1" ht="13.8" x14ac:dyDescent="0.2">
      <c r="A97" s="37" t="s">
        <v>981</v>
      </c>
      <c r="B97" s="42" t="s">
        <v>982</v>
      </c>
      <c r="C97" s="38">
        <v>58205.71</v>
      </c>
      <c r="D97" s="38">
        <v>0</v>
      </c>
      <c r="E97" s="38">
        <v>58205.71</v>
      </c>
      <c r="F97" s="38">
        <v>6188.69</v>
      </c>
      <c r="G97" s="38">
        <v>6188.69</v>
      </c>
      <c r="H97" s="55">
        <v>6188.69</v>
      </c>
      <c r="I97" s="49">
        <v>10.6324448237123</v>
      </c>
      <c r="J97" s="38">
        <v>4449.1099999999997</v>
      </c>
    </row>
    <row r="98" spans="1:10" s="88" customFormat="1" ht="13.8" x14ac:dyDescent="0.2">
      <c r="A98" s="37" t="s">
        <v>983</v>
      </c>
      <c r="B98" s="42" t="s">
        <v>984</v>
      </c>
      <c r="C98" s="38">
        <v>32642.05</v>
      </c>
      <c r="D98" s="38">
        <v>0</v>
      </c>
      <c r="E98" s="38">
        <v>32642.05</v>
      </c>
      <c r="F98" s="38">
        <v>14667.97</v>
      </c>
      <c r="G98" s="38">
        <v>14667.97</v>
      </c>
      <c r="H98" s="55">
        <v>14667.97</v>
      </c>
      <c r="I98" s="49">
        <v>44.935811323124597</v>
      </c>
      <c r="J98" s="38">
        <v>10439.27</v>
      </c>
    </row>
    <row r="99" spans="1:10" s="88" customFormat="1" ht="13.8" x14ac:dyDescent="0.2">
      <c r="A99" s="37" t="s">
        <v>985</v>
      </c>
      <c r="B99" s="42" t="s">
        <v>986</v>
      </c>
      <c r="C99" s="38">
        <v>200000</v>
      </c>
      <c r="D99" s="38">
        <v>0</v>
      </c>
      <c r="E99" s="38">
        <v>200000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3.8" x14ac:dyDescent="0.2">
      <c r="A100" s="37" t="s">
        <v>987</v>
      </c>
      <c r="B100" s="42" t="s">
        <v>988</v>
      </c>
      <c r="C100" s="38">
        <v>55000</v>
      </c>
      <c r="D100" s="38">
        <v>0</v>
      </c>
      <c r="E100" s="38">
        <v>55000</v>
      </c>
      <c r="F100" s="38">
        <v>3262.05</v>
      </c>
      <c r="G100" s="38">
        <v>3262.05</v>
      </c>
      <c r="H100" s="55">
        <v>3262.05</v>
      </c>
      <c r="I100" s="49">
        <v>5.931</v>
      </c>
      <c r="J100" s="38">
        <v>3262.05</v>
      </c>
    </row>
    <row r="101" spans="1:10" s="88" customFormat="1" ht="13.8" x14ac:dyDescent="0.2">
      <c r="A101" s="37" t="s">
        <v>989</v>
      </c>
      <c r="B101" s="42" t="s">
        <v>990</v>
      </c>
      <c r="C101" s="38">
        <v>650000</v>
      </c>
      <c r="D101" s="38">
        <v>0</v>
      </c>
      <c r="E101" s="38">
        <v>650000</v>
      </c>
      <c r="F101" s="38">
        <v>13478.4</v>
      </c>
      <c r="G101" s="38">
        <v>13478.39</v>
      </c>
      <c r="H101" s="55">
        <v>0</v>
      </c>
      <c r="I101" s="49">
        <v>0</v>
      </c>
      <c r="J101" s="38">
        <v>0</v>
      </c>
    </row>
    <row r="102" spans="1:10" s="88" customFormat="1" ht="13.8" x14ac:dyDescent="0.2">
      <c r="A102" s="37" t="s">
        <v>991</v>
      </c>
      <c r="B102" s="42" t="s">
        <v>992</v>
      </c>
      <c r="C102" s="38">
        <v>496904.3</v>
      </c>
      <c r="D102" s="38">
        <v>0</v>
      </c>
      <c r="E102" s="38">
        <v>496904.3</v>
      </c>
      <c r="F102" s="38">
        <v>42906.09</v>
      </c>
      <c r="G102" s="38">
        <v>42906.09</v>
      </c>
      <c r="H102" s="55">
        <v>42906.09</v>
      </c>
      <c r="I102" s="49">
        <v>8.6346787500128297</v>
      </c>
      <c r="J102" s="38">
        <v>42906.09</v>
      </c>
    </row>
    <row r="103" spans="1:10" s="88" customFormat="1" ht="13.8" x14ac:dyDescent="0.2">
      <c r="A103" s="37" t="s">
        <v>993</v>
      </c>
      <c r="B103" s="42" t="s">
        <v>994</v>
      </c>
      <c r="C103" s="38">
        <v>650000</v>
      </c>
      <c r="D103" s="38">
        <v>0</v>
      </c>
      <c r="E103" s="38">
        <v>650000</v>
      </c>
      <c r="F103" s="38">
        <v>0</v>
      </c>
      <c r="G103" s="38">
        <v>0</v>
      </c>
      <c r="H103" s="55">
        <v>0</v>
      </c>
      <c r="I103" s="49">
        <v>0</v>
      </c>
      <c r="J103" s="38">
        <v>0</v>
      </c>
    </row>
    <row r="104" spans="1:10" s="88" customFormat="1" ht="13.8" x14ac:dyDescent="0.2">
      <c r="A104" s="37" t="s">
        <v>995</v>
      </c>
      <c r="B104" s="42" t="s">
        <v>996</v>
      </c>
      <c r="C104" s="38">
        <v>1677156.09</v>
      </c>
      <c r="D104" s="38">
        <v>0</v>
      </c>
      <c r="E104" s="38">
        <v>1677156.09</v>
      </c>
      <c r="F104" s="38">
        <v>123744.58</v>
      </c>
      <c r="G104" s="38">
        <v>123744.58</v>
      </c>
      <c r="H104" s="55">
        <v>46788.58</v>
      </c>
      <c r="I104" s="49">
        <v>2.7897570344809099</v>
      </c>
      <c r="J104" s="38">
        <v>46788.58</v>
      </c>
    </row>
    <row r="105" spans="1:10" s="88" customFormat="1" ht="13.8" x14ac:dyDescent="0.2">
      <c r="A105" s="37" t="s">
        <v>997</v>
      </c>
      <c r="B105" s="42" t="s">
        <v>998</v>
      </c>
      <c r="C105" s="38">
        <v>776121.9</v>
      </c>
      <c r="D105" s="38">
        <v>0</v>
      </c>
      <c r="E105" s="38">
        <v>776121.9</v>
      </c>
      <c r="F105" s="38">
        <v>0</v>
      </c>
      <c r="G105" s="38">
        <v>0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999</v>
      </c>
      <c r="B106" s="42" t="s">
        <v>1000</v>
      </c>
      <c r="C106" s="38">
        <v>502881.49</v>
      </c>
      <c r="D106" s="38">
        <v>0</v>
      </c>
      <c r="E106" s="38">
        <v>502881.49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 t="s">
        <v>1001</v>
      </c>
      <c r="B107" s="42" t="s">
        <v>1002</v>
      </c>
      <c r="C107" s="38">
        <v>93814168.549999997</v>
      </c>
      <c r="D107" s="38">
        <v>0</v>
      </c>
      <c r="E107" s="38">
        <v>93814168.549999997</v>
      </c>
      <c r="F107" s="38">
        <v>39256302.210000001</v>
      </c>
      <c r="G107" s="38">
        <v>19679289.109999999</v>
      </c>
      <c r="H107" s="55">
        <v>8456.7099999999991</v>
      </c>
      <c r="I107" s="49">
        <v>9.0143206838699998E-3</v>
      </c>
      <c r="J107" s="38">
        <v>4585.2700000000004</v>
      </c>
    </row>
    <row r="108" spans="1:10" s="88" customFormat="1" ht="13.8" x14ac:dyDescent="0.2">
      <c r="A108" s="37" t="s">
        <v>1003</v>
      </c>
      <c r="B108" s="42" t="s">
        <v>1004</v>
      </c>
      <c r="C108" s="38">
        <v>7144728231.8999996</v>
      </c>
      <c r="D108" s="38">
        <v>10242586.85</v>
      </c>
      <c r="E108" s="38">
        <v>7154970818.75</v>
      </c>
      <c r="F108" s="38">
        <v>2628574496.5599999</v>
      </c>
      <c r="G108" s="38">
        <v>2383531918.27</v>
      </c>
      <c r="H108" s="55">
        <v>581348592.21000004</v>
      </c>
      <c r="I108" s="49">
        <v>8.1251008136405503</v>
      </c>
      <c r="J108" s="38">
        <v>556575369.59000003</v>
      </c>
    </row>
    <row r="109" spans="1:10" s="88" customFormat="1" ht="13.8" x14ac:dyDescent="0.2">
      <c r="A109" s="37" t="s">
        <v>1005</v>
      </c>
      <c r="B109" s="42" t="s">
        <v>1006</v>
      </c>
      <c r="C109" s="38">
        <v>79607504.930000007</v>
      </c>
      <c r="D109" s="38">
        <v>0</v>
      </c>
      <c r="E109" s="38">
        <v>79607504.930000007</v>
      </c>
      <c r="F109" s="38">
        <v>79123655</v>
      </c>
      <c r="G109" s="38">
        <v>77009387.769999996</v>
      </c>
      <c r="H109" s="55">
        <v>4980357.7</v>
      </c>
      <c r="I109" s="49">
        <v>6.2561409309075797</v>
      </c>
      <c r="J109" s="38">
        <v>171299.68</v>
      </c>
    </row>
    <row r="110" spans="1:10" s="88" customFormat="1" ht="13.8" x14ac:dyDescent="0.2">
      <c r="A110" s="37" t="s">
        <v>1007</v>
      </c>
      <c r="B110" s="42" t="s">
        <v>1008</v>
      </c>
      <c r="C110" s="38">
        <v>30000000</v>
      </c>
      <c r="D110" s="38">
        <v>0</v>
      </c>
      <c r="E110" s="38">
        <v>30000000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1009</v>
      </c>
      <c r="B111" s="42" t="s">
        <v>1010</v>
      </c>
      <c r="C111" s="38">
        <v>2768104.99</v>
      </c>
      <c r="D111" s="38">
        <v>0</v>
      </c>
      <c r="E111" s="38">
        <v>2768104.99</v>
      </c>
      <c r="F111" s="38">
        <v>2562824.5299999998</v>
      </c>
      <c r="G111" s="38">
        <v>2312959.52</v>
      </c>
      <c r="H111" s="55">
        <v>2240.4899999999998</v>
      </c>
      <c r="I111" s="49">
        <v>8.0939487775710001E-2</v>
      </c>
      <c r="J111" s="38">
        <v>0</v>
      </c>
    </row>
    <row r="112" spans="1:10" s="88" customFormat="1" ht="13.8" x14ac:dyDescent="0.2">
      <c r="A112" s="132" t="s">
        <v>261</v>
      </c>
      <c r="B112" s="133" t="s">
        <v>69</v>
      </c>
      <c r="C112" s="66">
        <v>8546300921.4300003</v>
      </c>
      <c r="D112" s="66">
        <v>10245586.85</v>
      </c>
      <c r="E112" s="66">
        <v>8556546508.2799997</v>
      </c>
      <c r="F112" s="66">
        <v>2916900532.8499999</v>
      </c>
      <c r="G112" s="66">
        <v>2576431057.3499999</v>
      </c>
      <c r="H112" s="68">
        <v>589529112.84000003</v>
      </c>
      <c r="I112" s="67">
        <v>6.8898020044596802</v>
      </c>
      <c r="J112" s="66">
        <v>558730513.97000003</v>
      </c>
    </row>
    <row r="113" spans="1:10" ht="13.8" x14ac:dyDescent="0.3">
      <c r="A113" s="69" t="s">
        <v>61</v>
      </c>
      <c r="B113" s="69"/>
      <c r="C113" s="69"/>
      <c r="D113" s="69"/>
      <c r="E113" s="69"/>
      <c r="F113" s="69"/>
      <c r="G113" s="69"/>
      <c r="H113" s="69"/>
      <c r="I113" s="69"/>
      <c r="J113" s="69"/>
    </row>
  </sheetData>
  <mergeCells count="4">
    <mergeCell ref="A2:J2"/>
    <mergeCell ref="A5:B6"/>
    <mergeCell ref="A1:J1"/>
    <mergeCell ref="A112:B112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J1" s="89"/>
    </row>
    <row r="2" spans="1:10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64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5" t="s">
        <v>48</v>
      </c>
      <c r="B5" s="136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801</v>
      </c>
      <c r="B7" s="42" t="s">
        <v>802</v>
      </c>
      <c r="C7" s="38">
        <v>109459.68</v>
      </c>
      <c r="D7" s="38">
        <v>0</v>
      </c>
      <c r="E7" s="38">
        <v>109459.68</v>
      </c>
      <c r="F7" s="38">
        <v>0</v>
      </c>
      <c r="G7" s="35">
        <f>IF(E7=0,0,F7*100/E7)</f>
        <v>0</v>
      </c>
      <c r="H7" s="55">
        <v>0</v>
      </c>
    </row>
    <row r="8" spans="1:10" ht="13.8" x14ac:dyDescent="0.2">
      <c r="A8" s="37" t="s">
        <v>803</v>
      </c>
      <c r="B8" s="42" t="s">
        <v>804</v>
      </c>
      <c r="C8" s="38">
        <v>11664310.91</v>
      </c>
      <c r="D8" s="38">
        <v>0</v>
      </c>
      <c r="E8" s="38">
        <v>11664310.91</v>
      </c>
      <c r="F8" s="38">
        <v>0</v>
      </c>
      <c r="G8" s="35">
        <f t="shared" ref="G8:G67" si="0">IF(E8=0,0,F8*100/E8)</f>
        <v>0</v>
      </c>
      <c r="H8" s="55">
        <v>0</v>
      </c>
    </row>
    <row r="9" spans="1:10" ht="13.8" x14ac:dyDescent="0.2">
      <c r="A9" s="37" t="s">
        <v>805</v>
      </c>
      <c r="B9" s="42" t="s">
        <v>806</v>
      </c>
      <c r="C9" s="38">
        <v>452784142.95999998</v>
      </c>
      <c r="D9" s="38">
        <v>0</v>
      </c>
      <c r="E9" s="38">
        <v>452784142.95999998</v>
      </c>
      <c r="F9" s="38">
        <v>0</v>
      </c>
      <c r="G9" s="35">
        <f t="shared" si="0"/>
        <v>0</v>
      </c>
      <c r="H9" s="55">
        <v>0</v>
      </c>
    </row>
    <row r="10" spans="1:10" ht="13.8" x14ac:dyDescent="0.2">
      <c r="A10" s="37" t="s">
        <v>807</v>
      </c>
      <c r="B10" s="42" t="s">
        <v>808</v>
      </c>
      <c r="C10" s="38">
        <v>51668909.68</v>
      </c>
      <c r="D10" s="38">
        <v>0</v>
      </c>
      <c r="E10" s="38">
        <v>51668909.68</v>
      </c>
      <c r="F10" s="38">
        <v>0</v>
      </c>
      <c r="G10" s="35">
        <f t="shared" si="0"/>
        <v>0</v>
      </c>
      <c r="H10" s="55">
        <v>0</v>
      </c>
    </row>
    <row r="11" spans="1:10" ht="13.8" x14ac:dyDescent="0.2">
      <c r="A11" s="37" t="s">
        <v>809</v>
      </c>
      <c r="B11" s="42" t="s">
        <v>810</v>
      </c>
      <c r="C11" s="38">
        <v>1644765</v>
      </c>
      <c r="D11" s="38">
        <v>0</v>
      </c>
      <c r="E11" s="38">
        <v>1644765</v>
      </c>
      <c r="F11" s="38">
        <v>0</v>
      </c>
      <c r="G11" s="35">
        <f t="shared" si="0"/>
        <v>0</v>
      </c>
      <c r="H11" s="55">
        <v>0</v>
      </c>
    </row>
    <row r="12" spans="1:10" ht="13.8" x14ac:dyDescent="0.2">
      <c r="A12" s="37" t="s">
        <v>811</v>
      </c>
      <c r="B12" s="42" t="s">
        <v>1011</v>
      </c>
      <c r="C12" s="38">
        <v>37730279.090000004</v>
      </c>
      <c r="D12" s="38">
        <v>0</v>
      </c>
      <c r="E12" s="38">
        <v>37730279.090000004</v>
      </c>
      <c r="F12" s="38">
        <v>0</v>
      </c>
      <c r="G12" s="35">
        <f t="shared" si="0"/>
        <v>0</v>
      </c>
      <c r="H12" s="55">
        <v>0</v>
      </c>
    </row>
    <row r="13" spans="1:10" ht="13.8" x14ac:dyDescent="0.2">
      <c r="A13" s="37" t="s">
        <v>813</v>
      </c>
      <c r="B13" s="42" t="s">
        <v>814</v>
      </c>
      <c r="C13" s="38">
        <v>1100000</v>
      </c>
      <c r="D13" s="38">
        <v>0</v>
      </c>
      <c r="E13" s="38">
        <v>1100000</v>
      </c>
      <c r="F13" s="38">
        <v>0</v>
      </c>
      <c r="G13" s="35">
        <f t="shared" si="0"/>
        <v>0</v>
      </c>
      <c r="H13" s="55">
        <v>0</v>
      </c>
    </row>
    <row r="14" spans="1:10" ht="13.8" x14ac:dyDescent="0.2">
      <c r="A14" s="37" t="s">
        <v>815</v>
      </c>
      <c r="B14" s="42" t="s">
        <v>816</v>
      </c>
      <c r="C14" s="38">
        <v>129220.3</v>
      </c>
      <c r="D14" s="38">
        <v>0</v>
      </c>
      <c r="E14" s="38">
        <v>129220.3</v>
      </c>
      <c r="F14" s="38">
        <v>0</v>
      </c>
      <c r="G14" s="35">
        <f t="shared" si="0"/>
        <v>0</v>
      </c>
      <c r="H14" s="55">
        <v>0</v>
      </c>
    </row>
    <row r="15" spans="1:10" ht="13.8" x14ac:dyDescent="0.2">
      <c r="A15" s="37" t="s">
        <v>1012</v>
      </c>
      <c r="B15" s="42" t="s">
        <v>1013</v>
      </c>
      <c r="C15" s="38">
        <v>0</v>
      </c>
      <c r="D15" s="38">
        <v>0</v>
      </c>
      <c r="E15" s="38">
        <v>0</v>
      </c>
      <c r="F15" s="38">
        <v>25588.89</v>
      </c>
      <c r="G15" s="35">
        <f t="shared" si="0"/>
        <v>0</v>
      </c>
      <c r="H15" s="55">
        <v>25588.89</v>
      </c>
    </row>
    <row r="16" spans="1:10" ht="13.8" x14ac:dyDescent="0.2">
      <c r="A16" s="37" t="s">
        <v>817</v>
      </c>
      <c r="B16" s="42" t="s">
        <v>818</v>
      </c>
      <c r="C16" s="38">
        <v>45000</v>
      </c>
      <c r="D16" s="38">
        <v>0</v>
      </c>
      <c r="E16" s="38">
        <v>45000</v>
      </c>
      <c r="F16" s="38">
        <v>0</v>
      </c>
      <c r="G16" s="35">
        <f t="shared" si="0"/>
        <v>0</v>
      </c>
      <c r="H16" s="55">
        <v>0</v>
      </c>
    </row>
    <row r="17" spans="1:8" ht="13.8" x14ac:dyDescent="0.2">
      <c r="A17" s="37" t="s">
        <v>819</v>
      </c>
      <c r="B17" s="42" t="s">
        <v>820</v>
      </c>
      <c r="C17" s="38">
        <v>14000</v>
      </c>
      <c r="D17" s="38">
        <v>0</v>
      </c>
      <c r="E17" s="38">
        <v>14000</v>
      </c>
      <c r="F17" s="38">
        <v>0</v>
      </c>
      <c r="G17" s="35">
        <f t="shared" si="0"/>
        <v>0</v>
      </c>
      <c r="H17" s="55">
        <v>0</v>
      </c>
    </row>
    <row r="18" spans="1:8" ht="13.8" x14ac:dyDescent="0.2">
      <c r="A18" s="37" t="s">
        <v>821</v>
      </c>
      <c r="B18" s="42" t="s">
        <v>822</v>
      </c>
      <c r="C18" s="38">
        <v>24390972.859999999</v>
      </c>
      <c r="D18" s="38">
        <v>0</v>
      </c>
      <c r="E18" s="38">
        <v>24390972.859999999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823</v>
      </c>
      <c r="B19" s="42" t="s">
        <v>824</v>
      </c>
      <c r="C19" s="38">
        <v>6800</v>
      </c>
      <c r="D19" s="38">
        <v>0</v>
      </c>
      <c r="E19" s="38">
        <v>6800</v>
      </c>
      <c r="F19" s="38">
        <v>0</v>
      </c>
      <c r="G19" s="35">
        <f t="shared" si="0"/>
        <v>0</v>
      </c>
      <c r="H19" s="55">
        <v>0</v>
      </c>
    </row>
    <row r="20" spans="1:8" ht="13.8" x14ac:dyDescent="0.2">
      <c r="A20" s="37" t="s">
        <v>825</v>
      </c>
      <c r="B20" s="42" t="s">
        <v>826</v>
      </c>
      <c r="C20" s="38">
        <v>143200</v>
      </c>
      <c r="D20" s="38">
        <v>0</v>
      </c>
      <c r="E20" s="38">
        <v>143200</v>
      </c>
      <c r="F20" s="38">
        <v>0</v>
      </c>
      <c r="G20" s="35">
        <f t="shared" si="0"/>
        <v>0</v>
      </c>
      <c r="H20" s="55">
        <v>0</v>
      </c>
    </row>
    <row r="21" spans="1:8" ht="13.8" x14ac:dyDescent="0.2">
      <c r="A21" s="37" t="s">
        <v>827</v>
      </c>
      <c r="B21" s="42" t="s">
        <v>828</v>
      </c>
      <c r="C21" s="38">
        <v>52947.16</v>
      </c>
      <c r="D21" s="38">
        <v>0</v>
      </c>
      <c r="E21" s="38">
        <v>52947.16</v>
      </c>
      <c r="F21" s="38">
        <v>0</v>
      </c>
      <c r="G21" s="35">
        <f t="shared" si="0"/>
        <v>0</v>
      </c>
      <c r="H21" s="55">
        <v>0</v>
      </c>
    </row>
    <row r="22" spans="1:8" ht="13.8" x14ac:dyDescent="0.2">
      <c r="A22" s="37" t="s">
        <v>829</v>
      </c>
      <c r="B22" s="42" t="s">
        <v>830</v>
      </c>
      <c r="C22" s="38">
        <v>34200</v>
      </c>
      <c r="D22" s="38">
        <v>0</v>
      </c>
      <c r="E22" s="38">
        <v>34200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831</v>
      </c>
      <c r="B23" s="42" t="s">
        <v>832</v>
      </c>
      <c r="C23" s="38">
        <v>61491</v>
      </c>
      <c r="D23" s="38">
        <v>0</v>
      </c>
      <c r="E23" s="38">
        <v>61491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833</v>
      </c>
      <c r="B24" s="42" t="s">
        <v>834</v>
      </c>
      <c r="C24" s="38">
        <v>1375538</v>
      </c>
      <c r="D24" s="38">
        <v>0</v>
      </c>
      <c r="E24" s="38">
        <v>1375538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835</v>
      </c>
      <c r="B25" s="42" t="s">
        <v>836</v>
      </c>
      <c r="C25" s="38">
        <v>42175</v>
      </c>
      <c r="D25" s="38">
        <v>0</v>
      </c>
      <c r="E25" s="38">
        <v>42175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837</v>
      </c>
      <c r="B26" s="42" t="s">
        <v>838</v>
      </c>
      <c r="C26" s="38">
        <v>117531.25</v>
      </c>
      <c r="D26" s="38">
        <v>0</v>
      </c>
      <c r="E26" s="38">
        <v>117531.25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839</v>
      </c>
      <c r="B27" s="42" t="s">
        <v>840</v>
      </c>
      <c r="C27" s="38">
        <v>72372</v>
      </c>
      <c r="D27" s="38">
        <v>0</v>
      </c>
      <c r="E27" s="38">
        <v>72372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841</v>
      </c>
      <c r="B28" s="42" t="s">
        <v>842</v>
      </c>
      <c r="C28" s="38">
        <v>21000</v>
      </c>
      <c r="D28" s="38">
        <v>0</v>
      </c>
      <c r="E28" s="38">
        <v>21000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843</v>
      </c>
      <c r="B29" s="42" t="s">
        <v>844</v>
      </c>
      <c r="C29" s="38">
        <v>3461656.95</v>
      </c>
      <c r="D29" s="38">
        <v>0</v>
      </c>
      <c r="E29" s="38">
        <v>3461656.95</v>
      </c>
      <c r="F29" s="38">
        <v>12455.15</v>
      </c>
      <c r="G29" s="35">
        <f t="shared" si="0"/>
        <v>0.35980312838335987</v>
      </c>
      <c r="H29" s="55">
        <v>12455.15</v>
      </c>
    </row>
    <row r="30" spans="1:8" ht="13.8" x14ac:dyDescent="0.2">
      <c r="A30" s="37" t="s">
        <v>845</v>
      </c>
      <c r="B30" s="42" t="s">
        <v>846</v>
      </c>
      <c r="C30" s="38">
        <v>3650745.47</v>
      </c>
      <c r="D30" s="38">
        <v>0</v>
      </c>
      <c r="E30" s="38">
        <v>3650745.47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847</v>
      </c>
      <c r="B31" s="42" t="s">
        <v>848</v>
      </c>
      <c r="C31" s="38">
        <v>30000000</v>
      </c>
      <c r="D31" s="38">
        <v>0</v>
      </c>
      <c r="E31" s="38">
        <v>30000000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849</v>
      </c>
      <c r="B32" s="42" t="s">
        <v>850</v>
      </c>
      <c r="C32" s="38">
        <v>18257055</v>
      </c>
      <c r="D32" s="38">
        <v>0</v>
      </c>
      <c r="E32" s="38">
        <v>18257055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851</v>
      </c>
      <c r="B33" s="42" t="s">
        <v>852</v>
      </c>
      <c r="C33" s="38">
        <v>4164144.29</v>
      </c>
      <c r="D33" s="38">
        <v>0</v>
      </c>
      <c r="E33" s="38">
        <v>4164144.29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 t="s">
        <v>853</v>
      </c>
      <c r="B34" s="42" t="s">
        <v>854</v>
      </c>
      <c r="C34" s="38">
        <v>5085641.54</v>
      </c>
      <c r="D34" s="38">
        <v>0</v>
      </c>
      <c r="E34" s="38">
        <v>5085641.54</v>
      </c>
      <c r="F34" s="38">
        <v>52266.53</v>
      </c>
      <c r="G34" s="35">
        <f t="shared" si="0"/>
        <v>1.0277273690823281</v>
      </c>
      <c r="H34" s="55">
        <v>52266.53</v>
      </c>
    </row>
    <row r="35" spans="1:8" ht="13.8" x14ac:dyDescent="0.2">
      <c r="A35" s="37" t="s">
        <v>855</v>
      </c>
      <c r="B35" s="42" t="s">
        <v>856</v>
      </c>
      <c r="C35" s="38">
        <v>17533559.25</v>
      </c>
      <c r="D35" s="38">
        <v>0</v>
      </c>
      <c r="E35" s="38">
        <v>17533559.25</v>
      </c>
      <c r="F35" s="38">
        <v>0</v>
      </c>
      <c r="G35" s="35">
        <f t="shared" si="0"/>
        <v>0</v>
      </c>
      <c r="H35" s="55">
        <v>0</v>
      </c>
    </row>
    <row r="36" spans="1:8" ht="13.8" x14ac:dyDescent="0.2">
      <c r="A36" s="37" t="s">
        <v>857</v>
      </c>
      <c r="B36" s="42" t="s">
        <v>858</v>
      </c>
      <c r="C36" s="38">
        <v>29518975.379999999</v>
      </c>
      <c r="D36" s="38">
        <v>0</v>
      </c>
      <c r="E36" s="38">
        <v>29518975.379999999</v>
      </c>
      <c r="F36" s="38">
        <v>22063.09</v>
      </c>
      <c r="G36" s="35">
        <f t="shared" si="0"/>
        <v>7.4742059017903484E-2</v>
      </c>
      <c r="H36" s="55">
        <v>22063.09</v>
      </c>
    </row>
    <row r="37" spans="1:8" ht="13.8" x14ac:dyDescent="0.2">
      <c r="A37" s="37" t="s">
        <v>859</v>
      </c>
      <c r="B37" s="42" t="s">
        <v>860</v>
      </c>
      <c r="C37" s="38">
        <v>34704142.350000001</v>
      </c>
      <c r="D37" s="38">
        <v>0</v>
      </c>
      <c r="E37" s="38">
        <v>34704142.350000001</v>
      </c>
      <c r="F37" s="38">
        <v>0</v>
      </c>
      <c r="G37" s="35">
        <f t="shared" si="0"/>
        <v>0</v>
      </c>
      <c r="H37" s="55">
        <v>0</v>
      </c>
    </row>
    <row r="38" spans="1:8" ht="13.8" x14ac:dyDescent="0.2">
      <c r="A38" s="37" t="s">
        <v>861</v>
      </c>
      <c r="B38" s="42" t="s">
        <v>862</v>
      </c>
      <c r="C38" s="38">
        <v>92759661.290000007</v>
      </c>
      <c r="D38" s="38">
        <v>0</v>
      </c>
      <c r="E38" s="38">
        <v>92759661.290000007</v>
      </c>
      <c r="F38" s="38">
        <v>0</v>
      </c>
      <c r="G38" s="35">
        <f t="shared" si="0"/>
        <v>0</v>
      </c>
      <c r="H38" s="55">
        <v>0</v>
      </c>
    </row>
    <row r="39" spans="1:8" ht="13.8" x14ac:dyDescent="0.2">
      <c r="A39" s="37" t="s">
        <v>863</v>
      </c>
      <c r="B39" s="42" t="s">
        <v>864</v>
      </c>
      <c r="C39" s="38">
        <v>51915076.57</v>
      </c>
      <c r="D39" s="38">
        <v>0</v>
      </c>
      <c r="E39" s="38">
        <v>51915076.57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865</v>
      </c>
      <c r="B40" s="42" t="s">
        <v>866</v>
      </c>
      <c r="C40" s="38">
        <v>518701.17</v>
      </c>
      <c r="D40" s="38">
        <v>0</v>
      </c>
      <c r="E40" s="38">
        <v>518701.17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867</v>
      </c>
      <c r="B41" s="42" t="s">
        <v>868</v>
      </c>
      <c r="C41" s="38">
        <v>2211512.88</v>
      </c>
      <c r="D41" s="38">
        <v>0</v>
      </c>
      <c r="E41" s="38">
        <v>2211512.88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869</v>
      </c>
      <c r="B42" s="42" t="s">
        <v>870</v>
      </c>
      <c r="C42" s="38">
        <v>11723916.789999999</v>
      </c>
      <c r="D42" s="38">
        <v>0</v>
      </c>
      <c r="E42" s="38">
        <v>11723916.789999999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871</v>
      </c>
      <c r="B43" s="42" t="s">
        <v>872</v>
      </c>
      <c r="C43" s="38">
        <v>6749247</v>
      </c>
      <c r="D43" s="38">
        <v>0</v>
      </c>
      <c r="E43" s="38">
        <v>6749247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873</v>
      </c>
      <c r="B44" s="42" t="s">
        <v>874</v>
      </c>
      <c r="C44" s="38">
        <v>55327709.32</v>
      </c>
      <c r="D44" s="38">
        <v>0</v>
      </c>
      <c r="E44" s="38">
        <v>55327709.32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875</v>
      </c>
      <c r="B45" s="42" t="s">
        <v>876</v>
      </c>
      <c r="C45" s="38">
        <v>1480000</v>
      </c>
      <c r="D45" s="38">
        <v>0</v>
      </c>
      <c r="E45" s="38">
        <v>1480000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877</v>
      </c>
      <c r="B46" s="42" t="s">
        <v>878</v>
      </c>
      <c r="C46" s="38">
        <v>4168383</v>
      </c>
      <c r="D46" s="38">
        <v>0</v>
      </c>
      <c r="E46" s="38">
        <v>4168383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879</v>
      </c>
      <c r="B47" s="42" t="s">
        <v>880</v>
      </c>
      <c r="C47" s="38">
        <v>6855448.0099999998</v>
      </c>
      <c r="D47" s="38">
        <v>0</v>
      </c>
      <c r="E47" s="38">
        <v>6855448.0099999998</v>
      </c>
      <c r="F47" s="38">
        <v>0</v>
      </c>
      <c r="G47" s="35">
        <f t="shared" si="0"/>
        <v>0</v>
      </c>
      <c r="H47" s="55">
        <v>0</v>
      </c>
    </row>
    <row r="48" spans="1:8" ht="13.8" x14ac:dyDescent="0.2">
      <c r="A48" s="37" t="s">
        <v>881</v>
      </c>
      <c r="B48" s="42" t="s">
        <v>882</v>
      </c>
      <c r="C48" s="38">
        <v>3450000</v>
      </c>
      <c r="D48" s="38">
        <v>0</v>
      </c>
      <c r="E48" s="38">
        <v>3450000</v>
      </c>
      <c r="F48" s="38">
        <v>0</v>
      </c>
      <c r="G48" s="35">
        <f t="shared" si="0"/>
        <v>0</v>
      </c>
      <c r="H48" s="55">
        <v>0</v>
      </c>
    </row>
    <row r="49" spans="1:8" ht="13.8" x14ac:dyDescent="0.2">
      <c r="A49" s="37" t="s">
        <v>883</v>
      </c>
      <c r="B49" s="42" t="s">
        <v>884</v>
      </c>
      <c r="C49" s="38">
        <v>3387794.68</v>
      </c>
      <c r="D49" s="38">
        <v>0</v>
      </c>
      <c r="E49" s="38">
        <v>3387794.68</v>
      </c>
      <c r="F49" s="38">
        <v>0</v>
      </c>
      <c r="G49" s="35">
        <f t="shared" si="0"/>
        <v>0</v>
      </c>
      <c r="H49" s="55">
        <v>0</v>
      </c>
    </row>
    <row r="50" spans="1:8" ht="13.8" x14ac:dyDescent="0.2">
      <c r="A50" s="37" t="s">
        <v>885</v>
      </c>
      <c r="B50" s="42" t="s">
        <v>886</v>
      </c>
      <c r="C50" s="38">
        <v>0</v>
      </c>
      <c r="D50" s="38">
        <v>3000</v>
      </c>
      <c r="E50" s="38">
        <v>3000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 t="s">
        <v>887</v>
      </c>
      <c r="B51" s="42" t="s">
        <v>888</v>
      </c>
      <c r="C51" s="38">
        <v>34636649.390000001</v>
      </c>
      <c r="D51" s="38">
        <v>0</v>
      </c>
      <c r="E51" s="38">
        <v>34636649.390000001</v>
      </c>
      <c r="F51" s="38">
        <v>0</v>
      </c>
      <c r="G51" s="35">
        <f t="shared" si="0"/>
        <v>0</v>
      </c>
      <c r="H51" s="55">
        <v>0</v>
      </c>
    </row>
    <row r="52" spans="1:8" ht="13.8" x14ac:dyDescent="0.2">
      <c r="A52" s="37" t="s">
        <v>889</v>
      </c>
      <c r="B52" s="42" t="s">
        <v>890</v>
      </c>
      <c r="C52" s="38">
        <v>2650000</v>
      </c>
      <c r="D52" s="38">
        <v>0</v>
      </c>
      <c r="E52" s="38">
        <v>2650000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891</v>
      </c>
      <c r="B53" s="42" t="s">
        <v>892</v>
      </c>
      <c r="C53" s="38">
        <v>1706489.77</v>
      </c>
      <c r="D53" s="38">
        <v>0</v>
      </c>
      <c r="E53" s="38">
        <v>1706489.77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893</v>
      </c>
      <c r="B54" s="42" t="s">
        <v>894</v>
      </c>
      <c r="C54" s="38">
        <v>1018289.05</v>
      </c>
      <c r="D54" s="38">
        <v>0</v>
      </c>
      <c r="E54" s="38">
        <v>1018289.05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895</v>
      </c>
      <c r="B55" s="42" t="s">
        <v>896</v>
      </c>
      <c r="C55" s="38">
        <v>2749089.42</v>
      </c>
      <c r="D55" s="38">
        <v>0</v>
      </c>
      <c r="E55" s="38">
        <v>2749089.42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897</v>
      </c>
      <c r="B56" s="42" t="s">
        <v>898</v>
      </c>
      <c r="C56" s="38">
        <v>29663060.170000002</v>
      </c>
      <c r="D56" s="38">
        <v>0</v>
      </c>
      <c r="E56" s="38">
        <v>29663060.170000002</v>
      </c>
      <c r="F56" s="38">
        <v>3744</v>
      </c>
      <c r="G56" s="35">
        <f t="shared" si="0"/>
        <v>1.2621759112320203E-2</v>
      </c>
      <c r="H56" s="55">
        <v>3744</v>
      </c>
    </row>
    <row r="57" spans="1:8" ht="13.8" x14ac:dyDescent="0.2">
      <c r="A57" s="37" t="s">
        <v>899</v>
      </c>
      <c r="B57" s="42" t="s">
        <v>900</v>
      </c>
      <c r="C57" s="38">
        <v>39548258.789999999</v>
      </c>
      <c r="D57" s="38">
        <v>0</v>
      </c>
      <c r="E57" s="38">
        <v>39548258.789999999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901</v>
      </c>
      <c r="B58" s="42" t="s">
        <v>902</v>
      </c>
      <c r="C58" s="38">
        <v>191000</v>
      </c>
      <c r="D58" s="38">
        <v>0</v>
      </c>
      <c r="E58" s="38">
        <v>191000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903</v>
      </c>
      <c r="B59" s="42" t="s">
        <v>904</v>
      </c>
      <c r="C59" s="38">
        <v>180000</v>
      </c>
      <c r="D59" s="38">
        <v>0</v>
      </c>
      <c r="E59" s="38">
        <v>180000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905</v>
      </c>
      <c r="B60" s="42" t="s">
        <v>906</v>
      </c>
      <c r="C60" s="38">
        <v>355651.93</v>
      </c>
      <c r="D60" s="38">
        <v>0</v>
      </c>
      <c r="E60" s="38">
        <v>355651.93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907</v>
      </c>
      <c r="B61" s="42" t="s">
        <v>908</v>
      </c>
      <c r="C61" s="38">
        <v>670674.65</v>
      </c>
      <c r="D61" s="38">
        <v>0</v>
      </c>
      <c r="E61" s="38">
        <v>670674.65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909</v>
      </c>
      <c r="B62" s="42" t="s">
        <v>910</v>
      </c>
      <c r="C62" s="38">
        <v>725500</v>
      </c>
      <c r="D62" s="38">
        <v>0</v>
      </c>
      <c r="E62" s="38">
        <v>725500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911</v>
      </c>
      <c r="B63" s="42" t="s">
        <v>912</v>
      </c>
      <c r="C63" s="38">
        <v>50000</v>
      </c>
      <c r="D63" s="38">
        <v>0</v>
      </c>
      <c r="E63" s="38">
        <v>50000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913</v>
      </c>
      <c r="B64" s="42" t="s">
        <v>914</v>
      </c>
      <c r="C64" s="38">
        <v>125000</v>
      </c>
      <c r="D64" s="38">
        <v>0</v>
      </c>
      <c r="E64" s="38">
        <v>125000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915</v>
      </c>
      <c r="B65" s="42" t="s">
        <v>916</v>
      </c>
      <c r="C65" s="38">
        <v>27210093.789999999</v>
      </c>
      <c r="D65" s="38">
        <v>0</v>
      </c>
      <c r="E65" s="38">
        <v>27210093.789999999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1014</v>
      </c>
      <c r="B66" s="42" t="s">
        <v>1015</v>
      </c>
      <c r="C66" s="38">
        <v>0</v>
      </c>
      <c r="D66" s="38">
        <v>0</v>
      </c>
      <c r="E66" s="38">
        <v>0</v>
      </c>
      <c r="F66" s="38">
        <v>6530410</v>
      </c>
      <c r="G66" s="35">
        <f t="shared" si="0"/>
        <v>0</v>
      </c>
      <c r="H66" s="55">
        <v>6530410</v>
      </c>
    </row>
    <row r="67" spans="1:8" ht="13.8" x14ac:dyDescent="0.2">
      <c r="A67" s="37" t="s">
        <v>917</v>
      </c>
      <c r="B67" s="42" t="s">
        <v>918</v>
      </c>
      <c r="C67" s="38">
        <v>51600</v>
      </c>
      <c r="D67" s="38">
        <v>0</v>
      </c>
      <c r="E67" s="38">
        <v>51600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919</v>
      </c>
      <c r="B68" s="42" t="s">
        <v>920</v>
      </c>
      <c r="C68" s="38">
        <v>3635318.02</v>
      </c>
      <c r="D68" s="38">
        <v>0</v>
      </c>
      <c r="E68" s="38">
        <v>3635318.02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921</v>
      </c>
      <c r="B69" s="42" t="s">
        <v>922</v>
      </c>
      <c r="C69" s="38">
        <v>657292</v>
      </c>
      <c r="D69" s="38">
        <v>0</v>
      </c>
      <c r="E69" s="38">
        <v>657292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923</v>
      </c>
      <c r="B70" s="42" t="s">
        <v>924</v>
      </c>
      <c r="C70" s="38">
        <v>810500</v>
      </c>
      <c r="D70" s="38">
        <v>0</v>
      </c>
      <c r="E70" s="38">
        <v>810500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925</v>
      </c>
      <c r="B71" s="42" t="s">
        <v>926</v>
      </c>
      <c r="C71" s="38">
        <v>383328</v>
      </c>
      <c r="D71" s="38">
        <v>0</v>
      </c>
      <c r="E71" s="38">
        <v>383328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927</v>
      </c>
      <c r="B72" s="42" t="s">
        <v>928</v>
      </c>
      <c r="C72" s="38">
        <v>245043.59</v>
      </c>
      <c r="D72" s="38">
        <v>0</v>
      </c>
      <c r="E72" s="38">
        <v>245043.59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929</v>
      </c>
      <c r="B73" s="42" t="s">
        <v>930</v>
      </c>
      <c r="C73" s="38">
        <v>725531.71</v>
      </c>
      <c r="D73" s="38">
        <v>0</v>
      </c>
      <c r="E73" s="38">
        <v>725531.71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931</v>
      </c>
      <c r="B74" s="42" t="s">
        <v>932</v>
      </c>
      <c r="C74" s="38">
        <v>50000</v>
      </c>
      <c r="D74" s="38">
        <v>0</v>
      </c>
      <c r="E74" s="38">
        <v>50000</v>
      </c>
      <c r="F74" s="38">
        <v>0</v>
      </c>
      <c r="G74" s="35">
        <f t="shared" si="1"/>
        <v>0</v>
      </c>
      <c r="H74" s="55">
        <v>0</v>
      </c>
    </row>
    <row r="75" spans="1:8" s="88" customFormat="1" ht="13.8" x14ac:dyDescent="0.2">
      <c r="A75" s="37" t="s">
        <v>933</v>
      </c>
      <c r="B75" s="42" t="s">
        <v>934</v>
      </c>
      <c r="C75" s="38">
        <v>9612607.1799999997</v>
      </c>
      <c r="D75" s="38">
        <v>0</v>
      </c>
      <c r="E75" s="38">
        <v>9612607.1799999997</v>
      </c>
      <c r="F75" s="38">
        <v>0</v>
      </c>
      <c r="G75" s="35">
        <f t="shared" si="1"/>
        <v>0</v>
      </c>
      <c r="H75" s="55">
        <v>0</v>
      </c>
    </row>
    <row r="76" spans="1:8" s="88" customFormat="1" ht="13.8" x14ac:dyDescent="0.2">
      <c r="A76" s="37" t="s">
        <v>935</v>
      </c>
      <c r="B76" s="42" t="s">
        <v>936</v>
      </c>
      <c r="C76" s="38">
        <v>50000</v>
      </c>
      <c r="D76" s="38">
        <v>0</v>
      </c>
      <c r="E76" s="38">
        <v>50000</v>
      </c>
      <c r="F76" s="38">
        <v>0</v>
      </c>
      <c r="G76" s="35">
        <f t="shared" si="1"/>
        <v>0</v>
      </c>
      <c r="H76" s="55">
        <v>0</v>
      </c>
    </row>
    <row r="77" spans="1:8" s="88" customFormat="1" ht="13.8" x14ac:dyDescent="0.2">
      <c r="A77" s="37" t="s">
        <v>937</v>
      </c>
      <c r="B77" s="42" t="s">
        <v>938</v>
      </c>
      <c r="C77" s="38">
        <v>63000</v>
      </c>
      <c r="D77" s="38">
        <v>0</v>
      </c>
      <c r="E77" s="38">
        <v>63000</v>
      </c>
      <c r="F77" s="38">
        <v>0</v>
      </c>
      <c r="G77" s="35">
        <f t="shared" ref="G77:G78" si="2">IF(E77=0,0,F77*100/E77)</f>
        <v>0</v>
      </c>
      <c r="H77" s="55">
        <v>0</v>
      </c>
    </row>
    <row r="78" spans="1:8" s="88" customFormat="1" ht="13.8" x14ac:dyDescent="0.2">
      <c r="A78" s="37" t="s">
        <v>939</v>
      </c>
      <c r="B78" s="42" t="s">
        <v>940</v>
      </c>
      <c r="C78" s="38">
        <v>65933.289999999994</v>
      </c>
      <c r="D78" s="38">
        <v>0</v>
      </c>
      <c r="E78" s="38">
        <v>65933.289999999994</v>
      </c>
      <c r="F78" s="38">
        <v>0</v>
      </c>
      <c r="G78" s="35">
        <f t="shared" si="2"/>
        <v>0</v>
      </c>
      <c r="H78" s="55">
        <v>0</v>
      </c>
    </row>
    <row r="79" spans="1:8" s="88" customFormat="1" ht="13.8" x14ac:dyDescent="0.2">
      <c r="A79" s="37" t="s">
        <v>941</v>
      </c>
      <c r="B79" s="42" t="s">
        <v>942</v>
      </c>
      <c r="C79" s="38">
        <v>472000</v>
      </c>
      <c r="D79" s="38">
        <v>0</v>
      </c>
      <c r="E79" s="38">
        <v>472000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3.8" x14ac:dyDescent="0.2">
      <c r="A80" s="37" t="s">
        <v>943</v>
      </c>
      <c r="B80" s="42" t="s">
        <v>944</v>
      </c>
      <c r="C80" s="38">
        <v>5000</v>
      </c>
      <c r="D80" s="38">
        <v>0</v>
      </c>
      <c r="E80" s="38">
        <v>5000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8" customFormat="1" ht="13.8" x14ac:dyDescent="0.2">
      <c r="A81" s="37" t="s">
        <v>945</v>
      </c>
      <c r="B81" s="42" t="s">
        <v>946</v>
      </c>
      <c r="C81" s="38">
        <v>383000</v>
      </c>
      <c r="D81" s="38">
        <v>0</v>
      </c>
      <c r="E81" s="38">
        <v>383000</v>
      </c>
      <c r="F81" s="38">
        <v>0</v>
      </c>
      <c r="G81" s="35">
        <f t="shared" si="4"/>
        <v>0</v>
      </c>
      <c r="H81" s="55">
        <v>0</v>
      </c>
    </row>
    <row r="82" spans="1:8" s="88" customFormat="1" ht="13.8" x14ac:dyDescent="0.2">
      <c r="A82" s="37" t="s">
        <v>947</v>
      </c>
      <c r="B82" s="42" t="s">
        <v>948</v>
      </c>
      <c r="C82" s="38">
        <v>2200000</v>
      </c>
      <c r="D82" s="38">
        <v>0</v>
      </c>
      <c r="E82" s="38">
        <v>2200000</v>
      </c>
      <c r="F82" s="38">
        <v>117396</v>
      </c>
      <c r="G82" s="35">
        <f t="shared" si="4"/>
        <v>5.3361818181818181</v>
      </c>
      <c r="H82" s="55">
        <v>117396</v>
      </c>
    </row>
    <row r="83" spans="1:8" s="88" customFormat="1" ht="13.8" x14ac:dyDescent="0.2">
      <c r="A83" s="37" t="s">
        <v>1016</v>
      </c>
      <c r="B83" s="42" t="s">
        <v>1017</v>
      </c>
      <c r="C83" s="38">
        <v>0</v>
      </c>
      <c r="D83" s="38">
        <v>0</v>
      </c>
      <c r="E83" s="38">
        <v>0</v>
      </c>
      <c r="F83" s="38">
        <v>2008440</v>
      </c>
      <c r="G83" s="35">
        <f t="shared" si="4"/>
        <v>0</v>
      </c>
      <c r="H83" s="55">
        <v>0</v>
      </c>
    </row>
    <row r="84" spans="1:8" s="88" customFormat="1" ht="13.8" x14ac:dyDescent="0.2">
      <c r="A84" s="37" t="s">
        <v>949</v>
      </c>
      <c r="B84" s="42" t="s">
        <v>950</v>
      </c>
      <c r="C84" s="38">
        <v>100000</v>
      </c>
      <c r="D84" s="38">
        <v>0</v>
      </c>
      <c r="E84" s="38">
        <v>100000</v>
      </c>
      <c r="F84" s="38">
        <v>0</v>
      </c>
      <c r="G84" s="35">
        <f t="shared" si="4"/>
        <v>0</v>
      </c>
      <c r="H84" s="55">
        <v>0</v>
      </c>
    </row>
    <row r="85" spans="1:8" s="88" customFormat="1" ht="13.8" x14ac:dyDescent="0.2">
      <c r="A85" s="37" t="s">
        <v>951</v>
      </c>
      <c r="B85" s="42" t="s">
        <v>952</v>
      </c>
      <c r="C85" s="38">
        <v>750000</v>
      </c>
      <c r="D85" s="38">
        <v>0</v>
      </c>
      <c r="E85" s="38">
        <v>750000</v>
      </c>
      <c r="F85" s="38">
        <v>0</v>
      </c>
      <c r="G85" s="35">
        <f t="shared" si="4"/>
        <v>0</v>
      </c>
      <c r="H85" s="55">
        <v>0</v>
      </c>
    </row>
    <row r="86" spans="1:8" s="88" customFormat="1" ht="13.8" x14ac:dyDescent="0.2">
      <c r="A86" s="37" t="s">
        <v>953</v>
      </c>
      <c r="B86" s="42" t="s">
        <v>954</v>
      </c>
      <c r="C86" s="38">
        <v>1550000</v>
      </c>
      <c r="D86" s="38">
        <v>0</v>
      </c>
      <c r="E86" s="38">
        <v>1550000</v>
      </c>
      <c r="F86" s="38">
        <v>0</v>
      </c>
      <c r="G86" s="35">
        <f t="shared" si="4"/>
        <v>0</v>
      </c>
      <c r="H86" s="55">
        <v>0</v>
      </c>
    </row>
    <row r="87" spans="1:8" s="88" customFormat="1" ht="13.8" x14ac:dyDescent="0.2">
      <c r="A87" s="37" t="s">
        <v>955</v>
      </c>
      <c r="B87" s="42" t="s">
        <v>956</v>
      </c>
      <c r="C87" s="38">
        <v>300000</v>
      </c>
      <c r="D87" s="38">
        <v>0</v>
      </c>
      <c r="E87" s="38">
        <v>300000</v>
      </c>
      <c r="F87" s="38">
        <v>0</v>
      </c>
      <c r="G87" s="35">
        <f t="shared" si="4"/>
        <v>0</v>
      </c>
      <c r="H87" s="55">
        <v>0</v>
      </c>
    </row>
    <row r="88" spans="1:8" s="88" customFormat="1" ht="13.8" x14ac:dyDescent="0.2">
      <c r="A88" s="37" t="s">
        <v>957</v>
      </c>
      <c r="B88" s="42" t="s">
        <v>958</v>
      </c>
      <c r="C88" s="38">
        <v>2228582.87</v>
      </c>
      <c r="D88" s="38">
        <v>0</v>
      </c>
      <c r="E88" s="38">
        <v>2228582.87</v>
      </c>
      <c r="F88" s="38">
        <v>29246.66</v>
      </c>
      <c r="G88" s="35">
        <f t="shared" si="4"/>
        <v>1.3123433906678104</v>
      </c>
      <c r="H88" s="55">
        <v>29246.66</v>
      </c>
    </row>
    <row r="89" spans="1:8" s="88" customFormat="1" ht="13.8" x14ac:dyDescent="0.2">
      <c r="A89" s="37" t="s">
        <v>959</v>
      </c>
      <c r="B89" s="42" t="s">
        <v>960</v>
      </c>
      <c r="C89" s="38">
        <v>5000</v>
      </c>
      <c r="D89" s="38">
        <v>0</v>
      </c>
      <c r="E89" s="38">
        <v>5000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8" customFormat="1" ht="13.8" x14ac:dyDescent="0.2">
      <c r="A90" s="37" t="s">
        <v>961</v>
      </c>
      <c r="B90" s="42" t="s">
        <v>962</v>
      </c>
      <c r="C90" s="38">
        <v>373400</v>
      </c>
      <c r="D90" s="38">
        <v>0</v>
      </c>
      <c r="E90" s="38">
        <v>373400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963</v>
      </c>
      <c r="B91" s="42" t="s">
        <v>964</v>
      </c>
      <c r="C91" s="38">
        <v>200000</v>
      </c>
      <c r="D91" s="38">
        <v>0</v>
      </c>
      <c r="E91" s="38">
        <v>200000</v>
      </c>
      <c r="F91" s="38">
        <v>0</v>
      </c>
      <c r="G91" s="35">
        <f t="shared" si="5"/>
        <v>0</v>
      </c>
      <c r="H91" s="55">
        <v>0</v>
      </c>
    </row>
    <row r="92" spans="1:8" s="88" customFormat="1" ht="13.8" x14ac:dyDescent="0.2">
      <c r="A92" s="37" t="s">
        <v>965</v>
      </c>
      <c r="B92" s="42" t="s">
        <v>966</v>
      </c>
      <c r="C92" s="38">
        <v>800000</v>
      </c>
      <c r="D92" s="38">
        <v>0</v>
      </c>
      <c r="E92" s="38">
        <v>800000</v>
      </c>
      <c r="F92" s="38">
        <v>0</v>
      </c>
      <c r="G92" s="35">
        <f t="shared" si="5"/>
        <v>0</v>
      </c>
      <c r="H92" s="55">
        <v>0</v>
      </c>
    </row>
    <row r="93" spans="1:8" s="88" customFormat="1" ht="13.8" x14ac:dyDescent="0.2">
      <c r="A93" s="37" t="s">
        <v>967</v>
      </c>
      <c r="B93" s="42" t="s">
        <v>968</v>
      </c>
      <c r="C93" s="38">
        <v>4000000</v>
      </c>
      <c r="D93" s="38">
        <v>0</v>
      </c>
      <c r="E93" s="38">
        <v>4000000</v>
      </c>
      <c r="F93" s="38">
        <v>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969</v>
      </c>
      <c r="B94" s="42" t="s">
        <v>970</v>
      </c>
      <c r="C94" s="38">
        <v>2927906.68</v>
      </c>
      <c r="D94" s="38">
        <v>0</v>
      </c>
      <c r="E94" s="38">
        <v>2927906.68</v>
      </c>
      <c r="F94" s="38">
        <v>0</v>
      </c>
      <c r="G94" s="35">
        <f t="shared" si="5"/>
        <v>0</v>
      </c>
      <c r="H94" s="55">
        <v>0</v>
      </c>
    </row>
    <row r="95" spans="1:8" s="88" customFormat="1" ht="13.8" x14ac:dyDescent="0.2">
      <c r="A95" s="37" t="s">
        <v>971</v>
      </c>
      <c r="B95" s="42" t="s">
        <v>972</v>
      </c>
      <c r="C95" s="38">
        <v>3100000</v>
      </c>
      <c r="D95" s="38">
        <v>0</v>
      </c>
      <c r="E95" s="38">
        <v>3100000</v>
      </c>
      <c r="F95" s="38">
        <v>601.99</v>
      </c>
      <c r="G95" s="35">
        <f t="shared" si="5"/>
        <v>1.9419032258064517E-2</v>
      </c>
      <c r="H95" s="55">
        <v>601.99</v>
      </c>
    </row>
    <row r="96" spans="1:8" s="88" customFormat="1" ht="13.8" x14ac:dyDescent="0.2">
      <c r="A96" s="37" t="s">
        <v>973</v>
      </c>
      <c r="B96" s="42" t="s">
        <v>974</v>
      </c>
      <c r="C96" s="38">
        <v>600000</v>
      </c>
      <c r="D96" s="38">
        <v>0</v>
      </c>
      <c r="E96" s="38">
        <v>600000</v>
      </c>
      <c r="F96" s="38">
        <v>0</v>
      </c>
      <c r="G96" s="35">
        <f t="shared" si="5"/>
        <v>0</v>
      </c>
      <c r="H96" s="55">
        <v>0</v>
      </c>
    </row>
    <row r="97" spans="1:8" s="88" customFormat="1" ht="13.8" x14ac:dyDescent="0.2">
      <c r="A97" s="37" t="s">
        <v>975</v>
      </c>
      <c r="B97" s="42" t="s">
        <v>976</v>
      </c>
      <c r="C97" s="38">
        <v>27178304.809999999</v>
      </c>
      <c r="D97" s="38">
        <v>0</v>
      </c>
      <c r="E97" s="38">
        <v>27178304.809999999</v>
      </c>
      <c r="F97" s="38">
        <v>160</v>
      </c>
      <c r="G97" s="35">
        <f t="shared" si="5"/>
        <v>5.8870485528269418E-4</v>
      </c>
      <c r="H97" s="55">
        <v>160</v>
      </c>
    </row>
    <row r="98" spans="1:8" s="88" customFormat="1" ht="13.8" x14ac:dyDescent="0.2">
      <c r="A98" s="37" t="s">
        <v>977</v>
      </c>
      <c r="B98" s="42" t="s">
        <v>978</v>
      </c>
      <c r="C98" s="38">
        <v>13984000</v>
      </c>
      <c r="D98" s="38">
        <v>0</v>
      </c>
      <c r="E98" s="38">
        <v>13984000</v>
      </c>
      <c r="F98" s="38">
        <v>0</v>
      </c>
      <c r="G98" s="35">
        <f t="shared" si="5"/>
        <v>0</v>
      </c>
      <c r="H98" s="55">
        <v>0</v>
      </c>
    </row>
    <row r="99" spans="1:8" s="88" customFormat="1" ht="13.8" x14ac:dyDescent="0.2">
      <c r="A99" s="37" t="s">
        <v>979</v>
      </c>
      <c r="B99" s="42" t="s">
        <v>980</v>
      </c>
      <c r="C99" s="38">
        <v>1165208.58</v>
      </c>
      <c r="D99" s="38">
        <v>0</v>
      </c>
      <c r="E99" s="38">
        <v>1165208.58</v>
      </c>
      <c r="F99" s="38">
        <v>0</v>
      </c>
      <c r="G99" s="35">
        <f t="shared" si="5"/>
        <v>0</v>
      </c>
      <c r="H99" s="55">
        <v>0</v>
      </c>
    </row>
    <row r="100" spans="1:8" s="88" customFormat="1" ht="13.8" x14ac:dyDescent="0.2">
      <c r="A100" s="37" t="s">
        <v>981</v>
      </c>
      <c r="B100" s="42" t="s">
        <v>982</v>
      </c>
      <c r="C100" s="38">
        <v>58205.71</v>
      </c>
      <c r="D100" s="38">
        <v>0</v>
      </c>
      <c r="E100" s="38">
        <v>58205.71</v>
      </c>
      <c r="F100" s="38">
        <v>0</v>
      </c>
      <c r="G100" s="35">
        <f t="shared" ref="G100:G103" si="6">IF(E100=0,0,F100*100/E100)</f>
        <v>0</v>
      </c>
      <c r="H100" s="55">
        <v>0</v>
      </c>
    </row>
    <row r="101" spans="1:8" s="88" customFormat="1" ht="13.8" x14ac:dyDescent="0.2">
      <c r="A101" s="37" t="s">
        <v>983</v>
      </c>
      <c r="B101" s="42" t="s">
        <v>984</v>
      </c>
      <c r="C101" s="38">
        <v>32642.05</v>
      </c>
      <c r="D101" s="38">
        <v>0</v>
      </c>
      <c r="E101" s="38">
        <v>32642.05</v>
      </c>
      <c r="F101" s="38">
        <v>0</v>
      </c>
      <c r="G101" s="35">
        <f t="shared" si="6"/>
        <v>0</v>
      </c>
      <c r="H101" s="55">
        <v>0</v>
      </c>
    </row>
    <row r="102" spans="1:8" s="88" customFormat="1" ht="13.8" x14ac:dyDescent="0.2">
      <c r="A102" s="37" t="s">
        <v>985</v>
      </c>
      <c r="B102" s="42" t="s">
        <v>986</v>
      </c>
      <c r="C102" s="38">
        <v>200000</v>
      </c>
      <c r="D102" s="38">
        <v>0</v>
      </c>
      <c r="E102" s="38">
        <v>200000</v>
      </c>
      <c r="F102" s="38">
        <v>0</v>
      </c>
      <c r="G102" s="35">
        <f t="shared" si="6"/>
        <v>0</v>
      </c>
      <c r="H102" s="55">
        <v>0</v>
      </c>
    </row>
    <row r="103" spans="1:8" s="88" customFormat="1" ht="13.8" x14ac:dyDescent="0.2">
      <c r="A103" s="37" t="s">
        <v>987</v>
      </c>
      <c r="B103" s="42" t="s">
        <v>988</v>
      </c>
      <c r="C103" s="38">
        <v>55000</v>
      </c>
      <c r="D103" s="38">
        <v>0</v>
      </c>
      <c r="E103" s="38">
        <v>55000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989</v>
      </c>
      <c r="B104" s="42" t="s">
        <v>990</v>
      </c>
      <c r="C104" s="38">
        <v>650000</v>
      </c>
      <c r="D104" s="38">
        <v>0</v>
      </c>
      <c r="E104" s="38">
        <v>650000</v>
      </c>
      <c r="F104" s="38">
        <v>0</v>
      </c>
      <c r="G104" s="35">
        <f t="shared" ref="G104:G112" si="7">IF(E104=0,0,F104*100/E104)</f>
        <v>0</v>
      </c>
      <c r="H104" s="55">
        <v>0</v>
      </c>
    </row>
    <row r="105" spans="1:8" s="88" customFormat="1" ht="13.8" x14ac:dyDescent="0.2">
      <c r="A105" s="37" t="s">
        <v>991</v>
      </c>
      <c r="B105" s="42" t="s">
        <v>992</v>
      </c>
      <c r="C105" s="38">
        <v>496904.3</v>
      </c>
      <c r="D105" s="38">
        <v>0</v>
      </c>
      <c r="E105" s="38">
        <v>496904.3</v>
      </c>
      <c r="F105" s="38">
        <v>2017.05</v>
      </c>
      <c r="G105" s="35">
        <f t="shared" si="7"/>
        <v>0.40592323310544909</v>
      </c>
      <c r="H105" s="55">
        <v>2017.05</v>
      </c>
    </row>
    <row r="106" spans="1:8" s="88" customFormat="1" ht="13.8" x14ac:dyDescent="0.2">
      <c r="A106" s="37" t="s">
        <v>993</v>
      </c>
      <c r="B106" s="42" t="s">
        <v>994</v>
      </c>
      <c r="C106" s="38">
        <v>650000</v>
      </c>
      <c r="D106" s="38">
        <v>0</v>
      </c>
      <c r="E106" s="38">
        <v>650000</v>
      </c>
      <c r="F106" s="38">
        <v>0</v>
      </c>
      <c r="G106" s="35">
        <f t="shared" si="7"/>
        <v>0</v>
      </c>
      <c r="H106" s="55">
        <v>0</v>
      </c>
    </row>
    <row r="107" spans="1:8" s="88" customFormat="1" ht="13.8" x14ac:dyDescent="0.2">
      <c r="A107" s="37" t="s">
        <v>995</v>
      </c>
      <c r="B107" s="42" t="s">
        <v>996</v>
      </c>
      <c r="C107" s="38">
        <v>1677156.09</v>
      </c>
      <c r="D107" s="38">
        <v>0</v>
      </c>
      <c r="E107" s="38">
        <v>1677156.09</v>
      </c>
      <c r="F107" s="38">
        <v>23242.61</v>
      </c>
      <c r="G107" s="35">
        <f t="shared" si="7"/>
        <v>1.385834636297925</v>
      </c>
      <c r="H107" s="55">
        <v>3000</v>
      </c>
    </row>
    <row r="108" spans="1:8" s="88" customFormat="1" ht="13.8" x14ac:dyDescent="0.2">
      <c r="A108" s="37" t="s">
        <v>997</v>
      </c>
      <c r="B108" s="42" t="s">
        <v>998</v>
      </c>
      <c r="C108" s="38">
        <v>776121.9</v>
      </c>
      <c r="D108" s="38">
        <v>0</v>
      </c>
      <c r="E108" s="38">
        <v>776121.9</v>
      </c>
      <c r="F108" s="38">
        <v>0</v>
      </c>
      <c r="G108" s="35">
        <f t="shared" si="7"/>
        <v>0</v>
      </c>
      <c r="H108" s="55">
        <v>0</v>
      </c>
    </row>
    <row r="109" spans="1:8" s="88" customFormat="1" ht="13.8" x14ac:dyDescent="0.2">
      <c r="A109" s="37" t="s">
        <v>999</v>
      </c>
      <c r="B109" s="42" t="s">
        <v>1000</v>
      </c>
      <c r="C109" s="38">
        <v>502881.49</v>
      </c>
      <c r="D109" s="38">
        <v>0</v>
      </c>
      <c r="E109" s="38">
        <v>502881.49</v>
      </c>
      <c r="F109" s="38">
        <v>0</v>
      </c>
      <c r="G109" s="35">
        <f t="shared" si="7"/>
        <v>0</v>
      </c>
      <c r="H109" s="55">
        <v>0</v>
      </c>
    </row>
    <row r="110" spans="1:8" s="88" customFormat="1" ht="13.8" x14ac:dyDescent="0.2">
      <c r="A110" s="37" t="s">
        <v>1018</v>
      </c>
      <c r="B110" s="42" t="s">
        <v>1019</v>
      </c>
      <c r="C110" s="38">
        <v>7286418010.3699999</v>
      </c>
      <c r="D110" s="38">
        <v>10242586.85</v>
      </c>
      <c r="E110" s="38">
        <v>7296660597.2200003</v>
      </c>
      <c r="F110" s="38">
        <v>400922016.48000002</v>
      </c>
      <c r="G110" s="35">
        <f t="shared" si="7"/>
        <v>5.4945959338269033</v>
      </c>
      <c r="H110" s="55">
        <v>378160687.48000002</v>
      </c>
    </row>
    <row r="111" spans="1:8" s="88" customFormat="1" ht="13.8" x14ac:dyDescent="0.2">
      <c r="A111" s="37" t="s">
        <v>1005</v>
      </c>
      <c r="B111" s="42" t="s">
        <v>1006</v>
      </c>
      <c r="C111" s="38">
        <v>64500000</v>
      </c>
      <c r="D111" s="38">
        <v>0</v>
      </c>
      <c r="E111" s="38">
        <v>64500000</v>
      </c>
      <c r="F111" s="38">
        <v>3247557.01</v>
      </c>
      <c r="G111" s="35">
        <f t="shared" si="7"/>
        <v>5.034972108527132</v>
      </c>
      <c r="H111" s="55">
        <v>0</v>
      </c>
    </row>
    <row r="112" spans="1:8" s="88" customFormat="1" ht="13.8" x14ac:dyDescent="0.2">
      <c r="A112" s="129" t="s">
        <v>261</v>
      </c>
      <c r="B112" s="130" t="s">
        <v>69</v>
      </c>
      <c r="C112" s="66">
        <v>8546300921.4300003</v>
      </c>
      <c r="D112" s="66">
        <v>10245586.85</v>
      </c>
      <c r="E112" s="66">
        <v>8556546508.2799997</v>
      </c>
      <c r="F112" s="66">
        <v>412997205.45999998</v>
      </c>
      <c r="G112" s="71">
        <f t="shared" si="7"/>
        <v>4.826681010386034</v>
      </c>
      <c r="H112" s="68">
        <v>384959636.83999997</v>
      </c>
    </row>
    <row r="113" spans="1:8" ht="13.8" x14ac:dyDescent="0.3">
      <c r="A113" s="39" t="s">
        <v>61</v>
      </c>
      <c r="B113" s="39"/>
      <c r="C113" s="39"/>
      <c r="D113" s="39"/>
      <c r="E113" s="39"/>
      <c r="F113" s="39"/>
      <c r="G113" s="39"/>
      <c r="H113" s="53"/>
    </row>
  </sheetData>
  <mergeCells count="4">
    <mergeCell ref="A2:H2"/>
    <mergeCell ref="A5:B6"/>
    <mergeCell ref="A1:H1"/>
    <mergeCell ref="A112:B11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5"/>
  <sheetViews>
    <sheetView zoomScale="80" zoomScaleNormal="80" workbookViewId="0">
      <selection sqref="A1:N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5" width="16.140625" style="88" customWidth="1"/>
    <col min="6" max="6" width="107.140625" customWidth="1"/>
    <col min="7" max="7" width="18.7109375" style="63" customWidth="1"/>
    <col min="8" max="8" width="18.42578125" style="63" bestFit="1" customWidth="1"/>
    <col min="9" max="9" width="19.85546875" style="63" bestFit="1" customWidth="1"/>
    <col min="10" max="10" width="18.7109375" style="63" bestFit="1" customWidth="1"/>
    <col min="11" max="11" width="19" style="63" bestFit="1" customWidth="1"/>
    <col min="12" max="12" width="22.28515625" style="63" customWidth="1"/>
    <col min="13" max="13" width="16.85546875" style="64" customWidth="1"/>
    <col min="14" max="14" width="18.85546875" style="63" bestFit="1" customWidth="1"/>
  </cols>
  <sheetData>
    <row r="1" spans="1:14" s="76" customFormat="1" ht="26.25" customHeight="1" x14ac:dyDescent="0.35">
      <c r="A1" s="141" t="s">
        <v>66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x14ac:dyDescent="0.2">
      <c r="A2" s="3"/>
      <c r="B2" s="6"/>
      <c r="C2" s="3"/>
      <c r="D2" s="3"/>
      <c r="E2" s="3"/>
      <c r="F2" s="6"/>
      <c r="G2" s="56"/>
      <c r="H2" s="56"/>
      <c r="I2" s="56"/>
      <c r="J2" s="57"/>
      <c r="K2" s="57"/>
      <c r="L2" s="34"/>
      <c r="M2" s="36"/>
      <c r="N2" s="34"/>
    </row>
    <row r="3" spans="1:14" s="88" customFormat="1" x14ac:dyDescent="0.2">
      <c r="A3" s="3"/>
      <c r="B3" s="6"/>
      <c r="C3" s="3"/>
      <c r="D3" s="3"/>
      <c r="E3" s="3"/>
      <c r="F3" s="6"/>
      <c r="G3" s="56"/>
      <c r="H3" s="56"/>
      <c r="I3" s="56"/>
      <c r="J3" s="57"/>
      <c r="K3" s="57"/>
      <c r="L3" s="34"/>
      <c r="M3" s="36"/>
      <c r="N3" s="34"/>
    </row>
    <row r="4" spans="1:14" x14ac:dyDescent="0.2">
      <c r="A4" s="11" t="s">
        <v>64</v>
      </c>
      <c r="B4" s="7"/>
      <c r="C4" s="2"/>
      <c r="D4" s="2"/>
      <c r="E4" s="2"/>
      <c r="F4" s="8"/>
      <c r="G4" s="57"/>
      <c r="H4" s="58"/>
      <c r="I4" s="58"/>
      <c r="J4" s="57"/>
      <c r="K4" s="57"/>
      <c r="L4" s="34"/>
      <c r="M4" s="36"/>
      <c r="N4" s="34"/>
    </row>
    <row r="5" spans="1:14" ht="28.8" x14ac:dyDescent="0.2">
      <c r="A5" s="117" t="s">
        <v>45</v>
      </c>
      <c r="B5" s="118"/>
      <c r="C5" s="117" t="s">
        <v>51</v>
      </c>
      <c r="D5" s="139"/>
      <c r="E5" s="139"/>
      <c r="F5" s="118"/>
      <c r="G5" s="59" t="s">
        <v>13</v>
      </c>
      <c r="H5" s="59" t="s">
        <v>42</v>
      </c>
      <c r="I5" s="59" t="s">
        <v>0</v>
      </c>
      <c r="J5" s="59" t="s">
        <v>40</v>
      </c>
      <c r="K5" s="59" t="s">
        <v>41</v>
      </c>
      <c r="L5" s="33" t="s">
        <v>1</v>
      </c>
      <c r="M5" s="60" t="s">
        <v>39</v>
      </c>
      <c r="N5" s="59" t="s">
        <v>14</v>
      </c>
    </row>
    <row r="6" spans="1:14" ht="14.4" x14ac:dyDescent="0.2">
      <c r="A6" s="119"/>
      <c r="B6" s="120"/>
      <c r="C6" s="119"/>
      <c r="D6" s="140"/>
      <c r="E6" s="140"/>
      <c r="F6" s="120"/>
      <c r="G6" s="61" t="s">
        <v>2</v>
      </c>
      <c r="H6" s="61" t="s">
        <v>2</v>
      </c>
      <c r="I6" s="61" t="s">
        <v>2</v>
      </c>
      <c r="J6" s="61" t="s">
        <v>2</v>
      </c>
      <c r="K6" s="61" t="s">
        <v>2</v>
      </c>
      <c r="L6" s="61" t="s">
        <v>2</v>
      </c>
      <c r="M6" s="62" t="s">
        <v>34</v>
      </c>
      <c r="N6" s="61" t="s">
        <v>2</v>
      </c>
    </row>
    <row r="7" spans="1:14" ht="13.8" x14ac:dyDescent="0.2">
      <c r="A7" s="37" t="s">
        <v>412</v>
      </c>
      <c r="B7" s="16" t="s">
        <v>413</v>
      </c>
      <c r="C7" s="16" t="s">
        <v>1020</v>
      </c>
      <c r="D7" s="16" t="s">
        <v>1021</v>
      </c>
      <c r="E7" s="16" t="s">
        <v>410</v>
      </c>
      <c r="F7" s="16" t="str">
        <f>CONCATENATE(D7,E7)</f>
        <v>ACTIVIDAD LEGISLATIVA#</v>
      </c>
      <c r="G7" s="85">
        <v>370222.46</v>
      </c>
      <c r="H7" s="85">
        <v>0</v>
      </c>
      <c r="I7" s="85">
        <v>370222.46</v>
      </c>
      <c r="J7" s="85">
        <v>370222.46</v>
      </c>
      <c r="K7" s="85">
        <v>370222.46</v>
      </c>
      <c r="L7" s="85">
        <v>0</v>
      </c>
      <c r="M7" s="110">
        <v>0</v>
      </c>
      <c r="N7" s="85">
        <v>0</v>
      </c>
    </row>
    <row r="8" spans="1:14" ht="13.8" x14ac:dyDescent="0.2">
      <c r="A8" s="37" t="s">
        <v>69</v>
      </c>
      <c r="B8" s="16" t="s">
        <v>69</v>
      </c>
      <c r="C8" s="16" t="s">
        <v>1022</v>
      </c>
      <c r="D8" s="16" t="s">
        <v>1023</v>
      </c>
      <c r="E8" s="16" t="s">
        <v>410</v>
      </c>
      <c r="F8" s="16" t="str">
        <f t="shared" ref="F8:F16" si="0">CONCATENATE(D8,E8)</f>
        <v>ACTUACIONES ALJAFERIA#</v>
      </c>
      <c r="G8" s="85">
        <v>61500</v>
      </c>
      <c r="H8" s="85">
        <v>0</v>
      </c>
      <c r="I8" s="85">
        <v>61500</v>
      </c>
      <c r="J8" s="85">
        <v>61500</v>
      </c>
      <c r="K8" s="85">
        <v>61500</v>
      </c>
      <c r="L8" s="85">
        <v>0</v>
      </c>
      <c r="M8" s="110">
        <v>0</v>
      </c>
      <c r="N8" s="85">
        <v>0</v>
      </c>
    </row>
    <row r="9" spans="1:14" ht="13.8" x14ac:dyDescent="0.2">
      <c r="A9" s="37" t="s">
        <v>69</v>
      </c>
      <c r="B9" s="16" t="s">
        <v>69</v>
      </c>
      <c r="C9" s="16" t="s">
        <v>1024</v>
      </c>
      <c r="D9" s="16" t="s">
        <v>1025</v>
      </c>
      <c r="E9" s="16" t="s">
        <v>410</v>
      </c>
      <c r="F9" s="16" t="str">
        <f t="shared" si="0"/>
        <v>EL JUSTICIA DE ARAGON#</v>
      </c>
      <c r="G9" s="85">
        <v>32600</v>
      </c>
      <c r="H9" s="85">
        <v>0</v>
      </c>
      <c r="I9" s="85">
        <v>32600</v>
      </c>
      <c r="J9" s="85">
        <v>32600</v>
      </c>
      <c r="K9" s="85">
        <v>32600</v>
      </c>
      <c r="L9" s="85">
        <v>0</v>
      </c>
      <c r="M9" s="110">
        <v>0</v>
      </c>
      <c r="N9" s="85">
        <v>0</v>
      </c>
    </row>
    <row r="10" spans="1:14" ht="13.8" x14ac:dyDescent="0.2">
      <c r="A10" s="37" t="s">
        <v>69</v>
      </c>
      <c r="B10" s="16" t="s">
        <v>69</v>
      </c>
      <c r="C10" s="16" t="s">
        <v>1026</v>
      </c>
      <c r="D10" s="16" t="s">
        <v>1027</v>
      </c>
      <c r="E10" s="16" t="s">
        <v>410</v>
      </c>
      <c r="F10" s="16" t="str">
        <f t="shared" si="0"/>
        <v>CAMARA DE CUENTAS#</v>
      </c>
      <c r="G10" s="85">
        <v>191072.9</v>
      </c>
      <c r="H10" s="85">
        <v>0</v>
      </c>
      <c r="I10" s="85">
        <v>191072.9</v>
      </c>
      <c r="J10" s="85">
        <v>191072.9</v>
      </c>
      <c r="K10" s="85">
        <v>191072.9</v>
      </c>
      <c r="L10" s="85">
        <v>0</v>
      </c>
      <c r="M10" s="110">
        <v>0</v>
      </c>
      <c r="N10" s="85">
        <v>0</v>
      </c>
    </row>
    <row r="11" spans="1:14" ht="13.8" x14ac:dyDescent="0.2">
      <c r="A11" s="37" t="s">
        <v>69</v>
      </c>
      <c r="B11" s="16" t="s">
        <v>69</v>
      </c>
      <c r="C11" s="27" t="s">
        <v>126</v>
      </c>
      <c r="D11" s="27" t="s">
        <v>69</v>
      </c>
      <c r="E11" s="27" t="s">
        <v>69</v>
      </c>
      <c r="F11" s="27" t="str">
        <f t="shared" si="0"/>
        <v/>
      </c>
      <c r="G11" s="90">
        <v>655395.36</v>
      </c>
      <c r="H11" s="90">
        <v>0</v>
      </c>
      <c r="I11" s="90">
        <v>655395.36</v>
      </c>
      <c r="J11" s="90">
        <v>655395.36</v>
      </c>
      <c r="K11" s="90">
        <v>655395.36</v>
      </c>
      <c r="L11" s="90">
        <v>0</v>
      </c>
      <c r="M11" s="111">
        <v>0</v>
      </c>
      <c r="N11" s="90">
        <v>0</v>
      </c>
    </row>
    <row r="12" spans="1:14" ht="13.8" x14ac:dyDescent="0.2">
      <c r="A12" s="37" t="s">
        <v>414</v>
      </c>
      <c r="B12" s="16" t="s">
        <v>415</v>
      </c>
      <c r="C12" s="16" t="s">
        <v>1028</v>
      </c>
      <c r="D12" s="16" t="s">
        <v>1029</v>
      </c>
      <c r="E12" s="16" t="s">
        <v>410</v>
      </c>
      <c r="F12" s="16" t="str">
        <f t="shared" si="0"/>
        <v>REFORMAS PATIO NORTE DE LA PRESIDENCIA#</v>
      </c>
      <c r="G12" s="85">
        <v>33048.17</v>
      </c>
      <c r="H12" s="85">
        <v>0</v>
      </c>
      <c r="I12" s="85">
        <v>33048.17</v>
      </c>
      <c r="J12" s="85">
        <v>0</v>
      </c>
      <c r="K12" s="85">
        <v>0</v>
      </c>
      <c r="L12" s="85">
        <v>0</v>
      </c>
      <c r="M12" s="110">
        <v>0</v>
      </c>
      <c r="N12" s="85">
        <v>0</v>
      </c>
    </row>
    <row r="13" spans="1:14" ht="13.8" x14ac:dyDescent="0.2">
      <c r="A13" s="37" t="s">
        <v>69</v>
      </c>
      <c r="B13" s="16" t="s">
        <v>69</v>
      </c>
      <c r="C13" s="16" t="s">
        <v>1030</v>
      </c>
      <c r="D13" s="16" t="s">
        <v>1031</v>
      </c>
      <c r="E13" s="16" t="s">
        <v>1032</v>
      </c>
      <c r="F13" s="16" t="str">
        <f t="shared" si="0"/>
        <v>EQUIPAMIENTOS DIVERSOS PARA LAS UNIDADES DE LA PRESIDENCIA DEL GOBIERNO</v>
      </c>
      <c r="G13" s="85">
        <v>128733.1</v>
      </c>
      <c r="H13" s="85">
        <v>0</v>
      </c>
      <c r="I13" s="85">
        <v>128733.1</v>
      </c>
      <c r="J13" s="85">
        <v>0</v>
      </c>
      <c r="K13" s="85">
        <v>0</v>
      </c>
      <c r="L13" s="85">
        <v>0</v>
      </c>
      <c r="M13" s="110">
        <v>0</v>
      </c>
      <c r="N13" s="85">
        <v>0</v>
      </c>
    </row>
    <row r="14" spans="1:14" ht="13.8" x14ac:dyDescent="0.2">
      <c r="A14" s="37" t="s">
        <v>69</v>
      </c>
      <c r="B14" s="16" t="s">
        <v>69</v>
      </c>
      <c r="C14" s="27" t="s">
        <v>126</v>
      </c>
      <c r="D14" s="27" t="s">
        <v>69</v>
      </c>
      <c r="E14" s="27" t="s">
        <v>69</v>
      </c>
      <c r="F14" s="27" t="str">
        <f t="shared" si="0"/>
        <v/>
      </c>
      <c r="G14" s="90">
        <v>161781.26999999999</v>
      </c>
      <c r="H14" s="90">
        <v>0</v>
      </c>
      <c r="I14" s="90">
        <v>161781.26999999999</v>
      </c>
      <c r="J14" s="90">
        <v>0</v>
      </c>
      <c r="K14" s="90">
        <v>0</v>
      </c>
      <c r="L14" s="90">
        <v>0</v>
      </c>
      <c r="M14" s="111">
        <v>0</v>
      </c>
      <c r="N14" s="90">
        <v>0</v>
      </c>
    </row>
    <row r="15" spans="1:14" ht="13.8" x14ac:dyDescent="0.2">
      <c r="A15" s="37" t="s">
        <v>420</v>
      </c>
      <c r="B15" s="16" t="s">
        <v>421</v>
      </c>
      <c r="C15" s="16" t="s">
        <v>1033</v>
      </c>
      <c r="D15" s="16" t="s">
        <v>1034</v>
      </c>
      <c r="E15" s="16" t="s">
        <v>410</v>
      </c>
      <c r="F15" s="16" t="str">
        <f t="shared" si="0"/>
        <v>EQUIPAMIENTO CESA#</v>
      </c>
      <c r="G15" s="85">
        <v>726.81</v>
      </c>
      <c r="H15" s="85">
        <v>0</v>
      </c>
      <c r="I15" s="85">
        <v>726.81</v>
      </c>
      <c r="J15" s="85">
        <v>0</v>
      </c>
      <c r="K15" s="85">
        <v>0</v>
      </c>
      <c r="L15" s="85">
        <v>0</v>
      </c>
      <c r="M15" s="110">
        <v>0</v>
      </c>
      <c r="N15" s="85">
        <v>0</v>
      </c>
    </row>
    <row r="16" spans="1:14" ht="13.8" x14ac:dyDescent="0.2">
      <c r="A16" s="37" t="s">
        <v>69</v>
      </c>
      <c r="B16" s="16" t="s">
        <v>69</v>
      </c>
      <c r="C16" s="27" t="s">
        <v>126</v>
      </c>
      <c r="D16" s="27" t="s">
        <v>69</v>
      </c>
      <c r="E16" s="27" t="s">
        <v>69</v>
      </c>
      <c r="F16" s="27" t="str">
        <f t="shared" si="0"/>
        <v/>
      </c>
      <c r="G16" s="90">
        <v>726.81</v>
      </c>
      <c r="H16" s="90">
        <v>0</v>
      </c>
      <c r="I16" s="90">
        <v>726.81</v>
      </c>
      <c r="J16" s="90">
        <v>0</v>
      </c>
      <c r="K16" s="90">
        <v>0</v>
      </c>
      <c r="L16" s="90">
        <v>0</v>
      </c>
      <c r="M16" s="111">
        <v>0</v>
      </c>
      <c r="N16" s="90">
        <v>0</v>
      </c>
    </row>
    <row r="17" spans="1:14" ht="13.8" x14ac:dyDescent="0.2">
      <c r="A17" s="37" t="s">
        <v>422</v>
      </c>
      <c r="B17" s="16" t="s">
        <v>423</v>
      </c>
      <c r="C17" s="16" t="s">
        <v>1035</v>
      </c>
      <c r="D17" s="16" t="s">
        <v>1036</v>
      </c>
      <c r="E17" s="16" t="s">
        <v>410</v>
      </c>
      <c r="F17" s="16" t="str">
        <f t="shared" ref="F17:F80" si="1">CONCATENATE(D17,E17)</f>
        <v>TRASLADO Y AMPLIACION DEL CENTRO DE EMERGENCIAS#</v>
      </c>
      <c r="G17" s="85">
        <v>15000</v>
      </c>
      <c r="H17" s="85">
        <v>0</v>
      </c>
      <c r="I17" s="85">
        <v>15000</v>
      </c>
      <c r="J17" s="85">
        <v>0</v>
      </c>
      <c r="K17" s="85">
        <v>0</v>
      </c>
      <c r="L17" s="85">
        <v>0</v>
      </c>
      <c r="M17" s="110">
        <v>0</v>
      </c>
      <c r="N17" s="85">
        <v>0</v>
      </c>
    </row>
    <row r="18" spans="1:14" ht="13.8" x14ac:dyDescent="0.2">
      <c r="A18" s="37" t="s">
        <v>69</v>
      </c>
      <c r="B18" s="16" t="s">
        <v>69</v>
      </c>
      <c r="C18" s="16" t="s">
        <v>1037</v>
      </c>
      <c r="D18" s="16" t="s">
        <v>1038</v>
      </c>
      <c r="E18" s="16" t="s">
        <v>410</v>
      </c>
      <c r="F18" s="16" t="str">
        <f t="shared" si="1"/>
        <v>AYUDAS EQUIPAMIENTO DE LA POLICIAL LOCAL#</v>
      </c>
      <c r="G18" s="85">
        <v>30000</v>
      </c>
      <c r="H18" s="85">
        <v>0</v>
      </c>
      <c r="I18" s="85">
        <v>30000</v>
      </c>
      <c r="J18" s="85">
        <v>0</v>
      </c>
      <c r="K18" s="85">
        <v>0</v>
      </c>
      <c r="L18" s="85">
        <v>0</v>
      </c>
      <c r="M18" s="110">
        <v>0</v>
      </c>
      <c r="N18" s="85">
        <v>0</v>
      </c>
    </row>
    <row r="19" spans="1:14" ht="13.8" x14ac:dyDescent="0.2">
      <c r="A19" s="37" t="s">
        <v>69</v>
      </c>
      <c r="B19" s="16" t="s">
        <v>69</v>
      </c>
      <c r="C19" s="16" t="s">
        <v>1039</v>
      </c>
      <c r="D19" s="16" t="s">
        <v>1040</v>
      </c>
      <c r="E19" s="16" t="s">
        <v>410</v>
      </c>
      <c r="F19" s="16" t="str">
        <f t="shared" si="1"/>
        <v>MOBILIARIO Y ENSERES BIBLIOTECA DE ARAGON#</v>
      </c>
      <c r="G19" s="85">
        <v>20000</v>
      </c>
      <c r="H19" s="85">
        <v>0</v>
      </c>
      <c r="I19" s="85">
        <v>20000</v>
      </c>
      <c r="J19" s="85">
        <v>0</v>
      </c>
      <c r="K19" s="85">
        <v>0</v>
      </c>
      <c r="L19" s="85">
        <v>0</v>
      </c>
      <c r="M19" s="110">
        <v>0</v>
      </c>
      <c r="N19" s="85">
        <v>0</v>
      </c>
    </row>
    <row r="20" spans="1:14" ht="13.8" x14ac:dyDescent="0.2">
      <c r="A20" s="37" t="s">
        <v>69</v>
      </c>
      <c r="B20" s="16" t="s">
        <v>69</v>
      </c>
      <c r="C20" s="16" t="s">
        <v>1041</v>
      </c>
      <c r="D20" s="16" t="s">
        <v>1042</v>
      </c>
      <c r="E20" s="16" t="s">
        <v>410</v>
      </c>
      <c r="F20" s="16" t="str">
        <f t="shared" si="1"/>
        <v>AZUARA VILLA ROMANA "LA MALENA"#</v>
      </c>
      <c r="G20" s="85">
        <v>302429.2</v>
      </c>
      <c r="H20" s="85">
        <v>0</v>
      </c>
      <c r="I20" s="85">
        <v>302429.2</v>
      </c>
      <c r="J20" s="85">
        <v>344723.14</v>
      </c>
      <c r="K20" s="85">
        <v>310105.82</v>
      </c>
      <c r="L20" s="85">
        <v>0</v>
      </c>
      <c r="M20" s="110">
        <v>0</v>
      </c>
      <c r="N20" s="85">
        <v>0</v>
      </c>
    </row>
    <row r="21" spans="1:14" ht="13.8" x14ac:dyDescent="0.2">
      <c r="A21" s="37" t="s">
        <v>69</v>
      </c>
      <c r="B21" s="16" t="s">
        <v>69</v>
      </c>
      <c r="C21" s="16" t="s">
        <v>1043</v>
      </c>
      <c r="D21" s="16" t="s">
        <v>1044</v>
      </c>
      <c r="E21" s="16" t="s">
        <v>1045</v>
      </c>
      <c r="F21" s="16" t="str">
        <f t="shared" si="1"/>
        <v>ACONDICIONAMIENTO  Y EQUIPAMIENTO DE COMISARIAS DE POLICIA ADSCRITAS A LA C. AUTONOMA</v>
      </c>
      <c r="G21" s="85">
        <v>80000</v>
      </c>
      <c r="H21" s="85">
        <v>0</v>
      </c>
      <c r="I21" s="85">
        <v>80000</v>
      </c>
      <c r="J21" s="85">
        <v>0</v>
      </c>
      <c r="K21" s="85">
        <v>0</v>
      </c>
      <c r="L21" s="85">
        <v>0</v>
      </c>
      <c r="M21" s="110">
        <v>0</v>
      </c>
      <c r="N21" s="85">
        <v>0</v>
      </c>
    </row>
    <row r="22" spans="1:14" ht="13.8" x14ac:dyDescent="0.2">
      <c r="A22" s="37" t="s">
        <v>69</v>
      </c>
      <c r="B22" s="16" t="s">
        <v>69</v>
      </c>
      <c r="C22" s="16" t="s">
        <v>1046</v>
      </c>
      <c r="D22" s="16" t="s">
        <v>1047</v>
      </c>
      <c r="E22" s="16" t="s">
        <v>410</v>
      </c>
      <c r="F22" s="16" t="str">
        <f t="shared" si="1"/>
        <v>DEC. MURAL I.  SANTIAGO MONTALBÁN (TERUEL)#</v>
      </c>
      <c r="G22" s="85">
        <v>200000</v>
      </c>
      <c r="H22" s="85">
        <v>0</v>
      </c>
      <c r="I22" s="85">
        <v>200000</v>
      </c>
      <c r="J22" s="85">
        <v>0</v>
      </c>
      <c r="K22" s="85">
        <v>0</v>
      </c>
      <c r="L22" s="85">
        <v>0</v>
      </c>
      <c r="M22" s="110">
        <v>0</v>
      </c>
      <c r="N22" s="85">
        <v>0</v>
      </c>
    </row>
    <row r="23" spans="1:14" ht="13.8" x14ac:dyDescent="0.2">
      <c r="A23" s="37" t="s">
        <v>69</v>
      </c>
      <c r="B23" s="16" t="s">
        <v>69</v>
      </c>
      <c r="C23" s="16" t="s">
        <v>1048</v>
      </c>
      <c r="D23" s="16" t="s">
        <v>1049</v>
      </c>
      <c r="E23" s="16" t="s">
        <v>410</v>
      </c>
      <c r="F23" s="16" t="str">
        <f t="shared" si="1"/>
        <v>MONASTERIO DE SAN VICTORIÁN#</v>
      </c>
      <c r="G23" s="85">
        <v>756447.83</v>
      </c>
      <c r="H23" s="85">
        <v>0</v>
      </c>
      <c r="I23" s="85">
        <v>756447.83</v>
      </c>
      <c r="J23" s="85">
        <v>0</v>
      </c>
      <c r="K23" s="85">
        <v>0</v>
      </c>
      <c r="L23" s="85">
        <v>0</v>
      </c>
      <c r="M23" s="110">
        <v>0</v>
      </c>
      <c r="N23" s="85">
        <v>0</v>
      </c>
    </row>
    <row r="24" spans="1:14" ht="13.8" x14ac:dyDescent="0.2">
      <c r="A24" s="37" t="s">
        <v>69</v>
      </c>
      <c r="B24" s="16" t="s">
        <v>69</v>
      </c>
      <c r="C24" s="16" t="s">
        <v>1050</v>
      </c>
      <c r="D24" s="16" t="s">
        <v>1051</v>
      </c>
      <c r="E24" s="16" t="s">
        <v>410</v>
      </c>
      <c r="F24" s="16" t="str">
        <f t="shared" si="1"/>
        <v>CARTUJA AULA DEI- ESTUDIO RESTAURACION DECORACION MURAL#</v>
      </c>
      <c r="G24" s="85">
        <v>160000</v>
      </c>
      <c r="H24" s="85">
        <v>0</v>
      </c>
      <c r="I24" s="85">
        <v>160000</v>
      </c>
      <c r="J24" s="85">
        <v>163706.45000000001</v>
      </c>
      <c r="K24" s="85">
        <v>0</v>
      </c>
      <c r="L24" s="85">
        <v>0</v>
      </c>
      <c r="M24" s="110">
        <v>0</v>
      </c>
      <c r="N24" s="85">
        <v>0</v>
      </c>
    </row>
    <row r="25" spans="1:14" ht="13.8" x14ac:dyDescent="0.2">
      <c r="A25" s="37" t="s">
        <v>69</v>
      </c>
      <c r="B25" s="16" t="s">
        <v>69</v>
      </c>
      <c r="C25" s="16" t="s">
        <v>1052</v>
      </c>
      <c r="D25" s="16" t="s">
        <v>1053</v>
      </c>
      <c r="E25" s="16" t="s">
        <v>1054</v>
      </c>
      <c r="F25" s="16" t="str">
        <f t="shared" si="1"/>
        <v>ADQUISICIÓN DE MOBILIARIO Y EQUIPOS INFORMATICOS PARA EL DEPARTAMENTO</v>
      </c>
      <c r="G25" s="85">
        <v>25000</v>
      </c>
      <c r="H25" s="85">
        <v>0</v>
      </c>
      <c r="I25" s="85">
        <v>25000</v>
      </c>
      <c r="J25" s="85">
        <v>0</v>
      </c>
      <c r="K25" s="85">
        <v>0</v>
      </c>
      <c r="L25" s="85">
        <v>0</v>
      </c>
      <c r="M25" s="110">
        <v>0</v>
      </c>
      <c r="N25" s="85">
        <v>0</v>
      </c>
    </row>
    <row r="26" spans="1:14" ht="13.8" x14ac:dyDescent="0.2">
      <c r="A26" s="37" t="s">
        <v>69</v>
      </c>
      <c r="B26" s="16" t="s">
        <v>69</v>
      </c>
      <c r="C26" s="16" t="s">
        <v>1055</v>
      </c>
      <c r="D26" s="16" t="s">
        <v>1056</v>
      </c>
      <c r="E26" s="16" t="s">
        <v>1057</v>
      </c>
      <c r="F26" s="16" t="str">
        <f t="shared" si="1"/>
        <v>ADQUISICIÓN DE DOS VEHICULOS PARA EL DEPARTAMENTO DE PRESIDENCIA</v>
      </c>
      <c r="G26" s="85">
        <v>93877.16</v>
      </c>
      <c r="H26" s="85">
        <v>0</v>
      </c>
      <c r="I26" s="85">
        <v>93877.16</v>
      </c>
      <c r="J26" s="85">
        <v>0</v>
      </c>
      <c r="K26" s="85">
        <v>0</v>
      </c>
      <c r="L26" s="85">
        <v>0</v>
      </c>
      <c r="M26" s="110">
        <v>0</v>
      </c>
      <c r="N26" s="85">
        <v>0</v>
      </c>
    </row>
    <row r="27" spans="1:14" ht="13.8" x14ac:dyDescent="0.2">
      <c r="A27" s="37" t="s">
        <v>69</v>
      </c>
      <c r="B27" s="16" t="s">
        <v>69</v>
      </c>
      <c r="C27" s="16" t="s">
        <v>1058</v>
      </c>
      <c r="D27" s="16" t="s">
        <v>1059</v>
      </c>
      <c r="E27" s="16" t="s">
        <v>410</v>
      </c>
      <c r="F27" s="16" t="str">
        <f t="shared" si="1"/>
        <v>PLAN DE ADQUISICIONES DE PATRIMONIO CULT#</v>
      </c>
      <c r="G27" s="85">
        <v>150000</v>
      </c>
      <c r="H27" s="85">
        <v>0</v>
      </c>
      <c r="I27" s="85">
        <v>150000</v>
      </c>
      <c r="J27" s="85">
        <v>0</v>
      </c>
      <c r="K27" s="85">
        <v>0</v>
      </c>
      <c r="L27" s="85">
        <v>0</v>
      </c>
      <c r="M27" s="110">
        <v>0</v>
      </c>
      <c r="N27" s="85">
        <v>0</v>
      </c>
    </row>
    <row r="28" spans="1:14" ht="13.8" x14ac:dyDescent="0.2">
      <c r="A28" s="37" t="s">
        <v>69</v>
      </c>
      <c r="B28" s="16" t="s">
        <v>69</v>
      </c>
      <c r="C28" s="16" t="s">
        <v>1060</v>
      </c>
      <c r="D28" s="16" t="s">
        <v>1061</v>
      </c>
      <c r="E28" s="16" t="s">
        <v>410</v>
      </c>
      <c r="F28" s="16" t="str">
        <f t="shared" si="1"/>
        <v>EQUIPAMIENTO DE LA DELEGACION TERUEL#</v>
      </c>
      <c r="G28" s="85">
        <v>4000</v>
      </c>
      <c r="H28" s="85">
        <v>0</v>
      </c>
      <c r="I28" s="85">
        <v>4000</v>
      </c>
      <c r="J28" s="85">
        <v>0</v>
      </c>
      <c r="K28" s="85">
        <v>0</v>
      </c>
      <c r="L28" s="85">
        <v>0</v>
      </c>
      <c r="M28" s="110">
        <v>0</v>
      </c>
      <c r="N28" s="85">
        <v>0</v>
      </c>
    </row>
    <row r="29" spans="1:14" ht="13.8" x14ac:dyDescent="0.2">
      <c r="A29" s="37" t="s">
        <v>69</v>
      </c>
      <c r="B29" s="16" t="s">
        <v>69</v>
      </c>
      <c r="C29" s="16" t="s">
        <v>1062</v>
      </c>
      <c r="D29" s="16" t="s">
        <v>1063</v>
      </c>
      <c r="E29" s="16" t="s">
        <v>410</v>
      </c>
      <c r="F29" s="16" t="str">
        <f t="shared" si="1"/>
        <v>EQUIPAMIENTO DE LA DELEGACIÓN TERRITORIAL#</v>
      </c>
      <c r="G29" s="85">
        <v>25000</v>
      </c>
      <c r="H29" s="85">
        <v>0</v>
      </c>
      <c r="I29" s="85">
        <v>25000</v>
      </c>
      <c r="J29" s="85">
        <v>0</v>
      </c>
      <c r="K29" s="85">
        <v>0</v>
      </c>
      <c r="L29" s="85">
        <v>0</v>
      </c>
      <c r="M29" s="110">
        <v>0</v>
      </c>
      <c r="N29" s="85">
        <v>0</v>
      </c>
    </row>
    <row r="30" spans="1:14" ht="13.8" x14ac:dyDescent="0.2">
      <c r="A30" s="37" t="s">
        <v>69</v>
      </c>
      <c r="B30" s="16" t="s">
        <v>69</v>
      </c>
      <c r="C30" s="16" t="s">
        <v>1064</v>
      </c>
      <c r="D30" s="16" t="s">
        <v>1065</v>
      </c>
      <c r="E30" s="16" t="s">
        <v>410</v>
      </c>
      <c r="F30" s="16" t="str">
        <f t="shared" si="1"/>
        <v>INVERSIONES EN ARCHIVOS Y MUSEOS#</v>
      </c>
      <c r="G30" s="85">
        <v>60000</v>
      </c>
      <c r="H30" s="85">
        <v>0</v>
      </c>
      <c r="I30" s="85">
        <v>60000</v>
      </c>
      <c r="J30" s="85">
        <v>0</v>
      </c>
      <c r="K30" s="85">
        <v>0</v>
      </c>
      <c r="L30" s="85">
        <v>0</v>
      </c>
      <c r="M30" s="110">
        <v>0</v>
      </c>
      <c r="N30" s="85">
        <v>0</v>
      </c>
    </row>
    <row r="31" spans="1:14" ht="13.8" x14ac:dyDescent="0.2">
      <c r="A31" s="37" t="s">
        <v>69</v>
      </c>
      <c r="B31" s="16" t="s">
        <v>69</v>
      </c>
      <c r="C31" s="16" t="s">
        <v>1066</v>
      </c>
      <c r="D31" s="16" t="s">
        <v>1067</v>
      </c>
      <c r="E31" s="16" t="s">
        <v>410</v>
      </c>
      <c r="F31" s="16" t="str">
        <f t="shared" si="1"/>
        <v>ACTUACIONES INVERSIONES EN MATERIA PROTECCION CIVIL#</v>
      </c>
      <c r="G31" s="85">
        <v>75000</v>
      </c>
      <c r="H31" s="85">
        <v>0</v>
      </c>
      <c r="I31" s="85">
        <v>75000</v>
      </c>
      <c r="J31" s="85">
        <v>0</v>
      </c>
      <c r="K31" s="85">
        <v>0</v>
      </c>
      <c r="L31" s="85">
        <v>0</v>
      </c>
      <c r="M31" s="110">
        <v>0</v>
      </c>
      <c r="N31" s="85">
        <v>0</v>
      </c>
    </row>
    <row r="32" spans="1:14" ht="13.8" x14ac:dyDescent="0.2">
      <c r="A32" s="37" t="s">
        <v>69</v>
      </c>
      <c r="B32" s="16" t="s">
        <v>69</v>
      </c>
      <c r="C32" s="16" t="s">
        <v>1068</v>
      </c>
      <c r="D32" s="16" t="s">
        <v>1069</v>
      </c>
      <c r="E32" s="16" t="s">
        <v>410</v>
      </c>
      <c r="F32" s="16" t="str">
        <f t="shared" si="1"/>
        <v>DOTACION FONDOS BIBLIOGRAFICOS#</v>
      </c>
      <c r="G32" s="85">
        <v>120000</v>
      </c>
      <c r="H32" s="85">
        <v>0</v>
      </c>
      <c r="I32" s="85">
        <v>120000</v>
      </c>
      <c r="J32" s="85">
        <v>0</v>
      </c>
      <c r="K32" s="85">
        <v>0</v>
      </c>
      <c r="L32" s="85">
        <v>0</v>
      </c>
      <c r="M32" s="110">
        <v>0</v>
      </c>
      <c r="N32" s="85">
        <v>0</v>
      </c>
    </row>
    <row r="33" spans="1:14" ht="13.8" x14ac:dyDescent="0.2">
      <c r="A33" s="37" t="s">
        <v>69</v>
      </c>
      <c r="B33" s="16" t="s">
        <v>69</v>
      </c>
      <c r="C33" s="16" t="s">
        <v>1070</v>
      </c>
      <c r="D33" s="16" t="s">
        <v>1071</v>
      </c>
      <c r="E33" s="16" t="s">
        <v>410</v>
      </c>
      <c r="F33" s="16" t="str">
        <f t="shared" si="1"/>
        <v>OBRAS Y ACONDICIONAMIENTO DE LA  COMISARÍA DE ZARAGOZA EXPO#</v>
      </c>
      <c r="G33" s="85">
        <v>20000</v>
      </c>
      <c r="H33" s="85">
        <v>0</v>
      </c>
      <c r="I33" s="85">
        <v>20000</v>
      </c>
      <c r="J33" s="85">
        <v>0</v>
      </c>
      <c r="K33" s="85">
        <v>0</v>
      </c>
      <c r="L33" s="85">
        <v>0</v>
      </c>
      <c r="M33" s="110">
        <v>0</v>
      </c>
      <c r="N33" s="85">
        <v>0</v>
      </c>
    </row>
    <row r="34" spans="1:14" ht="13.8" x14ac:dyDescent="0.2">
      <c r="A34" s="37" t="s">
        <v>69</v>
      </c>
      <c r="B34" s="16" t="s">
        <v>69</v>
      </c>
      <c r="C34" s="16" t="s">
        <v>1072</v>
      </c>
      <c r="D34" s="16" t="s">
        <v>1073</v>
      </c>
      <c r="E34" s="16" t="s">
        <v>1074</v>
      </c>
      <c r="F34" s="16" t="str">
        <f t="shared" si="1"/>
        <v>CARTOGRAFÍA COMARCAL Y APLICACIÓN TURISMO PARA ACCESO TELEFÓNICO</v>
      </c>
      <c r="G34" s="85">
        <v>142800</v>
      </c>
      <c r="H34" s="85">
        <v>0</v>
      </c>
      <c r="I34" s="85">
        <v>142800</v>
      </c>
      <c r="J34" s="85">
        <v>0</v>
      </c>
      <c r="K34" s="85">
        <v>0</v>
      </c>
      <c r="L34" s="85">
        <v>0</v>
      </c>
      <c r="M34" s="110">
        <v>0</v>
      </c>
      <c r="N34" s="85">
        <v>0</v>
      </c>
    </row>
    <row r="35" spans="1:14" ht="13.8" x14ac:dyDescent="0.2">
      <c r="A35" s="37" t="s">
        <v>69</v>
      </c>
      <c r="B35" s="16" t="s">
        <v>69</v>
      </c>
      <c r="C35" s="16" t="s">
        <v>1075</v>
      </c>
      <c r="D35" s="16" t="s">
        <v>1076</v>
      </c>
      <c r="E35" s="16" t="s">
        <v>410</v>
      </c>
      <c r="F35" s="16" t="str">
        <f t="shared" si="1"/>
        <v>PROMOCION Y ACCION CULTURAL#</v>
      </c>
      <c r="G35" s="85">
        <v>30000</v>
      </c>
      <c r="H35" s="85">
        <v>0</v>
      </c>
      <c r="I35" s="85">
        <v>30000</v>
      </c>
      <c r="J35" s="85">
        <v>0</v>
      </c>
      <c r="K35" s="85">
        <v>0</v>
      </c>
      <c r="L35" s="85">
        <v>0</v>
      </c>
      <c r="M35" s="110">
        <v>0</v>
      </c>
      <c r="N35" s="85">
        <v>0</v>
      </c>
    </row>
    <row r="36" spans="1:14" ht="13.8" x14ac:dyDescent="0.2">
      <c r="A36" s="37" t="s">
        <v>69</v>
      </c>
      <c r="B36" s="16" t="s">
        <v>69</v>
      </c>
      <c r="C36" s="16" t="s">
        <v>1077</v>
      </c>
      <c r="D36" s="16" t="s">
        <v>1078</v>
      </c>
      <c r="E36" s="16" t="s">
        <v>410</v>
      </c>
      <c r="F36" s="16" t="str">
        <f t="shared" si="1"/>
        <v>RENOVACION EQUIP INFORMAT  BIBLIOTECAS#</v>
      </c>
      <c r="G36" s="85">
        <v>25000</v>
      </c>
      <c r="H36" s="85">
        <v>0</v>
      </c>
      <c r="I36" s="85">
        <v>25000</v>
      </c>
      <c r="J36" s="85">
        <v>0</v>
      </c>
      <c r="K36" s="85">
        <v>0</v>
      </c>
      <c r="L36" s="85">
        <v>0</v>
      </c>
      <c r="M36" s="110">
        <v>0</v>
      </c>
      <c r="N36" s="85">
        <v>0</v>
      </c>
    </row>
    <row r="37" spans="1:14" ht="13.8" x14ac:dyDescent="0.2">
      <c r="A37" s="37" t="s">
        <v>69</v>
      </c>
      <c r="B37" s="16" t="s">
        <v>69</v>
      </c>
      <c r="C37" s="16" t="s">
        <v>1079</v>
      </c>
      <c r="D37" s="16" t="s">
        <v>1080</v>
      </c>
      <c r="E37" s="16" t="s">
        <v>410</v>
      </c>
      <c r="F37" s="16" t="str">
        <f t="shared" si="1"/>
        <v>OTRAS INSTALACIONES DE LA DG DEPORTE#</v>
      </c>
      <c r="G37" s="85">
        <v>1739483.96</v>
      </c>
      <c r="H37" s="85">
        <v>0</v>
      </c>
      <c r="I37" s="85">
        <v>1739483.96</v>
      </c>
      <c r="J37" s="85">
        <v>0</v>
      </c>
      <c r="K37" s="85">
        <v>0</v>
      </c>
      <c r="L37" s="85">
        <v>0</v>
      </c>
      <c r="M37" s="110">
        <v>0</v>
      </c>
      <c r="N37" s="85">
        <v>0</v>
      </c>
    </row>
    <row r="38" spans="1:14" ht="13.8" x14ac:dyDescent="0.2">
      <c r="A38" s="37" t="s">
        <v>69</v>
      </c>
      <c r="B38" s="16" t="s">
        <v>69</v>
      </c>
      <c r="C38" s="16" t="s">
        <v>1081</v>
      </c>
      <c r="D38" s="16" t="s">
        <v>1082</v>
      </c>
      <c r="E38" s="16" t="s">
        <v>410</v>
      </c>
      <c r="F38" s="16" t="str">
        <f t="shared" si="1"/>
        <v>MOBILIARIO Y ENSERES BIBLIOTECA DE HUESCA#</v>
      </c>
      <c r="G38" s="85">
        <v>40000</v>
      </c>
      <c r="H38" s="85">
        <v>0</v>
      </c>
      <c r="I38" s="85">
        <v>40000</v>
      </c>
      <c r="J38" s="85">
        <v>0</v>
      </c>
      <c r="K38" s="85">
        <v>0</v>
      </c>
      <c r="L38" s="85">
        <v>0</v>
      </c>
      <c r="M38" s="110">
        <v>0</v>
      </c>
      <c r="N38" s="85">
        <v>0</v>
      </c>
    </row>
    <row r="39" spans="1:14" ht="13.8" x14ac:dyDescent="0.2">
      <c r="A39" s="37" t="s">
        <v>69</v>
      </c>
      <c r="B39" s="16" t="s">
        <v>69</v>
      </c>
      <c r="C39" s="16" t="s">
        <v>1083</v>
      </c>
      <c r="D39" s="16" t="s">
        <v>1084</v>
      </c>
      <c r="E39" s="16" t="s">
        <v>410</v>
      </c>
      <c r="F39" s="16" t="str">
        <f t="shared" si="1"/>
        <v>FONOTECA#</v>
      </c>
      <c r="G39" s="85">
        <v>15000</v>
      </c>
      <c r="H39" s="85">
        <v>0</v>
      </c>
      <c r="I39" s="85">
        <v>15000</v>
      </c>
      <c r="J39" s="85">
        <v>0</v>
      </c>
      <c r="K39" s="85">
        <v>0</v>
      </c>
      <c r="L39" s="85">
        <v>0</v>
      </c>
      <c r="M39" s="110">
        <v>0</v>
      </c>
      <c r="N39" s="85">
        <v>0</v>
      </c>
    </row>
    <row r="40" spans="1:14" ht="13.8" x14ac:dyDescent="0.2">
      <c r="A40" s="37" t="s">
        <v>69</v>
      </c>
      <c r="B40" s="16" t="s">
        <v>69</v>
      </c>
      <c r="C40" s="16" t="s">
        <v>1085</v>
      </c>
      <c r="D40" s="16" t="s">
        <v>1086</v>
      </c>
      <c r="E40" s="16" t="s">
        <v>410</v>
      </c>
      <c r="F40" s="16" t="str">
        <f t="shared" si="1"/>
        <v>ACTUACIONES EN PATRIMONIO#</v>
      </c>
      <c r="G40" s="85">
        <v>40000</v>
      </c>
      <c r="H40" s="85">
        <v>0</v>
      </c>
      <c r="I40" s="85">
        <v>40000</v>
      </c>
      <c r="J40" s="85">
        <v>0</v>
      </c>
      <c r="K40" s="85">
        <v>0</v>
      </c>
      <c r="L40" s="85">
        <v>0</v>
      </c>
      <c r="M40" s="110">
        <v>0</v>
      </c>
      <c r="N40" s="85">
        <v>0</v>
      </c>
    </row>
    <row r="41" spans="1:14" ht="13.8" x14ac:dyDescent="0.2">
      <c r="A41" s="37" t="s">
        <v>69</v>
      </c>
      <c r="B41" s="16" t="s">
        <v>69</v>
      </c>
      <c r="C41" s="16" t="s">
        <v>1087</v>
      </c>
      <c r="D41" s="16" t="s">
        <v>1088</v>
      </c>
      <c r="E41" s="16" t="s">
        <v>410</v>
      </c>
      <c r="F41" s="16" t="str">
        <f t="shared" si="1"/>
        <v>MUSEO DE LA GUERRA CIVIL. BATALLA DE TERUEL#</v>
      </c>
      <c r="G41" s="85">
        <v>155647.46</v>
      </c>
      <c r="H41" s="85">
        <v>0</v>
      </c>
      <c r="I41" s="85">
        <v>155647.46</v>
      </c>
      <c r="J41" s="85">
        <v>155647.46</v>
      </c>
      <c r="K41" s="85">
        <v>18167.259999999998</v>
      </c>
      <c r="L41" s="85">
        <v>0</v>
      </c>
      <c r="M41" s="110">
        <v>0</v>
      </c>
      <c r="N41" s="85">
        <v>0</v>
      </c>
    </row>
    <row r="42" spans="1:14" ht="13.8" x14ac:dyDescent="0.2">
      <c r="A42" s="37" t="s">
        <v>69</v>
      </c>
      <c r="B42" s="16" t="s">
        <v>69</v>
      </c>
      <c r="C42" s="16" t="s">
        <v>1089</v>
      </c>
      <c r="D42" s="16" t="s">
        <v>1090</v>
      </c>
      <c r="E42" s="16" t="s">
        <v>410</v>
      </c>
      <c r="F42" s="16" t="str">
        <f t="shared" si="1"/>
        <v>INVERSION SGT#</v>
      </c>
      <c r="G42" s="85">
        <v>1000</v>
      </c>
      <c r="H42" s="85">
        <v>0</v>
      </c>
      <c r="I42" s="85">
        <v>1000</v>
      </c>
      <c r="J42" s="85">
        <v>0</v>
      </c>
      <c r="K42" s="85">
        <v>0</v>
      </c>
      <c r="L42" s="85">
        <v>0</v>
      </c>
      <c r="M42" s="110">
        <v>0</v>
      </c>
      <c r="N42" s="85">
        <v>0</v>
      </c>
    </row>
    <row r="43" spans="1:14" ht="13.8" x14ac:dyDescent="0.2">
      <c r="A43" s="37" t="s">
        <v>69</v>
      </c>
      <c r="B43" s="16" t="s">
        <v>69</v>
      </c>
      <c r="C43" s="16" t="s">
        <v>1091</v>
      </c>
      <c r="D43" s="16" t="s">
        <v>1092</v>
      </c>
      <c r="E43" s="16" t="s">
        <v>410</v>
      </c>
      <c r="F43" s="16" t="str">
        <f t="shared" si="1"/>
        <v>INVERSIONES EN MATERIA DE PROTECCIÓN CIVIL Y EMERGENCIAS#</v>
      </c>
      <c r="G43" s="85">
        <v>55000</v>
      </c>
      <c r="H43" s="85">
        <v>0</v>
      </c>
      <c r="I43" s="85">
        <v>55000</v>
      </c>
      <c r="J43" s="85">
        <v>0</v>
      </c>
      <c r="K43" s="85">
        <v>0</v>
      </c>
      <c r="L43" s="85">
        <v>0</v>
      </c>
      <c r="M43" s="110">
        <v>0</v>
      </c>
      <c r="N43" s="85">
        <v>0</v>
      </c>
    </row>
    <row r="44" spans="1:14" ht="13.8" x14ac:dyDescent="0.2">
      <c r="A44" s="37" t="s">
        <v>69</v>
      </c>
      <c r="B44" s="16" t="s">
        <v>69</v>
      </c>
      <c r="C44" s="16" t="s">
        <v>1093</v>
      </c>
      <c r="D44" s="16" t="s">
        <v>1094</v>
      </c>
      <c r="E44" s="16" t="s">
        <v>410</v>
      </c>
      <c r="F44" s="16" t="str">
        <f t="shared" si="1"/>
        <v>COLEGIATA DE SANTA MARIA EN DAROCA (ZARAGOZA)#</v>
      </c>
      <c r="G44" s="85">
        <v>131435.39000000001</v>
      </c>
      <c r="H44" s="85">
        <v>0</v>
      </c>
      <c r="I44" s="85">
        <v>131435.39000000001</v>
      </c>
      <c r="J44" s="85">
        <v>0</v>
      </c>
      <c r="K44" s="85">
        <v>0</v>
      </c>
      <c r="L44" s="85">
        <v>0</v>
      </c>
      <c r="M44" s="110">
        <v>0</v>
      </c>
      <c r="N44" s="85">
        <v>0</v>
      </c>
    </row>
    <row r="45" spans="1:14" ht="13.8" x14ac:dyDescent="0.2">
      <c r="A45" s="37" t="s">
        <v>69</v>
      </c>
      <c r="B45" s="16" t="s">
        <v>69</v>
      </c>
      <c r="C45" s="16" t="s">
        <v>1095</v>
      </c>
      <c r="D45" s="16" t="s">
        <v>1096</v>
      </c>
      <c r="E45" s="16" t="s">
        <v>1097</v>
      </c>
      <c r="F45" s="16" t="str">
        <f t="shared" si="1"/>
        <v>MOBILIARIO Y ENSERES PARA SERVICIO DE RELACIONES INSTITUCIONALES</v>
      </c>
      <c r="G45" s="85">
        <v>3000</v>
      </c>
      <c r="H45" s="85">
        <v>0</v>
      </c>
      <c r="I45" s="85">
        <v>3000</v>
      </c>
      <c r="J45" s="85">
        <v>0</v>
      </c>
      <c r="K45" s="85">
        <v>0</v>
      </c>
      <c r="L45" s="85">
        <v>0</v>
      </c>
      <c r="M45" s="110">
        <v>0</v>
      </c>
      <c r="N45" s="85">
        <v>0</v>
      </c>
    </row>
    <row r="46" spans="1:14" ht="13.8" x14ac:dyDescent="0.2">
      <c r="A46" s="37" t="s">
        <v>69</v>
      </c>
      <c r="B46" s="16" t="s">
        <v>69</v>
      </c>
      <c r="C46" s="16" t="s">
        <v>1098</v>
      </c>
      <c r="D46" s="16" t="s">
        <v>1099</v>
      </c>
      <c r="E46" s="16" t="s">
        <v>410</v>
      </c>
      <c r="F46" s="16" t="str">
        <f t="shared" si="1"/>
        <v>APLICACIONES INFORMÁTICAS RELACIONES INSTITUCIONALES#</v>
      </c>
      <c r="G46" s="85">
        <v>7300</v>
      </c>
      <c r="H46" s="85">
        <v>0</v>
      </c>
      <c r="I46" s="85">
        <v>7300</v>
      </c>
      <c r="J46" s="85">
        <v>0</v>
      </c>
      <c r="K46" s="85">
        <v>0</v>
      </c>
      <c r="L46" s="85">
        <v>0</v>
      </c>
      <c r="M46" s="110">
        <v>0</v>
      </c>
      <c r="N46" s="85">
        <v>0</v>
      </c>
    </row>
    <row r="47" spans="1:14" ht="13.8" x14ac:dyDescent="0.2">
      <c r="A47" s="37" t="s">
        <v>69</v>
      </c>
      <c r="B47" s="16" t="s">
        <v>69</v>
      </c>
      <c r="C47" s="16" t="s">
        <v>1100</v>
      </c>
      <c r="D47" s="16" t="s">
        <v>1101</v>
      </c>
      <c r="E47" s="16" t="s">
        <v>410</v>
      </c>
      <c r="F47" s="16" t="str">
        <f t="shared" si="1"/>
        <v>OBRAS Y EQUIPAMIENTO#</v>
      </c>
      <c r="G47" s="85">
        <v>15000</v>
      </c>
      <c r="H47" s="85">
        <v>0</v>
      </c>
      <c r="I47" s="85">
        <v>15000</v>
      </c>
      <c r="J47" s="85">
        <v>0</v>
      </c>
      <c r="K47" s="85">
        <v>0</v>
      </c>
      <c r="L47" s="85">
        <v>0</v>
      </c>
      <c r="M47" s="110">
        <v>0</v>
      </c>
      <c r="N47" s="85">
        <v>0</v>
      </c>
    </row>
    <row r="48" spans="1:14" ht="13.8" x14ac:dyDescent="0.2">
      <c r="A48" s="37" t="s">
        <v>69</v>
      </c>
      <c r="B48" s="16" t="s">
        <v>69</v>
      </c>
      <c r="C48" s="16" t="s">
        <v>1102</v>
      </c>
      <c r="D48" s="16" t="s">
        <v>1103</v>
      </c>
      <c r="E48" s="16" t="s">
        <v>1104</v>
      </c>
      <c r="F48" s="16" t="str">
        <f t="shared" si="1"/>
        <v>BASE AERÓDROMO DE VILLANUEVA DE GÁLLEGO PARA ATENCIÓN EMERGENCIAS SANITARIAS</v>
      </c>
      <c r="G48" s="85">
        <v>0</v>
      </c>
      <c r="H48" s="85">
        <v>0</v>
      </c>
      <c r="I48" s="85">
        <v>0</v>
      </c>
      <c r="J48" s="85">
        <v>156784.29999999999</v>
      </c>
      <c r="K48" s="85">
        <v>156784.29999999999</v>
      </c>
      <c r="L48" s="85">
        <v>0</v>
      </c>
      <c r="M48" s="110">
        <v>0</v>
      </c>
      <c r="N48" s="85">
        <v>0</v>
      </c>
    </row>
    <row r="49" spans="1:14" ht="13.8" x14ac:dyDescent="0.2">
      <c r="A49" s="37" t="s">
        <v>69</v>
      </c>
      <c r="B49" s="16" t="s">
        <v>69</v>
      </c>
      <c r="C49" s="16" t="s">
        <v>1105</v>
      </c>
      <c r="D49" s="16" t="s">
        <v>1106</v>
      </c>
      <c r="E49" s="16" t="s">
        <v>410</v>
      </c>
      <c r="F49" s="16" t="str">
        <f t="shared" si="1"/>
        <v>VEHÍCULOS#</v>
      </c>
      <c r="G49" s="85">
        <v>75000</v>
      </c>
      <c r="H49" s="85">
        <v>0</v>
      </c>
      <c r="I49" s="85">
        <v>75000</v>
      </c>
      <c r="J49" s="85">
        <v>0</v>
      </c>
      <c r="K49" s="85">
        <v>0</v>
      </c>
      <c r="L49" s="85">
        <v>0</v>
      </c>
      <c r="M49" s="110">
        <v>0</v>
      </c>
      <c r="N49" s="85">
        <v>0</v>
      </c>
    </row>
    <row r="50" spans="1:14" ht="13.8" x14ac:dyDescent="0.2">
      <c r="A50" s="37" t="s">
        <v>69</v>
      </c>
      <c r="B50" s="16" t="s">
        <v>69</v>
      </c>
      <c r="C50" s="16" t="s">
        <v>1107</v>
      </c>
      <c r="D50" s="16" t="s">
        <v>1108</v>
      </c>
      <c r="E50" s="16" t="s">
        <v>410</v>
      </c>
      <c r="F50" s="16" t="str">
        <f t="shared" si="1"/>
        <v>COMUNIDADES ARAGONESAS EN EL EXTERIOR#</v>
      </c>
      <c r="G50" s="85">
        <v>1000</v>
      </c>
      <c r="H50" s="85">
        <v>0</v>
      </c>
      <c r="I50" s="85">
        <v>1000</v>
      </c>
      <c r="J50" s="85">
        <v>0</v>
      </c>
      <c r="K50" s="85">
        <v>0</v>
      </c>
      <c r="L50" s="85">
        <v>0</v>
      </c>
      <c r="M50" s="110">
        <v>0</v>
      </c>
      <c r="N50" s="85">
        <v>0</v>
      </c>
    </row>
    <row r="51" spans="1:14" ht="13.8" x14ac:dyDescent="0.2">
      <c r="A51" s="37" t="s">
        <v>69</v>
      </c>
      <c r="B51" s="16" t="s">
        <v>69</v>
      </c>
      <c r="C51" s="16" t="s">
        <v>1109</v>
      </c>
      <c r="D51" s="16" t="s">
        <v>1110</v>
      </c>
      <c r="E51" s="16" t="s">
        <v>1111</v>
      </c>
      <c r="F51" s="16" t="str">
        <f t="shared" si="1"/>
        <v>OBRAS DE MANTENIMIENTO DE EDIFICIOS DEL DEPARTAMENTO DE PRESIDENCIA Y RR.II.</v>
      </c>
      <c r="G51" s="85">
        <v>149091.35999999999</v>
      </c>
      <c r="H51" s="85">
        <v>0</v>
      </c>
      <c r="I51" s="85">
        <v>149091.35999999999</v>
      </c>
      <c r="J51" s="85">
        <v>0</v>
      </c>
      <c r="K51" s="85">
        <v>0</v>
      </c>
      <c r="L51" s="85">
        <v>0</v>
      </c>
      <c r="M51" s="110">
        <v>0</v>
      </c>
      <c r="N51" s="85">
        <v>0</v>
      </c>
    </row>
    <row r="52" spans="1:14" ht="13.8" x14ac:dyDescent="0.2">
      <c r="A52" s="37" t="s">
        <v>69</v>
      </c>
      <c r="B52" s="16" t="s">
        <v>69</v>
      </c>
      <c r="C52" s="16" t="s">
        <v>1112</v>
      </c>
      <c r="D52" s="16" t="s">
        <v>1113</v>
      </c>
      <c r="E52" s="16" t="s">
        <v>1114</v>
      </c>
      <c r="F52" s="16" t="str">
        <f t="shared" si="1"/>
        <v>APLICACIÓN INFORMÁTICA PARA JUEGOS DEPORTIVOS EN EDAD ESCOLAR</v>
      </c>
      <c r="G52" s="85">
        <v>60000</v>
      </c>
      <c r="H52" s="85">
        <v>0</v>
      </c>
      <c r="I52" s="85">
        <v>60000</v>
      </c>
      <c r="J52" s="85">
        <v>0</v>
      </c>
      <c r="K52" s="85">
        <v>0</v>
      </c>
      <c r="L52" s="85">
        <v>0</v>
      </c>
      <c r="M52" s="110">
        <v>0</v>
      </c>
      <c r="N52" s="85">
        <v>0</v>
      </c>
    </row>
    <row r="53" spans="1:14" ht="13.8" x14ac:dyDescent="0.2">
      <c r="A53" s="37" t="s">
        <v>69</v>
      </c>
      <c r="B53" s="16" t="s">
        <v>69</v>
      </c>
      <c r="C53" s="16" t="s">
        <v>1115</v>
      </c>
      <c r="D53" s="16" t="s">
        <v>1116</v>
      </c>
      <c r="E53" s="16" t="s">
        <v>410</v>
      </c>
      <c r="F53" s="16" t="str">
        <f t="shared" si="1"/>
        <v>APLICACIONES INFORMÁTICAS EN MATERIA DE JUEGO#</v>
      </c>
      <c r="G53" s="85">
        <v>200000</v>
      </c>
      <c r="H53" s="85">
        <v>0</v>
      </c>
      <c r="I53" s="85">
        <v>200000</v>
      </c>
      <c r="J53" s="85">
        <v>50523.62</v>
      </c>
      <c r="K53" s="85">
        <v>50523.62</v>
      </c>
      <c r="L53" s="85">
        <v>0</v>
      </c>
      <c r="M53" s="110">
        <v>0</v>
      </c>
      <c r="N53" s="85">
        <v>0</v>
      </c>
    </row>
    <row r="54" spans="1:14" ht="13.8" x14ac:dyDescent="0.2">
      <c r="A54" s="37" t="s">
        <v>69</v>
      </c>
      <c r="B54" s="16" t="s">
        <v>69</v>
      </c>
      <c r="C54" s="16" t="s">
        <v>1117</v>
      </c>
      <c r="D54" s="16" t="s">
        <v>1118</v>
      </c>
      <c r="E54" s="16" t="s">
        <v>410</v>
      </c>
      <c r="F54" s="16" t="str">
        <f t="shared" si="1"/>
        <v>IGLESIA YEBRA DE BASA#</v>
      </c>
      <c r="G54" s="85">
        <v>145487.6</v>
      </c>
      <c r="H54" s="85">
        <v>0</v>
      </c>
      <c r="I54" s="85">
        <v>145487.6</v>
      </c>
      <c r="J54" s="85">
        <v>72743.8</v>
      </c>
      <c r="K54" s="85">
        <v>72743.8</v>
      </c>
      <c r="L54" s="85">
        <v>0</v>
      </c>
      <c r="M54" s="110">
        <v>0</v>
      </c>
      <c r="N54" s="85">
        <v>0</v>
      </c>
    </row>
    <row r="55" spans="1:14" ht="13.8" x14ac:dyDescent="0.2">
      <c r="A55" s="37" t="s">
        <v>69</v>
      </c>
      <c r="B55" s="16" t="s">
        <v>69</v>
      </c>
      <c r="C55" s="16" t="s">
        <v>1119</v>
      </c>
      <c r="D55" s="16" t="s">
        <v>1120</v>
      </c>
      <c r="E55" s="16" t="s">
        <v>1121</v>
      </c>
      <c r="F55" s="16" t="str">
        <f t="shared" si="1"/>
        <v>CENTRO INTEGRADO DE COORDINACIÓN DE EMERGENCIAS DE ARAGÓN (CICEA)</v>
      </c>
      <c r="G55" s="85">
        <v>2092818</v>
      </c>
      <c r="H55" s="85">
        <v>0</v>
      </c>
      <c r="I55" s="85">
        <v>2092818</v>
      </c>
      <c r="J55" s="85">
        <v>0</v>
      </c>
      <c r="K55" s="85">
        <v>0</v>
      </c>
      <c r="L55" s="85">
        <v>0</v>
      </c>
      <c r="M55" s="110">
        <v>0</v>
      </c>
      <c r="N55" s="85">
        <v>0</v>
      </c>
    </row>
    <row r="56" spans="1:14" ht="13.8" x14ac:dyDescent="0.2">
      <c r="A56" s="37" t="s">
        <v>69</v>
      </c>
      <c r="B56" s="16" t="s">
        <v>69</v>
      </c>
      <c r="C56" s="16" t="s">
        <v>1122</v>
      </c>
      <c r="D56" s="16" t="s">
        <v>1123</v>
      </c>
      <c r="E56" s="16" t="s">
        <v>410</v>
      </c>
      <c r="F56" s="16" t="str">
        <f t="shared" si="1"/>
        <v>ADQUISICIÓN DE APLICACIONES INFORMÁTICOS#</v>
      </c>
      <c r="G56" s="85">
        <v>134044.71</v>
      </c>
      <c r="H56" s="85">
        <v>0</v>
      </c>
      <c r="I56" s="85">
        <v>134044.71</v>
      </c>
      <c r="J56" s="85">
        <v>134044.71</v>
      </c>
      <c r="K56" s="85">
        <v>134044.71</v>
      </c>
      <c r="L56" s="85">
        <v>0</v>
      </c>
      <c r="M56" s="110">
        <v>0</v>
      </c>
      <c r="N56" s="85">
        <v>0</v>
      </c>
    </row>
    <row r="57" spans="1:14" ht="13.8" x14ac:dyDescent="0.2">
      <c r="A57" s="37" t="s">
        <v>69</v>
      </c>
      <c r="B57" s="16" t="s">
        <v>69</v>
      </c>
      <c r="C57" s="16" t="s">
        <v>1124</v>
      </c>
      <c r="D57" s="16" t="s">
        <v>1125</v>
      </c>
      <c r="E57" s="16" t="s">
        <v>410</v>
      </c>
      <c r="F57" s="16" t="str">
        <f t="shared" si="1"/>
        <v>CONSERVACIÓN Y RESTAURACIÓN DEL PATRIMONIO CULTURAL#</v>
      </c>
      <c r="G57" s="85">
        <v>1280000</v>
      </c>
      <c r="H57" s="85">
        <v>0</v>
      </c>
      <c r="I57" s="85">
        <v>1280000</v>
      </c>
      <c r="J57" s="85">
        <v>0</v>
      </c>
      <c r="K57" s="85">
        <v>0</v>
      </c>
      <c r="L57" s="85">
        <v>0</v>
      </c>
      <c r="M57" s="110">
        <v>0</v>
      </c>
      <c r="N57" s="85">
        <v>0</v>
      </c>
    </row>
    <row r="58" spans="1:14" ht="13.8" x14ac:dyDescent="0.2">
      <c r="A58" s="37" t="s">
        <v>69</v>
      </c>
      <c r="B58" s="16" t="s">
        <v>69</v>
      </c>
      <c r="C58" s="27" t="s">
        <v>126</v>
      </c>
      <c r="D58" s="27" t="s">
        <v>69</v>
      </c>
      <c r="E58" s="27" t="s">
        <v>69</v>
      </c>
      <c r="F58" s="27" t="str">
        <f t="shared" si="1"/>
        <v/>
      </c>
      <c r="G58" s="90">
        <v>8674862.6699999999</v>
      </c>
      <c r="H58" s="90">
        <v>0</v>
      </c>
      <c r="I58" s="90">
        <v>8674862.6699999999</v>
      </c>
      <c r="J58" s="90">
        <v>1078173.48</v>
      </c>
      <c r="K58" s="90">
        <v>742369.51</v>
      </c>
      <c r="L58" s="90">
        <v>0</v>
      </c>
      <c r="M58" s="111">
        <v>0</v>
      </c>
      <c r="N58" s="90">
        <v>0</v>
      </c>
    </row>
    <row r="59" spans="1:14" ht="13.8" x14ac:dyDescent="0.2">
      <c r="A59" s="37" t="s">
        <v>424</v>
      </c>
      <c r="B59" s="16" t="s">
        <v>425</v>
      </c>
      <c r="C59" s="16" t="s">
        <v>1126</v>
      </c>
      <c r="D59" s="16" t="s">
        <v>1127</v>
      </c>
      <c r="E59" s="16" t="s">
        <v>1128</v>
      </c>
      <c r="F59" s="16" t="str">
        <f t="shared" si="1"/>
        <v>OBRAS DE MANTENIMIENTO DE INMUEBLES ADSCRITOS AL DEPARTAMENTO DE HACIENDA Y ADMINISTRACIÓN PÚBLICA</v>
      </c>
      <c r="G59" s="85">
        <v>10000</v>
      </c>
      <c r="H59" s="85">
        <v>0</v>
      </c>
      <c r="I59" s="85">
        <v>10000</v>
      </c>
      <c r="J59" s="85">
        <v>0</v>
      </c>
      <c r="K59" s="85">
        <v>0</v>
      </c>
      <c r="L59" s="85">
        <v>0</v>
      </c>
      <c r="M59" s="110">
        <v>0</v>
      </c>
      <c r="N59" s="85">
        <v>0</v>
      </c>
    </row>
    <row r="60" spans="1:14" ht="13.8" x14ac:dyDescent="0.2">
      <c r="A60" s="37" t="s">
        <v>69</v>
      </c>
      <c r="B60" s="16" t="s">
        <v>69</v>
      </c>
      <c r="C60" s="16" t="s">
        <v>1129</v>
      </c>
      <c r="D60" s="16" t="s">
        <v>1130</v>
      </c>
      <c r="E60" s="16" t="s">
        <v>410</v>
      </c>
      <c r="F60" s="16" t="str">
        <f t="shared" si="1"/>
        <v>RENOVACION DEL MOBILIARIO Y EQUIPAMIENTO#</v>
      </c>
      <c r="G60" s="85">
        <v>15000</v>
      </c>
      <c r="H60" s="85">
        <v>0</v>
      </c>
      <c r="I60" s="85">
        <v>15000</v>
      </c>
      <c r="J60" s="85">
        <v>0</v>
      </c>
      <c r="K60" s="85">
        <v>0</v>
      </c>
      <c r="L60" s="85">
        <v>0</v>
      </c>
      <c r="M60" s="110">
        <v>0</v>
      </c>
      <c r="N60" s="85">
        <v>0</v>
      </c>
    </row>
    <row r="61" spans="1:14" ht="13.8" x14ac:dyDescent="0.2">
      <c r="A61" s="37" t="s">
        <v>69</v>
      </c>
      <c r="B61" s="16" t="s">
        <v>69</v>
      </c>
      <c r="C61" s="16" t="s">
        <v>1131</v>
      </c>
      <c r="D61" s="16" t="s">
        <v>1132</v>
      </c>
      <c r="E61" s="16" t="s">
        <v>410</v>
      </c>
      <c r="F61" s="16" t="str">
        <f t="shared" si="1"/>
        <v>MOBILIARIO EDIFICIOS INTERADMINISTRATIVOS#</v>
      </c>
      <c r="G61" s="85">
        <v>30000</v>
      </c>
      <c r="H61" s="85">
        <v>0</v>
      </c>
      <c r="I61" s="85">
        <v>30000</v>
      </c>
      <c r="J61" s="85">
        <v>0</v>
      </c>
      <c r="K61" s="85">
        <v>0</v>
      </c>
      <c r="L61" s="85">
        <v>0</v>
      </c>
      <c r="M61" s="110">
        <v>0</v>
      </c>
      <c r="N61" s="85">
        <v>0</v>
      </c>
    </row>
    <row r="62" spans="1:14" ht="13.8" x14ac:dyDescent="0.2">
      <c r="A62" s="37" t="s">
        <v>69</v>
      </c>
      <c r="B62" s="16" t="s">
        <v>69</v>
      </c>
      <c r="C62" s="16" t="s">
        <v>1133</v>
      </c>
      <c r="D62" s="16" t="s">
        <v>1134</v>
      </c>
      <c r="E62" s="16" t="s">
        <v>410</v>
      </c>
      <c r="F62" s="16" t="str">
        <f t="shared" si="1"/>
        <v>APLICACIONES INFORMATICAS, LICENCIAS EN  MATERIA TRIBUTARIA#</v>
      </c>
      <c r="G62" s="85">
        <v>764092.03</v>
      </c>
      <c r="H62" s="85">
        <v>0</v>
      </c>
      <c r="I62" s="85">
        <v>764092.03</v>
      </c>
      <c r="J62" s="85">
        <v>758092.03</v>
      </c>
      <c r="K62" s="85">
        <v>0</v>
      </c>
      <c r="L62" s="85">
        <v>0</v>
      </c>
      <c r="M62" s="110">
        <v>0</v>
      </c>
      <c r="N62" s="85">
        <v>0</v>
      </c>
    </row>
    <row r="63" spans="1:14" ht="13.8" x14ac:dyDescent="0.2">
      <c r="A63" s="37" t="s">
        <v>69</v>
      </c>
      <c r="B63" s="16" t="s">
        <v>69</v>
      </c>
      <c r="C63" s="16" t="s">
        <v>1135</v>
      </c>
      <c r="D63" s="16" t="s">
        <v>1136</v>
      </c>
      <c r="E63" s="16" t="s">
        <v>1137</v>
      </c>
      <c r="F63" s="16" t="str">
        <f t="shared" si="1"/>
        <v>CONVENIO DGA-FÁBRICA DE MONEDA Y TIMBRE PARA IMPLANTACIÓN CERTIF. FIRMA DIGITAL</v>
      </c>
      <c r="G63" s="85">
        <v>335000</v>
      </c>
      <c r="H63" s="85">
        <v>0</v>
      </c>
      <c r="I63" s="85">
        <v>335000</v>
      </c>
      <c r="J63" s="85">
        <v>150040</v>
      </c>
      <c r="K63" s="85">
        <v>150040</v>
      </c>
      <c r="L63" s="85">
        <v>0</v>
      </c>
      <c r="M63" s="110">
        <v>0</v>
      </c>
      <c r="N63" s="85">
        <v>0</v>
      </c>
    </row>
    <row r="64" spans="1:14" ht="13.8" x14ac:dyDescent="0.2">
      <c r="A64" s="37" t="s">
        <v>69</v>
      </c>
      <c r="B64" s="16" t="s">
        <v>69</v>
      </c>
      <c r="C64" s="16" t="s">
        <v>1138</v>
      </c>
      <c r="D64" s="16" t="s">
        <v>1139</v>
      </c>
      <c r="E64" s="16" t="s">
        <v>410</v>
      </c>
      <c r="F64" s="16" t="str">
        <f t="shared" si="1"/>
        <v>ACTUACIONES EN EDIFICIOS EN ZARAGOZA#</v>
      </c>
      <c r="G64" s="85">
        <v>222826.65</v>
      </c>
      <c r="H64" s="85">
        <v>0</v>
      </c>
      <c r="I64" s="85">
        <v>222826.65</v>
      </c>
      <c r="J64" s="85">
        <v>0</v>
      </c>
      <c r="K64" s="85">
        <v>0</v>
      </c>
      <c r="L64" s="85">
        <v>0</v>
      </c>
      <c r="M64" s="110">
        <v>0</v>
      </c>
      <c r="N64" s="85">
        <v>0</v>
      </c>
    </row>
    <row r="65" spans="1:14" ht="13.8" x14ac:dyDescent="0.2">
      <c r="A65" s="37" t="s">
        <v>69</v>
      </c>
      <c r="B65" s="16" t="s">
        <v>69</v>
      </c>
      <c r="C65" s="16" t="s">
        <v>1140</v>
      </c>
      <c r="D65" s="16" t="s">
        <v>1141</v>
      </c>
      <c r="E65" s="16" t="s">
        <v>410</v>
      </c>
      <c r="F65" s="16" t="str">
        <f t="shared" si="1"/>
        <v>EXTENCION DE LA TELEVISION DIGITAL TERRESTRE (TDT) ESTATAL#</v>
      </c>
      <c r="G65" s="85">
        <v>1000000</v>
      </c>
      <c r="H65" s="85">
        <v>0</v>
      </c>
      <c r="I65" s="85">
        <v>1000000</v>
      </c>
      <c r="J65" s="85">
        <v>0</v>
      </c>
      <c r="K65" s="85">
        <v>0</v>
      </c>
      <c r="L65" s="85">
        <v>0</v>
      </c>
      <c r="M65" s="110">
        <v>0</v>
      </c>
      <c r="N65" s="85">
        <v>0</v>
      </c>
    </row>
    <row r="66" spans="1:14" ht="13.8" x14ac:dyDescent="0.2">
      <c r="A66" s="37" t="s">
        <v>69</v>
      </c>
      <c r="B66" s="16" t="s">
        <v>69</v>
      </c>
      <c r="C66" s="16" t="s">
        <v>1142</v>
      </c>
      <c r="D66" s="16" t="s">
        <v>1143</v>
      </c>
      <c r="E66" s="16" t="s">
        <v>410</v>
      </c>
      <c r="F66" s="16" t="str">
        <f t="shared" si="1"/>
        <v>EQUIPOS INFORMÁTICOS#</v>
      </c>
      <c r="G66" s="85">
        <v>2000</v>
      </c>
      <c r="H66" s="85">
        <v>0</v>
      </c>
      <c r="I66" s="85">
        <v>2000</v>
      </c>
      <c r="J66" s="85">
        <v>0</v>
      </c>
      <c r="K66" s="85">
        <v>0</v>
      </c>
      <c r="L66" s="85">
        <v>0</v>
      </c>
      <c r="M66" s="110">
        <v>0</v>
      </c>
      <c r="N66" s="85">
        <v>0</v>
      </c>
    </row>
    <row r="67" spans="1:14" ht="13.8" x14ac:dyDescent="0.2">
      <c r="A67" s="37" t="s">
        <v>69</v>
      </c>
      <c r="B67" s="16" t="s">
        <v>69</v>
      </c>
      <c r="C67" s="16" t="s">
        <v>1144</v>
      </c>
      <c r="D67" s="16" t="s">
        <v>1145</v>
      </c>
      <c r="E67" s="16" t="s">
        <v>1146</v>
      </c>
      <c r="F67" s="16" t="str">
        <f t="shared" si="1"/>
        <v>SISTEMA DE GESTIÓN DE RECURSOS HUMANOS DEL GOBIERNO DE ARAGÓN.</v>
      </c>
      <c r="G67" s="85">
        <v>175580</v>
      </c>
      <c r="H67" s="85">
        <v>0</v>
      </c>
      <c r="I67" s="85">
        <v>175580</v>
      </c>
      <c r="J67" s="85">
        <v>175572.88</v>
      </c>
      <c r="K67" s="85">
        <v>175572.88</v>
      </c>
      <c r="L67" s="85">
        <v>0</v>
      </c>
      <c r="M67" s="110">
        <v>0</v>
      </c>
      <c r="N67" s="85">
        <v>0</v>
      </c>
    </row>
    <row r="68" spans="1:14" ht="13.8" x14ac:dyDescent="0.2">
      <c r="A68" s="37" t="s">
        <v>69</v>
      </c>
      <c r="B68" s="16" t="s">
        <v>69</v>
      </c>
      <c r="C68" s="16" t="s">
        <v>1147</v>
      </c>
      <c r="D68" s="16" t="s">
        <v>1148</v>
      </c>
      <c r="E68" s="16" t="s">
        <v>1149</v>
      </c>
      <c r="F68" s="16" t="str">
        <f t="shared" si="1"/>
        <v>ADQUISICIÓN VEHÍCULOS PARA EL POOL DE LA ADMINISTRACIÓN DE LA CAA</v>
      </c>
      <c r="G68" s="85">
        <v>24145.52</v>
      </c>
      <c r="H68" s="85">
        <v>0</v>
      </c>
      <c r="I68" s="85">
        <v>24145.52</v>
      </c>
      <c r="J68" s="85">
        <v>0</v>
      </c>
      <c r="K68" s="85">
        <v>0</v>
      </c>
      <c r="L68" s="85">
        <v>0</v>
      </c>
      <c r="M68" s="110">
        <v>0</v>
      </c>
      <c r="N68" s="85">
        <v>0</v>
      </c>
    </row>
    <row r="69" spans="1:14" ht="13.8" x14ac:dyDescent="0.2">
      <c r="A69" s="37" t="s">
        <v>69</v>
      </c>
      <c r="B69" s="16" t="s">
        <v>69</v>
      </c>
      <c r="C69" s="16" t="s">
        <v>1150</v>
      </c>
      <c r="D69" s="16" t="s">
        <v>1151</v>
      </c>
      <c r="E69" s="16" t="s">
        <v>410</v>
      </c>
      <c r="F69" s="16" t="str">
        <f t="shared" si="1"/>
        <v>PROYECTO EXTENSION BANDA ANCHA ULTRARRAPIDA EN ARAGON#</v>
      </c>
      <c r="G69" s="85">
        <v>25000</v>
      </c>
      <c r="H69" s="85">
        <v>0</v>
      </c>
      <c r="I69" s="85">
        <v>25000</v>
      </c>
      <c r="J69" s="85">
        <v>0</v>
      </c>
      <c r="K69" s="85">
        <v>0</v>
      </c>
      <c r="L69" s="85">
        <v>0</v>
      </c>
      <c r="M69" s="110">
        <v>0</v>
      </c>
      <c r="N69" s="85">
        <v>0</v>
      </c>
    </row>
    <row r="70" spans="1:14" ht="13.8" x14ac:dyDescent="0.2">
      <c r="A70" s="37" t="s">
        <v>69</v>
      </c>
      <c r="B70" s="16" t="s">
        <v>69</v>
      </c>
      <c r="C70" s="16" t="s">
        <v>1152</v>
      </c>
      <c r="D70" s="16" t="s">
        <v>1153</v>
      </c>
      <c r="E70" s="16" t="s">
        <v>410</v>
      </c>
      <c r="F70" s="16" t="str">
        <f t="shared" si="1"/>
        <v>APLICACIONES INFORMATICAS#</v>
      </c>
      <c r="G70" s="85">
        <v>1403853.04</v>
      </c>
      <c r="H70" s="85">
        <v>0</v>
      </c>
      <c r="I70" s="85">
        <v>1403853.04</v>
      </c>
      <c r="J70" s="85">
        <v>1159808.97</v>
      </c>
      <c r="K70" s="85">
        <v>887577.41</v>
      </c>
      <c r="L70" s="85">
        <v>0</v>
      </c>
      <c r="M70" s="110">
        <v>0</v>
      </c>
      <c r="N70" s="85">
        <v>0</v>
      </c>
    </row>
    <row r="71" spans="1:14" ht="13.8" x14ac:dyDescent="0.2">
      <c r="A71" s="37" t="s">
        <v>69</v>
      </c>
      <c r="B71" s="16" t="s">
        <v>69</v>
      </c>
      <c r="C71" s="16" t="s">
        <v>1154</v>
      </c>
      <c r="D71" s="16" t="s">
        <v>1155</v>
      </c>
      <c r="E71" s="16" t="s">
        <v>410</v>
      </c>
      <c r="F71" s="16" t="str">
        <f t="shared" si="1"/>
        <v>PORTAL GOBIERNO DE ARAGÓN#</v>
      </c>
      <c r="G71" s="85">
        <v>90000</v>
      </c>
      <c r="H71" s="85">
        <v>0</v>
      </c>
      <c r="I71" s="85">
        <v>90000</v>
      </c>
      <c r="J71" s="85">
        <v>0</v>
      </c>
      <c r="K71" s="85">
        <v>0</v>
      </c>
      <c r="L71" s="85">
        <v>0</v>
      </c>
      <c r="M71" s="110">
        <v>0</v>
      </c>
      <c r="N71" s="85">
        <v>0</v>
      </c>
    </row>
    <row r="72" spans="1:14" ht="13.8" x14ac:dyDescent="0.2">
      <c r="A72" s="37" t="s">
        <v>69</v>
      </c>
      <c r="B72" s="16" t="s">
        <v>69</v>
      </c>
      <c r="C72" s="16" t="s">
        <v>1156</v>
      </c>
      <c r="D72" s="16" t="s">
        <v>1157</v>
      </c>
      <c r="E72" s="16" t="s">
        <v>410</v>
      </c>
      <c r="F72" s="16" t="str">
        <f t="shared" si="1"/>
        <v>ADAPTACIÓN APLICACIONES INFORMÁTICAS#</v>
      </c>
      <c r="G72" s="85">
        <v>18000</v>
      </c>
      <c r="H72" s="85">
        <v>0</v>
      </c>
      <c r="I72" s="85">
        <v>18000</v>
      </c>
      <c r="J72" s="85">
        <v>0</v>
      </c>
      <c r="K72" s="85">
        <v>0</v>
      </c>
      <c r="L72" s="85">
        <v>0</v>
      </c>
      <c r="M72" s="110">
        <v>0</v>
      </c>
      <c r="N72" s="85">
        <v>0</v>
      </c>
    </row>
    <row r="73" spans="1:14" ht="13.8" x14ac:dyDescent="0.2">
      <c r="A73" s="37" t="s">
        <v>69</v>
      </c>
      <c r="B73" s="16" t="s">
        <v>69</v>
      </c>
      <c r="C73" s="16" t="s">
        <v>1158</v>
      </c>
      <c r="D73" s="16" t="s">
        <v>1159</v>
      </c>
      <c r="E73" s="16" t="s">
        <v>1160</v>
      </c>
      <c r="F73" s="16" t="str">
        <f t="shared" si="1"/>
        <v>DERRIBO DEL ANTIGÜO CENTRO "BUEN PASTOR"DE MENORES DEL BUENPASTOR EN ZARAGOZA</v>
      </c>
      <c r="G73" s="85">
        <v>220000</v>
      </c>
      <c r="H73" s="85">
        <v>0</v>
      </c>
      <c r="I73" s="85">
        <v>220000</v>
      </c>
      <c r="J73" s="85">
        <v>0</v>
      </c>
      <c r="K73" s="85">
        <v>0</v>
      </c>
      <c r="L73" s="85">
        <v>0</v>
      </c>
      <c r="M73" s="110">
        <v>0</v>
      </c>
      <c r="N73" s="85">
        <v>0</v>
      </c>
    </row>
    <row r="74" spans="1:14" ht="13.8" x14ac:dyDescent="0.2">
      <c r="A74" s="37" t="s">
        <v>69</v>
      </c>
      <c r="B74" s="16" t="s">
        <v>69</v>
      </c>
      <c r="C74" s="16" t="s">
        <v>1161</v>
      </c>
      <c r="D74" s="16" t="s">
        <v>1162</v>
      </c>
      <c r="E74" s="16" t="s">
        <v>410</v>
      </c>
      <c r="F74" s="16" t="str">
        <f t="shared" si="1"/>
        <v>NUEVO EQUIPAMIENTO#</v>
      </c>
      <c r="G74" s="85">
        <v>25000</v>
      </c>
      <c r="H74" s="85">
        <v>0</v>
      </c>
      <c r="I74" s="85">
        <v>25000</v>
      </c>
      <c r="J74" s="85">
        <v>0</v>
      </c>
      <c r="K74" s="85">
        <v>0</v>
      </c>
      <c r="L74" s="85">
        <v>0</v>
      </c>
      <c r="M74" s="110">
        <v>0</v>
      </c>
      <c r="N74" s="85">
        <v>0</v>
      </c>
    </row>
    <row r="75" spans="1:14" ht="13.8" x14ac:dyDescent="0.2">
      <c r="A75" s="37" t="s">
        <v>69</v>
      </c>
      <c r="B75" s="16" t="s">
        <v>69</v>
      </c>
      <c r="C75" s="16" t="s">
        <v>1163</v>
      </c>
      <c r="D75" s="16" t="s">
        <v>1164</v>
      </c>
      <c r="E75" s="16" t="s">
        <v>410</v>
      </c>
      <c r="F75" s="16" t="str">
        <f t="shared" si="1"/>
        <v>PLAN PIREP EDIFICIOS INTERDEPARTAMENTALES#</v>
      </c>
      <c r="G75" s="85">
        <v>3630000</v>
      </c>
      <c r="H75" s="85">
        <v>0</v>
      </c>
      <c r="I75" s="85">
        <v>3630000</v>
      </c>
      <c r="J75" s="85">
        <v>3952763.85</v>
      </c>
      <c r="K75" s="85">
        <v>3893571.49</v>
      </c>
      <c r="L75" s="85">
        <v>0</v>
      </c>
      <c r="M75" s="110">
        <v>0</v>
      </c>
      <c r="N75" s="85">
        <v>0</v>
      </c>
    </row>
    <row r="76" spans="1:14" ht="13.8" x14ac:dyDescent="0.2">
      <c r="A76" s="37" t="s">
        <v>69</v>
      </c>
      <c r="B76" s="16" t="s">
        <v>69</v>
      </c>
      <c r="C76" s="16" t="s">
        <v>1165</v>
      </c>
      <c r="D76" s="16" t="s">
        <v>1166</v>
      </c>
      <c r="E76" s="16" t="s">
        <v>410</v>
      </c>
      <c r="F76" s="16" t="str">
        <f t="shared" si="1"/>
        <v>SERVICIOS DIGITALES DE ARAGÓN#</v>
      </c>
      <c r="G76" s="85">
        <v>6839822.3499999996</v>
      </c>
      <c r="H76" s="85">
        <v>0</v>
      </c>
      <c r="I76" s="85">
        <v>6839822.3499999996</v>
      </c>
      <c r="J76" s="85">
        <v>4836522.67</v>
      </c>
      <c r="K76" s="85">
        <v>4107816.39</v>
      </c>
      <c r="L76" s="85">
        <v>0</v>
      </c>
      <c r="M76" s="110">
        <v>0</v>
      </c>
      <c r="N76" s="85">
        <v>0</v>
      </c>
    </row>
    <row r="77" spans="1:14" ht="13.8" x14ac:dyDescent="0.2">
      <c r="A77" s="37" t="s">
        <v>69</v>
      </c>
      <c r="B77" s="16" t="s">
        <v>69</v>
      </c>
      <c r="C77" s="16" t="s">
        <v>1167</v>
      </c>
      <c r="D77" s="16" t="s">
        <v>1168</v>
      </c>
      <c r="E77" s="16" t="s">
        <v>410</v>
      </c>
      <c r="F77" s="16" t="str">
        <f t="shared" si="1"/>
        <v>DATOS ABIERTOS#</v>
      </c>
      <c r="G77" s="85">
        <v>580052.06000000006</v>
      </c>
      <c r="H77" s="85">
        <v>0</v>
      </c>
      <c r="I77" s="85">
        <v>580052.06000000006</v>
      </c>
      <c r="J77" s="85">
        <v>579052.07999999996</v>
      </c>
      <c r="K77" s="85">
        <v>579052.07999999996</v>
      </c>
      <c r="L77" s="85">
        <v>0</v>
      </c>
      <c r="M77" s="110">
        <v>0</v>
      </c>
      <c r="N77" s="85">
        <v>0</v>
      </c>
    </row>
    <row r="78" spans="1:14" ht="13.8" x14ac:dyDescent="0.2">
      <c r="A78" s="37" t="s">
        <v>69</v>
      </c>
      <c r="B78" s="16" t="s">
        <v>69</v>
      </c>
      <c r="C78" s="16" t="s">
        <v>1169</v>
      </c>
      <c r="D78" s="16" t="s">
        <v>1170</v>
      </c>
      <c r="E78" s="16" t="s">
        <v>410</v>
      </c>
      <c r="F78" s="16" t="str">
        <f t="shared" si="1"/>
        <v>CONVENIO DE COLABORACIÓN ENTRE EL GOBIERNO DE ARAGÓN Y SEPES#</v>
      </c>
      <c r="G78" s="85">
        <v>674947</v>
      </c>
      <c r="H78" s="85">
        <v>0</v>
      </c>
      <c r="I78" s="85">
        <v>674947</v>
      </c>
      <c r="J78" s="85">
        <v>0</v>
      </c>
      <c r="K78" s="85">
        <v>0</v>
      </c>
      <c r="L78" s="85">
        <v>0</v>
      </c>
      <c r="M78" s="110">
        <v>0</v>
      </c>
      <c r="N78" s="85">
        <v>0</v>
      </c>
    </row>
    <row r="79" spans="1:14" ht="13.8" x14ac:dyDescent="0.2">
      <c r="A79" s="37" t="s">
        <v>69</v>
      </c>
      <c r="B79" s="16" t="s">
        <v>69</v>
      </c>
      <c r="C79" s="16" t="s">
        <v>1171</v>
      </c>
      <c r="D79" s="16" t="s">
        <v>1172</v>
      </c>
      <c r="E79" s="16" t="s">
        <v>410</v>
      </c>
      <c r="F79" s="16" t="str">
        <f t="shared" si="1"/>
        <v>EVOLUCIÓN PORTAL GOBIERNO DE ARAGÓN#</v>
      </c>
      <c r="G79" s="85">
        <v>373217.6</v>
      </c>
      <c r="H79" s="85">
        <v>0</v>
      </c>
      <c r="I79" s="85">
        <v>373217.6</v>
      </c>
      <c r="J79" s="85">
        <v>146813.44</v>
      </c>
      <c r="K79" s="85">
        <v>146813.44</v>
      </c>
      <c r="L79" s="85">
        <v>0</v>
      </c>
      <c r="M79" s="110">
        <v>0</v>
      </c>
      <c r="N79" s="85">
        <v>0</v>
      </c>
    </row>
    <row r="80" spans="1:14" ht="13.8" x14ac:dyDescent="0.2">
      <c r="A80" s="37" t="s">
        <v>69</v>
      </c>
      <c r="B80" s="16" t="s">
        <v>69</v>
      </c>
      <c r="C80" s="16" t="s">
        <v>1173</v>
      </c>
      <c r="D80" s="16" t="s">
        <v>410</v>
      </c>
      <c r="E80" s="16" t="s">
        <v>410</v>
      </c>
      <c r="F80" s="16" t="str">
        <f t="shared" si="1"/>
        <v>##</v>
      </c>
      <c r="G80" s="85">
        <v>72600</v>
      </c>
      <c r="H80" s="85">
        <v>0</v>
      </c>
      <c r="I80" s="85">
        <v>72600</v>
      </c>
      <c r="J80" s="85">
        <v>72600</v>
      </c>
      <c r="K80" s="85">
        <v>72600</v>
      </c>
      <c r="L80" s="85">
        <v>0</v>
      </c>
      <c r="M80" s="110">
        <v>0</v>
      </c>
      <c r="N80" s="85">
        <v>0</v>
      </c>
    </row>
    <row r="81" spans="1:14" ht="13.8" x14ac:dyDescent="0.2">
      <c r="A81" s="37" t="s">
        <v>69</v>
      </c>
      <c r="B81" s="16" t="s">
        <v>69</v>
      </c>
      <c r="C81" s="16" t="s">
        <v>1174</v>
      </c>
      <c r="D81" s="16" t="s">
        <v>1175</v>
      </c>
      <c r="E81" s="16" t="s">
        <v>410</v>
      </c>
      <c r="F81" s="16" t="str">
        <f t="shared" ref="F81:F144" si="2">CONCATENATE(D81,E81)</f>
        <v>IMPLANTACIÓN DE LA ADMINISTRACIÓN ELECTRÓNICA#</v>
      </c>
      <c r="G81" s="85">
        <v>2093444.9</v>
      </c>
      <c r="H81" s="85">
        <v>0</v>
      </c>
      <c r="I81" s="85">
        <v>2093444.9</v>
      </c>
      <c r="J81" s="85">
        <v>953172.05</v>
      </c>
      <c r="K81" s="85">
        <v>953172.05</v>
      </c>
      <c r="L81" s="85">
        <v>0</v>
      </c>
      <c r="M81" s="110">
        <v>0</v>
      </c>
      <c r="N81" s="85">
        <v>0</v>
      </c>
    </row>
    <row r="82" spans="1:14" ht="13.8" x14ac:dyDescent="0.2">
      <c r="A82" s="37" t="s">
        <v>69</v>
      </c>
      <c r="B82" s="16" t="s">
        <v>69</v>
      </c>
      <c r="C82" s="16" t="s">
        <v>1176</v>
      </c>
      <c r="D82" s="16" t="s">
        <v>1177</v>
      </c>
      <c r="E82" s="16" t="s">
        <v>1178</v>
      </c>
      <c r="F82" s="16" t="str">
        <f t="shared" si="2"/>
        <v>OBRAS DE REHABILITACIÓN DEL EDIFICIO "CENTRO ARAGONÉS" EN BARCELONA</v>
      </c>
      <c r="G82" s="85">
        <v>770000</v>
      </c>
      <c r="H82" s="85">
        <v>0</v>
      </c>
      <c r="I82" s="85">
        <v>770000</v>
      </c>
      <c r="J82" s="85">
        <v>0</v>
      </c>
      <c r="K82" s="85">
        <v>0</v>
      </c>
      <c r="L82" s="85">
        <v>0</v>
      </c>
      <c r="M82" s="110">
        <v>0</v>
      </c>
      <c r="N82" s="85">
        <v>0</v>
      </c>
    </row>
    <row r="83" spans="1:14" ht="13.8" x14ac:dyDescent="0.2">
      <c r="A83" s="37" t="s">
        <v>69</v>
      </c>
      <c r="B83" s="16" t="s">
        <v>69</v>
      </c>
      <c r="C83" s="27" t="s">
        <v>126</v>
      </c>
      <c r="D83" s="27" t="s">
        <v>69</v>
      </c>
      <c r="E83" s="27" t="s">
        <v>69</v>
      </c>
      <c r="F83" s="27" t="str">
        <f t="shared" si="2"/>
        <v/>
      </c>
      <c r="G83" s="90">
        <v>19394581.149999999</v>
      </c>
      <c r="H83" s="90">
        <v>0</v>
      </c>
      <c r="I83" s="90">
        <v>19394581.149999999</v>
      </c>
      <c r="J83" s="90">
        <v>12784437.970000001</v>
      </c>
      <c r="K83" s="90">
        <v>10966215.74</v>
      </c>
      <c r="L83" s="90">
        <v>0</v>
      </c>
      <c r="M83" s="111">
        <v>0</v>
      </c>
      <c r="N83" s="90">
        <v>0</v>
      </c>
    </row>
    <row r="84" spans="1:14" ht="13.8" x14ac:dyDescent="0.2">
      <c r="A84" s="37" t="s">
        <v>426</v>
      </c>
      <c r="B84" s="16" t="s">
        <v>427</v>
      </c>
      <c r="C84" s="16" t="s">
        <v>1179</v>
      </c>
      <c r="D84" s="16" t="s">
        <v>1180</v>
      </c>
      <c r="E84" s="16" t="s">
        <v>410</v>
      </c>
      <c r="F84" s="16" t="str">
        <f t="shared" si="2"/>
        <v>MARQUESINAS#</v>
      </c>
      <c r="G84" s="85">
        <v>300000</v>
      </c>
      <c r="H84" s="85">
        <v>0</v>
      </c>
      <c r="I84" s="85">
        <v>300000</v>
      </c>
      <c r="J84" s="85">
        <v>0</v>
      </c>
      <c r="K84" s="85">
        <v>0</v>
      </c>
      <c r="L84" s="85">
        <v>0</v>
      </c>
      <c r="M84" s="110">
        <v>0</v>
      </c>
      <c r="N84" s="85">
        <v>0</v>
      </c>
    </row>
    <row r="85" spans="1:14" ht="13.8" x14ac:dyDescent="0.2">
      <c r="A85" s="37" t="s">
        <v>69</v>
      </c>
      <c r="B85" s="16" t="s">
        <v>69</v>
      </c>
      <c r="C85" s="16" t="s">
        <v>1181</v>
      </c>
      <c r="D85" s="16" t="s">
        <v>1182</v>
      </c>
      <c r="E85" s="16" t="s">
        <v>410</v>
      </c>
      <c r="F85" s="16" t="str">
        <f t="shared" si="2"/>
        <v>EQUIPOS PARA PROCESOS DE INFORMACIÓN#</v>
      </c>
      <c r="G85" s="85">
        <v>15000</v>
      </c>
      <c r="H85" s="85">
        <v>0</v>
      </c>
      <c r="I85" s="85">
        <v>15000</v>
      </c>
      <c r="J85" s="85">
        <v>0</v>
      </c>
      <c r="K85" s="85">
        <v>0</v>
      </c>
      <c r="L85" s="85">
        <v>0</v>
      </c>
      <c r="M85" s="110">
        <v>0</v>
      </c>
      <c r="N85" s="85">
        <v>0</v>
      </c>
    </row>
    <row r="86" spans="1:14" ht="13.8" x14ac:dyDescent="0.2">
      <c r="A86" s="37" t="s">
        <v>69</v>
      </c>
      <c r="B86" s="16" t="s">
        <v>69</v>
      </c>
      <c r="C86" s="16" t="s">
        <v>1183</v>
      </c>
      <c r="D86" s="16" t="s">
        <v>1184</v>
      </c>
      <c r="E86" s="16" t="s">
        <v>410</v>
      </c>
      <c r="F86" s="16" t="str">
        <f t="shared" si="2"/>
        <v>DESARROLLO DEL SISTEMA DE INFORMACION URBANISTICA#</v>
      </c>
      <c r="G86" s="85">
        <v>90000</v>
      </c>
      <c r="H86" s="85">
        <v>0</v>
      </c>
      <c r="I86" s="85">
        <v>90000</v>
      </c>
      <c r="J86" s="85">
        <v>0</v>
      </c>
      <c r="K86" s="85">
        <v>0</v>
      </c>
      <c r="L86" s="85">
        <v>0</v>
      </c>
      <c r="M86" s="110">
        <v>0</v>
      </c>
      <c r="N86" s="85">
        <v>0</v>
      </c>
    </row>
    <row r="87" spans="1:14" ht="13.8" x14ac:dyDescent="0.2">
      <c r="A87" s="37" t="s">
        <v>69</v>
      </c>
      <c r="B87" s="16" t="s">
        <v>69</v>
      </c>
      <c r="C87" s="16" t="s">
        <v>1185</v>
      </c>
      <c r="D87" s="16" t="s">
        <v>1186</v>
      </c>
      <c r="E87" s="16" t="s">
        <v>1187</v>
      </c>
      <c r="F87" s="16" t="str">
        <f t="shared" si="2"/>
        <v>SUMINISTRO MATERIAL FUNDENTE CON DESCARGA EN SILOS Y TRANSPORTE EN CISTERNA</v>
      </c>
      <c r="G87" s="85">
        <v>450000</v>
      </c>
      <c r="H87" s="85">
        <v>0</v>
      </c>
      <c r="I87" s="85">
        <v>450000</v>
      </c>
      <c r="J87" s="85">
        <v>0</v>
      </c>
      <c r="K87" s="85">
        <v>0</v>
      </c>
      <c r="L87" s="85">
        <v>0</v>
      </c>
      <c r="M87" s="110">
        <v>0</v>
      </c>
      <c r="N87" s="85">
        <v>0</v>
      </c>
    </row>
    <row r="88" spans="1:14" ht="13.8" x14ac:dyDescent="0.2">
      <c r="A88" s="37" t="s">
        <v>69</v>
      </c>
      <c r="B88" s="16" t="s">
        <v>69</v>
      </c>
      <c r="C88" s="16" t="s">
        <v>1188</v>
      </c>
      <c r="D88" s="16" t="s">
        <v>1189</v>
      </c>
      <c r="E88" s="16" t="s">
        <v>1190</v>
      </c>
      <c r="F88" s="16" t="str">
        <f t="shared" si="2"/>
        <v>FORMULACION,ELABORACION Y FINANCIACION DE DELIMITACIONES DESUELO URBANO</v>
      </c>
      <c r="G88" s="85">
        <v>101250</v>
      </c>
      <c r="H88" s="85">
        <v>0</v>
      </c>
      <c r="I88" s="85">
        <v>101250</v>
      </c>
      <c r="J88" s="85">
        <v>0</v>
      </c>
      <c r="K88" s="85">
        <v>0</v>
      </c>
      <c r="L88" s="85">
        <v>0</v>
      </c>
      <c r="M88" s="110">
        <v>0</v>
      </c>
      <c r="N88" s="85">
        <v>0</v>
      </c>
    </row>
    <row r="89" spans="1:14" ht="13.8" x14ac:dyDescent="0.2">
      <c r="A89" s="37" t="s">
        <v>69</v>
      </c>
      <c r="B89" s="16" t="s">
        <v>69</v>
      </c>
      <c r="C89" s="16" t="s">
        <v>1191</v>
      </c>
      <c r="D89" s="16" t="s">
        <v>1192</v>
      </c>
      <c r="E89" s="16" t="s">
        <v>410</v>
      </c>
      <c r="F89" s="16" t="str">
        <f t="shared" si="2"/>
        <v>ACONDICIONAMIENTO BÁSCULAS#</v>
      </c>
      <c r="G89" s="85">
        <v>200000</v>
      </c>
      <c r="H89" s="85">
        <v>0</v>
      </c>
      <c r="I89" s="85">
        <v>200000</v>
      </c>
      <c r="J89" s="85">
        <v>0</v>
      </c>
      <c r="K89" s="85">
        <v>0</v>
      </c>
      <c r="L89" s="85">
        <v>0</v>
      </c>
      <c r="M89" s="110">
        <v>0</v>
      </c>
      <c r="N89" s="85">
        <v>0</v>
      </c>
    </row>
    <row r="90" spans="1:14" ht="13.8" x14ac:dyDescent="0.2">
      <c r="A90" s="37" t="s">
        <v>69</v>
      </c>
      <c r="B90" s="16" t="s">
        <v>69</v>
      </c>
      <c r="C90" s="16" t="s">
        <v>1193</v>
      </c>
      <c r="D90" s="16" t="s">
        <v>1194</v>
      </c>
      <c r="E90" s="16" t="s">
        <v>410</v>
      </c>
      <c r="F90" s="16" t="str">
        <f t="shared" si="2"/>
        <v>SUMINISTRO COMBUSTIBLE MAQUINARA#</v>
      </c>
      <c r="G90" s="85">
        <v>1200000</v>
      </c>
      <c r="H90" s="85">
        <v>0</v>
      </c>
      <c r="I90" s="85">
        <v>1200000</v>
      </c>
      <c r="J90" s="85">
        <v>400000</v>
      </c>
      <c r="K90" s="85">
        <v>400000</v>
      </c>
      <c r="L90" s="85">
        <v>0</v>
      </c>
      <c r="M90" s="110">
        <v>0</v>
      </c>
      <c r="N90" s="85">
        <v>0</v>
      </c>
    </row>
    <row r="91" spans="1:14" ht="13.8" x14ac:dyDescent="0.2">
      <c r="A91" s="37" t="s">
        <v>69</v>
      </c>
      <c r="B91" s="16" t="s">
        <v>69</v>
      </c>
      <c r="C91" s="16" t="s">
        <v>1195</v>
      </c>
      <c r="D91" s="16" t="s">
        <v>1196</v>
      </c>
      <c r="E91" s="16" t="s">
        <v>1197</v>
      </c>
      <c r="F91" s="16" t="str">
        <f t="shared" si="2"/>
        <v>SUMINISTRO DE EMULSIONES BITUMINOSAS EN LAS CTRAS. AUTONOMICAS DE Z, HU Y TE</v>
      </c>
      <c r="G91" s="85">
        <v>1000000</v>
      </c>
      <c r="H91" s="85">
        <v>0</v>
      </c>
      <c r="I91" s="85">
        <v>1000000</v>
      </c>
      <c r="J91" s="85">
        <v>0</v>
      </c>
      <c r="K91" s="85">
        <v>0</v>
      </c>
      <c r="L91" s="85">
        <v>0</v>
      </c>
      <c r="M91" s="110">
        <v>0</v>
      </c>
      <c r="N91" s="85">
        <v>0</v>
      </c>
    </row>
    <row r="92" spans="1:14" ht="13.8" x14ac:dyDescent="0.2">
      <c r="A92" s="37" t="s">
        <v>69</v>
      </c>
      <c r="B92" s="16" t="s">
        <v>69</v>
      </c>
      <c r="C92" s="16" t="s">
        <v>1198</v>
      </c>
      <c r="D92" s="16" t="s">
        <v>1199</v>
      </c>
      <c r="E92" s="16" t="s">
        <v>410</v>
      </c>
      <c r="F92" s="16" t="str">
        <f t="shared" si="2"/>
        <v>LIQUIDACIONES Y REVISIONES DE PRECIOS#</v>
      </c>
      <c r="G92" s="85">
        <v>50000</v>
      </c>
      <c r="H92" s="85">
        <v>0</v>
      </c>
      <c r="I92" s="85">
        <v>50000</v>
      </c>
      <c r="J92" s="85">
        <v>0</v>
      </c>
      <c r="K92" s="85">
        <v>0</v>
      </c>
      <c r="L92" s="85">
        <v>0</v>
      </c>
      <c r="M92" s="110">
        <v>0</v>
      </c>
      <c r="N92" s="85">
        <v>0</v>
      </c>
    </row>
    <row r="93" spans="1:14" ht="13.8" x14ac:dyDescent="0.2">
      <c r="A93" s="37" t="s">
        <v>69</v>
      </c>
      <c r="B93" s="16" t="s">
        <v>69</v>
      </c>
      <c r="C93" s="16" t="s">
        <v>1200</v>
      </c>
      <c r="D93" s="16" t="s">
        <v>1201</v>
      </c>
      <c r="E93" s="16" t="s">
        <v>1202</v>
      </c>
      <c r="F93" s="16" t="str">
        <f t="shared" si="2"/>
        <v>CONTROL DEL EJERCICIO DE LAS FACULTADES RELATIVAS AL USO Y EDIFICACION DEL SUELO</v>
      </c>
      <c r="G93" s="85">
        <v>50000</v>
      </c>
      <c r="H93" s="85">
        <v>0</v>
      </c>
      <c r="I93" s="85">
        <v>50000</v>
      </c>
      <c r="J93" s="85">
        <v>0</v>
      </c>
      <c r="K93" s="85">
        <v>0</v>
      </c>
      <c r="L93" s="85">
        <v>0</v>
      </c>
      <c r="M93" s="110">
        <v>0</v>
      </c>
      <c r="N93" s="85">
        <v>0</v>
      </c>
    </row>
    <row r="94" spans="1:14" ht="13.8" x14ac:dyDescent="0.2">
      <c r="A94" s="37" t="s">
        <v>69</v>
      </c>
      <c r="B94" s="16" t="s">
        <v>69</v>
      </c>
      <c r="C94" s="16" t="s">
        <v>1203</v>
      </c>
      <c r="D94" s="16" t="s">
        <v>1204</v>
      </c>
      <c r="E94" s="16" t="s">
        <v>410</v>
      </c>
      <c r="F94" s="16" t="str">
        <f t="shared" si="2"/>
        <v>PROGRAMA DE VIVIENDA SOCIAL#</v>
      </c>
      <c r="G94" s="85">
        <v>375000</v>
      </c>
      <c r="H94" s="85">
        <v>0</v>
      </c>
      <c r="I94" s="85">
        <v>375000</v>
      </c>
      <c r="J94" s="85">
        <v>335024.5</v>
      </c>
      <c r="K94" s="85">
        <v>335024.5</v>
      </c>
      <c r="L94" s="85">
        <v>0</v>
      </c>
      <c r="M94" s="110">
        <v>0</v>
      </c>
      <c r="N94" s="85">
        <v>0</v>
      </c>
    </row>
    <row r="95" spans="1:14" ht="13.8" x14ac:dyDescent="0.2">
      <c r="A95" s="37" t="s">
        <v>69</v>
      </c>
      <c r="B95" s="16" t="s">
        <v>69</v>
      </c>
      <c r="C95" s="16" t="s">
        <v>1205</v>
      </c>
      <c r="D95" s="16" t="s">
        <v>1206</v>
      </c>
      <c r="E95" s="16" t="s">
        <v>410</v>
      </c>
      <c r="F95" s="16" t="str">
        <f t="shared" si="2"/>
        <v>NUEVOS CONTRATOS DE CONSERVACION#</v>
      </c>
      <c r="G95" s="85">
        <v>13114264.66</v>
      </c>
      <c r="H95" s="85">
        <v>0</v>
      </c>
      <c r="I95" s="85">
        <v>13114264.66</v>
      </c>
      <c r="J95" s="85">
        <v>13114264.66</v>
      </c>
      <c r="K95" s="85">
        <v>13114264.66</v>
      </c>
      <c r="L95" s="85">
        <v>0</v>
      </c>
      <c r="M95" s="110">
        <v>0</v>
      </c>
      <c r="N95" s="85">
        <v>0</v>
      </c>
    </row>
    <row r="96" spans="1:14" ht="13.8" x14ac:dyDescent="0.2">
      <c r="A96" s="37" t="s">
        <v>69</v>
      </c>
      <c r="B96" s="16" t="s">
        <v>69</v>
      </c>
      <c r="C96" s="16" t="s">
        <v>1207</v>
      </c>
      <c r="D96" s="16" t="s">
        <v>1208</v>
      </c>
      <c r="E96" s="16" t="s">
        <v>410</v>
      </c>
      <c r="F96" s="16" t="str">
        <f t="shared" si="2"/>
        <v>PLAN DE AFOROS#</v>
      </c>
      <c r="G96" s="85">
        <v>165585.43</v>
      </c>
      <c r="H96" s="85">
        <v>0</v>
      </c>
      <c r="I96" s="85">
        <v>165585.43</v>
      </c>
      <c r="J96" s="85">
        <v>65585.42</v>
      </c>
      <c r="K96" s="85">
        <v>65585.42</v>
      </c>
      <c r="L96" s="85">
        <v>0</v>
      </c>
      <c r="M96" s="110">
        <v>0</v>
      </c>
      <c r="N96" s="85">
        <v>0</v>
      </c>
    </row>
    <row r="97" spans="1:14" ht="13.8" x14ac:dyDescent="0.2">
      <c r="A97" s="37" t="s">
        <v>69</v>
      </c>
      <c r="B97" s="16" t="s">
        <v>69</v>
      </c>
      <c r="C97" s="16" t="s">
        <v>1209</v>
      </c>
      <c r="D97" s="16" t="s">
        <v>1210</v>
      </c>
      <c r="E97" s="16" t="s">
        <v>1211</v>
      </c>
      <c r="F97" s="16" t="str">
        <f t="shared" si="2"/>
        <v>ELABORACIÓN Y FINANCIACIÓN DE PLANES GENERALES DE ORDENCIÓNURBANA SIMPLIFICADOS</v>
      </c>
      <c r="G97" s="85">
        <v>274000</v>
      </c>
      <c r="H97" s="85">
        <v>0</v>
      </c>
      <c r="I97" s="85">
        <v>274000</v>
      </c>
      <c r="J97" s="85">
        <v>153853.73000000001</v>
      </c>
      <c r="K97" s="85">
        <v>153853.73000000001</v>
      </c>
      <c r="L97" s="85">
        <v>0</v>
      </c>
      <c r="M97" s="110">
        <v>0</v>
      </c>
      <c r="N97" s="85">
        <v>0</v>
      </c>
    </row>
    <row r="98" spans="1:14" ht="13.8" x14ac:dyDescent="0.2">
      <c r="A98" s="37" t="s">
        <v>69</v>
      </c>
      <c r="B98" s="16" t="s">
        <v>69</v>
      </c>
      <c r="C98" s="16" t="s">
        <v>1212</v>
      </c>
      <c r="D98" s="16" t="s">
        <v>1213</v>
      </c>
      <c r="E98" s="16" t="s">
        <v>410</v>
      </c>
      <c r="F98" s="16" t="str">
        <f t="shared" si="2"/>
        <v>BOLSA HORAS AST MANENIMIENTO APLICACIONES#</v>
      </c>
      <c r="G98" s="85">
        <v>265000</v>
      </c>
      <c r="H98" s="85">
        <v>0</v>
      </c>
      <c r="I98" s="85">
        <v>265000</v>
      </c>
      <c r="J98" s="85">
        <v>0</v>
      </c>
      <c r="K98" s="85">
        <v>0</v>
      </c>
      <c r="L98" s="85">
        <v>0</v>
      </c>
      <c r="M98" s="110">
        <v>0</v>
      </c>
      <c r="N98" s="85">
        <v>0</v>
      </c>
    </row>
    <row r="99" spans="1:14" ht="13.8" x14ac:dyDescent="0.2">
      <c r="A99" s="37" t="s">
        <v>69</v>
      </c>
      <c r="B99" s="16" t="s">
        <v>69</v>
      </c>
      <c r="C99" s="16" t="s">
        <v>1214</v>
      </c>
      <c r="D99" s="16" t="s">
        <v>1215</v>
      </c>
      <c r="E99" s="16" t="s">
        <v>410</v>
      </c>
      <c r="F99" s="16" t="str">
        <f t="shared" si="2"/>
        <v>EQUIPAMIENTO, MAQUINARIA Y UTILLAJE#</v>
      </c>
      <c r="G99" s="85">
        <v>500000</v>
      </c>
      <c r="H99" s="85">
        <v>0</v>
      </c>
      <c r="I99" s="85">
        <v>500000</v>
      </c>
      <c r="J99" s="85">
        <v>0</v>
      </c>
      <c r="K99" s="85">
        <v>0</v>
      </c>
      <c r="L99" s="85">
        <v>0</v>
      </c>
      <c r="M99" s="110">
        <v>0</v>
      </c>
      <c r="N99" s="85">
        <v>0</v>
      </c>
    </row>
    <row r="100" spans="1:14" ht="13.8" x14ac:dyDescent="0.2">
      <c r="A100" s="37" t="s">
        <v>69</v>
      </c>
      <c r="B100" s="16" t="s">
        <v>69</v>
      </c>
      <c r="C100" s="16" t="s">
        <v>1216</v>
      </c>
      <c r="D100" s="16" t="s">
        <v>1217</v>
      </c>
      <c r="E100" s="16" t="s">
        <v>410</v>
      </c>
      <c r="F100" s="16" t="str">
        <f t="shared" si="2"/>
        <v>ADQUISICIÓN EQUIPOS Y MATERIAL INFORMÁTICO#</v>
      </c>
      <c r="G100" s="85">
        <v>11000</v>
      </c>
      <c r="H100" s="85">
        <v>0</v>
      </c>
      <c r="I100" s="85">
        <v>11000</v>
      </c>
      <c r="J100" s="85">
        <v>0</v>
      </c>
      <c r="K100" s="85">
        <v>0</v>
      </c>
      <c r="L100" s="85">
        <v>0</v>
      </c>
      <c r="M100" s="110">
        <v>0</v>
      </c>
      <c r="N100" s="85">
        <v>0</v>
      </c>
    </row>
    <row r="101" spans="1:14" ht="13.8" x14ac:dyDescent="0.2">
      <c r="A101" s="37" t="s">
        <v>69</v>
      </c>
      <c r="B101" s="16" t="s">
        <v>69</v>
      </c>
      <c r="C101" s="16" t="s">
        <v>1218</v>
      </c>
      <c r="D101" s="16" t="s">
        <v>1219</v>
      </c>
      <c r="E101" s="16" t="s">
        <v>1220</v>
      </c>
      <c r="F101" s="16" t="str">
        <f t="shared" si="2"/>
        <v>MEJORA DE LA CRTRA. A-1205 DE JACA A LA PEÑA.TRAMO:FIN TRAVESÍA LA PEÑA-INT.A-132</v>
      </c>
      <c r="G101" s="85">
        <v>2693984.35</v>
      </c>
      <c r="H101" s="85">
        <v>0</v>
      </c>
      <c r="I101" s="85">
        <v>2693984.35</v>
      </c>
      <c r="J101" s="85">
        <v>2693984.35</v>
      </c>
      <c r="K101" s="85">
        <v>0</v>
      </c>
      <c r="L101" s="85">
        <v>0</v>
      </c>
      <c r="M101" s="110">
        <v>0</v>
      </c>
      <c r="N101" s="85">
        <v>0</v>
      </c>
    </row>
    <row r="102" spans="1:14" ht="13.8" x14ac:dyDescent="0.2">
      <c r="A102" s="37" t="s">
        <v>69</v>
      </c>
      <c r="B102" s="16" t="s">
        <v>69</v>
      </c>
      <c r="C102" s="16" t="s">
        <v>1221</v>
      </c>
      <c r="D102" s="16" t="s">
        <v>1222</v>
      </c>
      <c r="E102" s="16" t="s">
        <v>410</v>
      </c>
      <c r="F102" s="16" t="str">
        <f t="shared" si="2"/>
        <v>MOBILIARIO Y ENSERES#</v>
      </c>
      <c r="G102" s="85">
        <v>6000</v>
      </c>
      <c r="H102" s="85">
        <v>0</v>
      </c>
      <c r="I102" s="85">
        <v>6000</v>
      </c>
      <c r="J102" s="85">
        <v>0</v>
      </c>
      <c r="K102" s="85">
        <v>0</v>
      </c>
      <c r="L102" s="85">
        <v>0</v>
      </c>
      <c r="M102" s="110">
        <v>0</v>
      </c>
      <c r="N102" s="85">
        <v>0</v>
      </c>
    </row>
    <row r="103" spans="1:14" ht="13.8" x14ac:dyDescent="0.2">
      <c r="A103" s="37" t="s">
        <v>69</v>
      </c>
      <c r="B103" s="16" t="s">
        <v>69</v>
      </c>
      <c r="C103" s="16" t="s">
        <v>1223</v>
      </c>
      <c r="D103" s="16" t="s">
        <v>1224</v>
      </c>
      <c r="E103" s="16" t="s">
        <v>410</v>
      </c>
      <c r="F103" s="16" t="str">
        <f t="shared" si="2"/>
        <v>MAQUINARIA, LABORATORIO#</v>
      </c>
      <c r="G103" s="85">
        <v>35000</v>
      </c>
      <c r="H103" s="85">
        <v>0</v>
      </c>
      <c r="I103" s="85">
        <v>35000</v>
      </c>
      <c r="J103" s="85">
        <v>0</v>
      </c>
      <c r="K103" s="85">
        <v>0</v>
      </c>
      <c r="L103" s="85">
        <v>0</v>
      </c>
      <c r="M103" s="110">
        <v>0</v>
      </c>
      <c r="N103" s="85">
        <v>0</v>
      </c>
    </row>
    <row r="104" spans="1:14" ht="13.8" x14ac:dyDescent="0.2">
      <c r="A104" s="37" t="s">
        <v>69</v>
      </c>
      <c r="B104" s="16" t="s">
        <v>69</v>
      </c>
      <c r="C104" s="16" t="s">
        <v>1225</v>
      </c>
      <c r="D104" s="16" t="s">
        <v>1226</v>
      </c>
      <c r="E104" s="16" t="s">
        <v>410</v>
      </c>
      <c r="F104" s="16" t="str">
        <f t="shared" si="2"/>
        <v>PATRIMONIO ARAGONÉS (NO BIEN DE INTERES CULTURAL)#</v>
      </c>
      <c r="G104" s="85">
        <v>350000</v>
      </c>
      <c r="H104" s="85">
        <v>0</v>
      </c>
      <c r="I104" s="85">
        <v>350000</v>
      </c>
      <c r="J104" s="85">
        <v>0</v>
      </c>
      <c r="K104" s="85">
        <v>0</v>
      </c>
      <c r="L104" s="85">
        <v>0</v>
      </c>
      <c r="M104" s="110">
        <v>0</v>
      </c>
      <c r="N104" s="85">
        <v>0</v>
      </c>
    </row>
    <row r="105" spans="1:14" ht="13.8" x14ac:dyDescent="0.2">
      <c r="A105" s="37" t="s">
        <v>69</v>
      </c>
      <c r="B105" s="16" t="s">
        <v>69</v>
      </c>
      <c r="C105" s="16" t="s">
        <v>1227</v>
      </c>
      <c r="D105" s="16" t="s">
        <v>1228</v>
      </c>
      <c r="E105" s="16" t="s">
        <v>410</v>
      </c>
      <c r="F105" s="16" t="str">
        <f t="shared" si="2"/>
        <v>CONSERVACIÓN VIVIENDAS DGA EN ALQUILER#</v>
      </c>
      <c r="G105" s="85">
        <v>530000</v>
      </c>
      <c r="H105" s="85">
        <v>0</v>
      </c>
      <c r="I105" s="85">
        <v>530000</v>
      </c>
      <c r="J105" s="85">
        <v>430000</v>
      </c>
      <c r="K105" s="85">
        <v>430000</v>
      </c>
      <c r="L105" s="85">
        <v>0</v>
      </c>
      <c r="M105" s="110">
        <v>0</v>
      </c>
      <c r="N105" s="85">
        <v>0</v>
      </c>
    </row>
    <row r="106" spans="1:14" ht="13.8" x14ac:dyDescent="0.2">
      <c r="A106" s="37" t="s">
        <v>69</v>
      </c>
      <c r="B106" s="16" t="s">
        <v>69</v>
      </c>
      <c r="C106" s="16" t="s">
        <v>1229</v>
      </c>
      <c r="D106" s="16" t="s">
        <v>1230</v>
      </c>
      <c r="E106" s="16" t="s">
        <v>410</v>
      </c>
      <c r="F106" s="16" t="str">
        <f t="shared" si="2"/>
        <v>DESARROLLO E IMPLEMENTACION DE UNA APLICACION INFORMATICA#</v>
      </c>
      <c r="G106" s="85">
        <v>30000</v>
      </c>
      <c r="H106" s="85">
        <v>0</v>
      </c>
      <c r="I106" s="85">
        <v>30000</v>
      </c>
      <c r="J106" s="85">
        <v>0</v>
      </c>
      <c r="K106" s="85">
        <v>0</v>
      </c>
      <c r="L106" s="85">
        <v>0</v>
      </c>
      <c r="M106" s="110">
        <v>0</v>
      </c>
      <c r="N106" s="85">
        <v>0</v>
      </c>
    </row>
    <row r="107" spans="1:14" ht="13.8" x14ac:dyDescent="0.2">
      <c r="A107" s="37" t="s">
        <v>69</v>
      </c>
      <c r="B107" s="16" t="s">
        <v>69</v>
      </c>
      <c r="C107" s="16" t="s">
        <v>1231</v>
      </c>
      <c r="D107" s="16" t="s">
        <v>1232</v>
      </c>
      <c r="E107" s="16" t="s">
        <v>410</v>
      </c>
      <c r="F107" s="16" t="str">
        <f t="shared" si="2"/>
        <v>EQUIPOS PARA PROCESOS DE INFORMACION#</v>
      </c>
      <c r="G107" s="85">
        <v>175342.04</v>
      </c>
      <c r="H107" s="85">
        <v>0</v>
      </c>
      <c r="I107" s="85">
        <v>175342.04</v>
      </c>
      <c r="J107" s="85">
        <v>440.65</v>
      </c>
      <c r="K107" s="85">
        <v>440.65</v>
      </c>
      <c r="L107" s="85">
        <v>0</v>
      </c>
      <c r="M107" s="110">
        <v>0</v>
      </c>
      <c r="N107" s="85">
        <v>0</v>
      </c>
    </row>
    <row r="108" spans="1:14" ht="13.8" x14ac:dyDescent="0.2">
      <c r="A108" s="37" t="s">
        <v>69</v>
      </c>
      <c r="B108" s="16" t="s">
        <v>69</v>
      </c>
      <c r="C108" s="16" t="s">
        <v>1233</v>
      </c>
      <c r="D108" s="16" t="s">
        <v>1234</v>
      </c>
      <c r="E108" s="16" t="s">
        <v>1235</v>
      </c>
      <c r="F108" s="16" t="str">
        <f t="shared" si="2"/>
        <v>EQUIPAMIENTO Y APLICACIONES INFORMÁTICAS D.G.MOVILIDAD E INFRAESTRUCTURAS</v>
      </c>
      <c r="G108" s="85">
        <v>89000</v>
      </c>
      <c r="H108" s="85">
        <v>0</v>
      </c>
      <c r="I108" s="85">
        <v>89000</v>
      </c>
      <c r="J108" s="85">
        <v>0</v>
      </c>
      <c r="K108" s="85">
        <v>0</v>
      </c>
      <c r="L108" s="85">
        <v>0</v>
      </c>
      <c r="M108" s="110">
        <v>0</v>
      </c>
      <c r="N108" s="85">
        <v>0</v>
      </c>
    </row>
    <row r="109" spans="1:14" ht="13.8" x14ac:dyDescent="0.2">
      <c r="A109" s="37" t="s">
        <v>69</v>
      </c>
      <c r="B109" s="16" t="s">
        <v>69</v>
      </c>
      <c r="C109" s="16" t="s">
        <v>1236</v>
      </c>
      <c r="D109" s="16" t="s">
        <v>1237</v>
      </c>
      <c r="E109" s="16" t="s">
        <v>1238</v>
      </c>
      <c r="F109" s="16" t="str">
        <f t="shared" si="2"/>
        <v>PLAN EXTRAORDINARIO DE INVERSIONES EN LA RED AUTONÓMICA DE CARRETERAS</v>
      </c>
      <c r="G109" s="85">
        <v>5735412.6900000004</v>
      </c>
      <c r="H109" s="85">
        <v>0</v>
      </c>
      <c r="I109" s="85">
        <v>5735412.6900000004</v>
      </c>
      <c r="J109" s="85">
        <v>1696967.26</v>
      </c>
      <c r="K109" s="85">
        <v>1696967.26</v>
      </c>
      <c r="L109" s="85">
        <v>0</v>
      </c>
      <c r="M109" s="110">
        <v>0</v>
      </c>
      <c r="N109" s="85">
        <v>0</v>
      </c>
    </row>
    <row r="110" spans="1:14" ht="13.8" x14ac:dyDescent="0.2">
      <c r="A110" s="37" t="s">
        <v>69</v>
      </c>
      <c r="B110" s="16" t="s">
        <v>69</v>
      </c>
      <c r="C110" s="16" t="s">
        <v>1239</v>
      </c>
      <c r="D110" s="16" t="s">
        <v>1240</v>
      </c>
      <c r="E110" s="16" t="s">
        <v>410</v>
      </c>
      <c r="F110" s="16" t="str">
        <f t="shared" si="2"/>
        <v>ACONDICIONAMIENTO HIJAR LA PUEBLA DE HIJAR#</v>
      </c>
      <c r="G110" s="85">
        <v>225165.5</v>
      </c>
      <c r="H110" s="85">
        <v>0</v>
      </c>
      <c r="I110" s="85">
        <v>225165.5</v>
      </c>
      <c r="J110" s="85">
        <v>0</v>
      </c>
      <c r="K110" s="85">
        <v>0</v>
      </c>
      <c r="L110" s="85">
        <v>0</v>
      </c>
      <c r="M110" s="110">
        <v>0</v>
      </c>
      <c r="N110" s="85">
        <v>0</v>
      </c>
    </row>
    <row r="111" spans="1:14" ht="13.8" x14ac:dyDescent="0.2">
      <c r="A111" s="37" t="s">
        <v>69</v>
      </c>
      <c r="B111" s="16" t="s">
        <v>69</v>
      </c>
      <c r="C111" s="16" t="s">
        <v>1241</v>
      </c>
      <c r="D111" s="16" t="s">
        <v>1242</v>
      </c>
      <c r="E111" s="16" t="s">
        <v>1243</v>
      </c>
      <c r="F111" s="16" t="str">
        <f t="shared" si="2"/>
        <v>MEMORIA DE LA SEGURIDAD VIAL EN LA CRTRA. A-2506-TRAMO CUBEL-MONERDE</v>
      </c>
      <c r="G111" s="85">
        <v>4038292.4</v>
      </c>
      <c r="H111" s="85">
        <v>0</v>
      </c>
      <c r="I111" s="85">
        <v>4038292.4</v>
      </c>
      <c r="J111" s="85">
        <v>3188292.4</v>
      </c>
      <c r="K111" s="85">
        <v>3188292.4</v>
      </c>
      <c r="L111" s="85">
        <v>0</v>
      </c>
      <c r="M111" s="110">
        <v>0</v>
      </c>
      <c r="N111" s="85">
        <v>0</v>
      </c>
    </row>
    <row r="112" spans="1:14" ht="13.8" x14ac:dyDescent="0.2">
      <c r="A112" s="37" t="s">
        <v>69</v>
      </c>
      <c r="B112" s="16" t="s">
        <v>69</v>
      </c>
      <c r="C112" s="16" t="s">
        <v>1244</v>
      </c>
      <c r="D112" s="16" t="s">
        <v>1245</v>
      </c>
      <c r="E112" s="16" t="s">
        <v>410</v>
      </c>
      <c r="F112" s="16" t="str">
        <f t="shared" si="2"/>
        <v>TRAVESÍAS EN LA PROVINCIA DE ZARAGOZA 2021-2023#</v>
      </c>
      <c r="G112" s="85">
        <v>3588775.7</v>
      </c>
      <c r="H112" s="85">
        <v>0</v>
      </c>
      <c r="I112" s="85">
        <v>3588775.7</v>
      </c>
      <c r="J112" s="85">
        <v>0</v>
      </c>
      <c r="K112" s="85">
        <v>0</v>
      </c>
      <c r="L112" s="85">
        <v>0</v>
      </c>
      <c r="M112" s="110">
        <v>0</v>
      </c>
      <c r="N112" s="85">
        <v>0</v>
      </c>
    </row>
    <row r="113" spans="1:14" ht="13.8" x14ac:dyDescent="0.2">
      <c r="A113" s="37" t="s">
        <v>69</v>
      </c>
      <c r="B113" s="16" t="s">
        <v>69</v>
      </c>
      <c r="C113" s="16" t="s">
        <v>1246</v>
      </c>
      <c r="D113" s="16" t="s">
        <v>1247</v>
      </c>
      <c r="E113" s="16" t="s">
        <v>410</v>
      </c>
      <c r="F113" s="16" t="str">
        <f t="shared" si="2"/>
        <v>TRAVESÍAS EN LA PROVINCIA DE HUESCA 2021-2023#</v>
      </c>
      <c r="G113" s="85">
        <v>2610674.8199999998</v>
      </c>
      <c r="H113" s="85">
        <v>0</v>
      </c>
      <c r="I113" s="85">
        <v>2610674.8199999998</v>
      </c>
      <c r="J113" s="85">
        <v>0</v>
      </c>
      <c r="K113" s="85">
        <v>0</v>
      </c>
      <c r="L113" s="85">
        <v>0</v>
      </c>
      <c r="M113" s="110">
        <v>0</v>
      </c>
      <c r="N113" s="85">
        <v>0</v>
      </c>
    </row>
    <row r="114" spans="1:14" ht="13.8" x14ac:dyDescent="0.2">
      <c r="A114" s="37" t="s">
        <v>69</v>
      </c>
      <c r="B114" s="16" t="s">
        <v>69</v>
      </c>
      <c r="C114" s="16" t="s">
        <v>1248</v>
      </c>
      <c r="D114" s="16" t="s">
        <v>1249</v>
      </c>
      <c r="E114" s="16" t="s">
        <v>410</v>
      </c>
      <c r="F114" s="16" t="str">
        <f t="shared" si="2"/>
        <v>TRAVESÍAS EN LA PROVINCIA DE TERUEL 2021-2023#</v>
      </c>
      <c r="G114" s="85">
        <v>961005</v>
      </c>
      <c r="H114" s="85">
        <v>0</v>
      </c>
      <c r="I114" s="85">
        <v>961005</v>
      </c>
      <c r="J114" s="85">
        <v>0</v>
      </c>
      <c r="K114" s="85">
        <v>0</v>
      </c>
      <c r="L114" s="85">
        <v>0</v>
      </c>
      <c r="M114" s="110">
        <v>0</v>
      </c>
      <c r="N114" s="85">
        <v>0</v>
      </c>
    </row>
    <row r="115" spans="1:14" ht="13.8" x14ac:dyDescent="0.2">
      <c r="A115" s="37" t="s">
        <v>69</v>
      </c>
      <c r="B115" s="16" t="s">
        <v>69</v>
      </c>
      <c r="C115" s="16" t="s">
        <v>1250</v>
      </c>
      <c r="D115" s="16" t="s">
        <v>1251</v>
      </c>
      <c r="E115" s="16" t="s">
        <v>1252</v>
      </c>
      <c r="F115" s="16" t="str">
        <f t="shared" si="2"/>
        <v>ARRENDAMIENTO FINANCIERO VEHÍCULOS Y MAQUINARIA DE LA D.GRAL. DE CARRETERAS 2022-2026</v>
      </c>
      <c r="G115" s="85">
        <v>824613.98</v>
      </c>
      <c r="H115" s="85">
        <v>0</v>
      </c>
      <c r="I115" s="85">
        <v>824613.98</v>
      </c>
      <c r="J115" s="85">
        <v>824614.99</v>
      </c>
      <c r="K115" s="85">
        <v>824614.27</v>
      </c>
      <c r="L115" s="85">
        <v>0</v>
      </c>
      <c r="M115" s="110">
        <v>0</v>
      </c>
      <c r="N115" s="85">
        <v>0</v>
      </c>
    </row>
    <row r="116" spans="1:14" ht="13.8" x14ac:dyDescent="0.2">
      <c r="A116" s="37" t="s">
        <v>69</v>
      </c>
      <c r="B116" s="16" t="s">
        <v>69</v>
      </c>
      <c r="C116" s="16" t="s">
        <v>1253</v>
      </c>
      <c r="D116" s="16" t="s">
        <v>1254</v>
      </c>
      <c r="E116" s="16" t="s">
        <v>1255</v>
      </c>
      <c r="F116" s="16" t="str">
        <f t="shared" si="2"/>
        <v>SERVICIOS DE ASISTENCIA A LA VIALIDAD INVERNAL PARA EL PERIODO 2021-2026</v>
      </c>
      <c r="G116" s="85">
        <v>559370.73</v>
      </c>
      <c r="H116" s="85">
        <v>0</v>
      </c>
      <c r="I116" s="85">
        <v>559370.73</v>
      </c>
      <c r="J116" s="85">
        <v>559370.73</v>
      </c>
      <c r="K116" s="85">
        <v>559370.73</v>
      </c>
      <c r="L116" s="85">
        <v>0</v>
      </c>
      <c r="M116" s="110">
        <v>0</v>
      </c>
      <c r="N116" s="85">
        <v>0</v>
      </c>
    </row>
    <row r="117" spans="1:14" ht="13.8" x14ac:dyDescent="0.2">
      <c r="A117" s="37" t="s">
        <v>69</v>
      </c>
      <c r="B117" s="16" t="s">
        <v>69</v>
      </c>
      <c r="C117" s="16" t="s">
        <v>1256</v>
      </c>
      <c r="D117" s="16" t="s">
        <v>1257</v>
      </c>
      <c r="E117" s="16" t="s">
        <v>1258</v>
      </c>
      <c r="F117" s="16" t="str">
        <f t="shared" si="2"/>
        <v>MEJORA DE LA A-2520 DE A-23 LA PUEBLA DE VALVERDE-JAVALAMBRE.TRAMO:LA PUEBLA-ESTACIÓN JAVALAMBRE</v>
      </c>
      <c r="G117" s="85">
        <v>3067723.11</v>
      </c>
      <c r="H117" s="85">
        <v>0</v>
      </c>
      <c r="I117" s="85">
        <v>3067723.11</v>
      </c>
      <c r="J117" s="85">
        <v>3242723.11</v>
      </c>
      <c r="K117" s="85">
        <v>0</v>
      </c>
      <c r="L117" s="85">
        <v>0</v>
      </c>
      <c r="M117" s="110">
        <v>0</v>
      </c>
      <c r="N117" s="85">
        <v>0</v>
      </c>
    </row>
    <row r="118" spans="1:14" ht="13.8" x14ac:dyDescent="0.2">
      <c r="A118" s="37" t="s">
        <v>69</v>
      </c>
      <c r="B118" s="16" t="s">
        <v>69</v>
      </c>
      <c r="C118" s="16" t="s">
        <v>1259</v>
      </c>
      <c r="D118" s="16" t="s">
        <v>1260</v>
      </c>
      <c r="E118" s="16" t="s">
        <v>410</v>
      </c>
      <c r="F118" s="16" t="str">
        <f t="shared" si="2"/>
        <v>TERRENOS EXPROPIACIONES 2022-2026#</v>
      </c>
      <c r="G118" s="85">
        <v>500000</v>
      </c>
      <c r="H118" s="85">
        <v>0</v>
      </c>
      <c r="I118" s="85">
        <v>500000</v>
      </c>
      <c r="J118" s="85">
        <v>0</v>
      </c>
      <c r="K118" s="85">
        <v>0</v>
      </c>
      <c r="L118" s="85">
        <v>0</v>
      </c>
      <c r="M118" s="110">
        <v>0</v>
      </c>
      <c r="N118" s="85">
        <v>0</v>
      </c>
    </row>
    <row r="119" spans="1:14" ht="13.8" x14ac:dyDescent="0.2">
      <c r="A119" s="37" t="s">
        <v>69</v>
      </c>
      <c r="B119" s="16" t="s">
        <v>69</v>
      </c>
      <c r="C119" s="16" t="s">
        <v>1261</v>
      </c>
      <c r="D119" s="16" t="s">
        <v>1182</v>
      </c>
      <c r="E119" s="16" t="s">
        <v>410</v>
      </c>
      <c r="F119" s="16" t="str">
        <f t="shared" si="2"/>
        <v>EQUIPOS PARA PROCESOS DE INFORMACIÓN#</v>
      </c>
      <c r="G119" s="85">
        <v>10000</v>
      </c>
      <c r="H119" s="85">
        <v>0</v>
      </c>
      <c r="I119" s="85">
        <v>10000</v>
      </c>
      <c r="J119" s="85">
        <v>0</v>
      </c>
      <c r="K119" s="85">
        <v>0</v>
      </c>
      <c r="L119" s="85">
        <v>0</v>
      </c>
      <c r="M119" s="110">
        <v>0</v>
      </c>
      <c r="N119" s="85">
        <v>0</v>
      </c>
    </row>
    <row r="120" spans="1:14" ht="13.8" x14ac:dyDescent="0.2">
      <c r="A120" s="37" t="s">
        <v>69</v>
      </c>
      <c r="B120" s="16" t="s">
        <v>69</v>
      </c>
      <c r="C120" s="16" t="s">
        <v>1262</v>
      </c>
      <c r="D120" s="16" t="s">
        <v>1263</v>
      </c>
      <c r="E120" s="16" t="s">
        <v>410</v>
      </c>
      <c r="F120" s="16" t="str">
        <f t="shared" si="2"/>
        <v>AYUDAS MRR DIGITALIZACIÓN#</v>
      </c>
      <c r="G120" s="85">
        <v>0</v>
      </c>
      <c r="H120" s="85">
        <v>0</v>
      </c>
      <c r="I120" s="85">
        <v>0</v>
      </c>
      <c r="J120" s="85">
        <v>1019310.66</v>
      </c>
      <c r="K120" s="85">
        <v>0</v>
      </c>
      <c r="L120" s="85">
        <v>0</v>
      </c>
      <c r="M120" s="110">
        <v>0</v>
      </c>
      <c r="N120" s="85">
        <v>0</v>
      </c>
    </row>
    <row r="121" spans="1:14" ht="13.8" x14ac:dyDescent="0.2">
      <c r="A121" s="37" t="s">
        <v>69</v>
      </c>
      <c r="B121" s="16" t="s">
        <v>69</v>
      </c>
      <c r="C121" s="16" t="s">
        <v>1264</v>
      </c>
      <c r="D121" s="16" t="s">
        <v>1265</v>
      </c>
      <c r="E121" s="16" t="s">
        <v>410</v>
      </c>
      <c r="F121" s="16" t="str">
        <f t="shared" si="2"/>
        <v>VÍAS CICLABLES#</v>
      </c>
      <c r="G121" s="85">
        <v>200000</v>
      </c>
      <c r="H121" s="85">
        <v>0</v>
      </c>
      <c r="I121" s="85">
        <v>200000</v>
      </c>
      <c r="J121" s="85">
        <v>0</v>
      </c>
      <c r="K121" s="85">
        <v>0</v>
      </c>
      <c r="L121" s="85">
        <v>0</v>
      </c>
      <c r="M121" s="110">
        <v>0</v>
      </c>
      <c r="N121" s="85">
        <v>0</v>
      </c>
    </row>
    <row r="122" spans="1:14" ht="13.8" x14ac:dyDescent="0.2">
      <c r="A122" s="37" t="s">
        <v>69</v>
      </c>
      <c r="B122" s="16" t="s">
        <v>69</v>
      </c>
      <c r="C122" s="16" t="s">
        <v>1266</v>
      </c>
      <c r="D122" s="16" t="s">
        <v>1267</v>
      </c>
      <c r="E122" s="16" t="s">
        <v>410</v>
      </c>
      <c r="F122" s="16" t="str">
        <f t="shared" si="2"/>
        <v>MRR PROYECTOS INVERSIÓN COMPONENTE 1#</v>
      </c>
      <c r="G122" s="85">
        <v>3702061.55</v>
      </c>
      <c r="H122" s="85">
        <v>0</v>
      </c>
      <c r="I122" s="85">
        <v>3702061.55</v>
      </c>
      <c r="J122" s="85">
        <v>0</v>
      </c>
      <c r="K122" s="85">
        <v>0</v>
      </c>
      <c r="L122" s="85">
        <v>0</v>
      </c>
      <c r="M122" s="110">
        <v>0</v>
      </c>
      <c r="N122" s="85">
        <v>0</v>
      </c>
    </row>
    <row r="123" spans="1:14" ht="13.8" x14ac:dyDescent="0.2">
      <c r="A123" s="37" t="s">
        <v>69</v>
      </c>
      <c r="B123" s="16" t="s">
        <v>69</v>
      </c>
      <c r="C123" s="16" t="s">
        <v>1268</v>
      </c>
      <c r="D123" s="16" t="s">
        <v>1269</v>
      </c>
      <c r="E123" s="16" t="s">
        <v>1270</v>
      </c>
      <c r="F123" s="16" t="str">
        <f t="shared" si="2"/>
        <v>NUEVOS DESARROLLOS DE INFORMACION URBANISTICA Y TRAMITACIONTELEMATICA</v>
      </c>
      <c r="G123" s="85">
        <v>60000</v>
      </c>
      <c r="H123" s="85">
        <v>0</v>
      </c>
      <c r="I123" s="85">
        <v>60000</v>
      </c>
      <c r="J123" s="85">
        <v>0</v>
      </c>
      <c r="K123" s="85">
        <v>0</v>
      </c>
      <c r="L123" s="85">
        <v>0</v>
      </c>
      <c r="M123" s="110">
        <v>0</v>
      </c>
      <c r="N123" s="85">
        <v>0</v>
      </c>
    </row>
    <row r="124" spans="1:14" ht="13.8" x14ac:dyDescent="0.2">
      <c r="A124" s="37" t="s">
        <v>69</v>
      </c>
      <c r="B124" s="16" t="s">
        <v>69</v>
      </c>
      <c r="C124" s="16" t="s">
        <v>1271</v>
      </c>
      <c r="D124" s="16" t="s">
        <v>1272</v>
      </c>
      <c r="E124" s="16" t="s">
        <v>410</v>
      </c>
      <c r="F124" s="16" t="str">
        <f t="shared" si="2"/>
        <v>REFUERZO DE FIRME EN LA CARRETERA A-1204 EJEA-FARASDUÉS#</v>
      </c>
      <c r="G124" s="85">
        <v>144158.41</v>
      </c>
      <c r="H124" s="85">
        <v>0</v>
      </c>
      <c r="I124" s="85">
        <v>144158.41</v>
      </c>
      <c r="J124" s="85">
        <v>275184.89</v>
      </c>
      <c r="K124" s="85">
        <v>144158.41</v>
      </c>
      <c r="L124" s="85">
        <v>0</v>
      </c>
      <c r="M124" s="110">
        <v>0</v>
      </c>
      <c r="N124" s="85">
        <v>0</v>
      </c>
    </row>
    <row r="125" spans="1:14" ht="13.8" x14ac:dyDescent="0.2">
      <c r="A125" s="37" t="s">
        <v>69</v>
      </c>
      <c r="B125" s="16" t="s">
        <v>69</v>
      </c>
      <c r="C125" s="16" t="s">
        <v>1273</v>
      </c>
      <c r="D125" s="16" t="s">
        <v>1274</v>
      </c>
      <c r="E125" s="16" t="s">
        <v>410</v>
      </c>
      <c r="F125" s="16" t="str">
        <f t="shared" si="2"/>
        <v>REHABILITACION INTEGRALVIVIENDAS CAMINEROS Y OTRAS#</v>
      </c>
      <c r="G125" s="85">
        <v>350000</v>
      </c>
      <c r="H125" s="85">
        <v>0</v>
      </c>
      <c r="I125" s="85">
        <v>350000</v>
      </c>
      <c r="J125" s="85">
        <v>0</v>
      </c>
      <c r="K125" s="85">
        <v>0</v>
      </c>
      <c r="L125" s="85">
        <v>0</v>
      </c>
      <c r="M125" s="110">
        <v>0</v>
      </c>
      <c r="N125" s="85">
        <v>0</v>
      </c>
    </row>
    <row r="126" spans="1:14" ht="13.8" x14ac:dyDescent="0.2">
      <c r="A126" s="37" t="s">
        <v>69</v>
      </c>
      <c r="B126" s="16" t="s">
        <v>69</v>
      </c>
      <c r="C126" s="16" t="s">
        <v>1275</v>
      </c>
      <c r="D126" s="16" t="s">
        <v>1276</v>
      </c>
      <c r="E126" s="16" t="s">
        <v>1277</v>
      </c>
      <c r="F126" s="16" t="str">
        <f t="shared" si="2"/>
        <v>ESTUDIO INFORMATIVO DE LA VARIANTE OESTE DE EPILA CONEXIÓN A-122 CON A-1305</v>
      </c>
      <c r="G126" s="85">
        <v>42911.6</v>
      </c>
      <c r="H126" s="85">
        <v>0</v>
      </c>
      <c r="I126" s="85">
        <v>42911.6</v>
      </c>
      <c r="J126" s="85">
        <v>42911.6</v>
      </c>
      <c r="K126" s="85">
        <v>0</v>
      </c>
      <c r="L126" s="85">
        <v>0</v>
      </c>
      <c r="M126" s="110">
        <v>0</v>
      </c>
      <c r="N126" s="85">
        <v>0</v>
      </c>
    </row>
    <row r="127" spans="1:14" ht="13.8" x14ac:dyDescent="0.2">
      <c r="A127" s="37" t="s">
        <v>69</v>
      </c>
      <c r="B127" s="16" t="s">
        <v>69</v>
      </c>
      <c r="C127" s="16" t="s">
        <v>1278</v>
      </c>
      <c r="D127" s="16" t="s">
        <v>1279</v>
      </c>
      <c r="E127" s="16" t="s">
        <v>1280</v>
      </c>
      <c r="F127" s="16" t="str">
        <f t="shared" si="2"/>
        <v>REFUERZO Y ENSANCHE DE LA A-1508 DE CALAMOCHA A VIVEL DEL RÍO MARTÍN, PK 1+550 A 10+106</v>
      </c>
      <c r="G127" s="85">
        <v>1463134</v>
      </c>
      <c r="H127" s="85">
        <v>0</v>
      </c>
      <c r="I127" s="85">
        <v>1463134</v>
      </c>
      <c r="J127" s="85">
        <v>1463134</v>
      </c>
      <c r="K127" s="85">
        <v>1463134</v>
      </c>
      <c r="L127" s="85">
        <v>0</v>
      </c>
      <c r="M127" s="110">
        <v>0</v>
      </c>
      <c r="N127" s="85">
        <v>0</v>
      </c>
    </row>
    <row r="128" spans="1:14" ht="13.8" x14ac:dyDescent="0.2">
      <c r="A128" s="37" t="s">
        <v>69</v>
      </c>
      <c r="B128" s="16" t="s">
        <v>69</v>
      </c>
      <c r="C128" s="16" t="s">
        <v>1281</v>
      </c>
      <c r="D128" s="16" t="s">
        <v>1282</v>
      </c>
      <c r="E128" s="16" t="s">
        <v>410</v>
      </c>
      <c r="F128" s="16" t="str">
        <f t="shared" si="2"/>
        <v>MEJORA DE LA SEGURIDAD VIAL EN RAA#</v>
      </c>
      <c r="G128" s="85">
        <v>1100000</v>
      </c>
      <c r="H128" s="85">
        <v>0</v>
      </c>
      <c r="I128" s="85">
        <v>1100000</v>
      </c>
      <c r="J128" s="85">
        <v>0</v>
      </c>
      <c r="K128" s="85">
        <v>0</v>
      </c>
      <c r="L128" s="85">
        <v>0</v>
      </c>
      <c r="M128" s="110">
        <v>0</v>
      </c>
      <c r="N128" s="85">
        <v>0</v>
      </c>
    </row>
    <row r="129" spans="1:14" ht="13.8" x14ac:dyDescent="0.2">
      <c r="A129" s="37" t="s">
        <v>69</v>
      </c>
      <c r="B129" s="16" t="s">
        <v>69</v>
      </c>
      <c r="C129" s="16" t="s">
        <v>1283</v>
      </c>
      <c r="D129" s="16" t="s">
        <v>1284</v>
      </c>
      <c r="E129" s="16" t="s">
        <v>410</v>
      </c>
      <c r="F129" s="16" t="str">
        <f t="shared" si="2"/>
        <v>BOLSA EMERGENCIAS 2024#</v>
      </c>
      <c r="G129" s="85">
        <v>2000000</v>
      </c>
      <c r="H129" s="85">
        <v>0</v>
      </c>
      <c r="I129" s="85">
        <v>2000000</v>
      </c>
      <c r="J129" s="85">
        <v>0</v>
      </c>
      <c r="K129" s="85">
        <v>0</v>
      </c>
      <c r="L129" s="85">
        <v>0</v>
      </c>
      <c r="M129" s="110">
        <v>0</v>
      </c>
      <c r="N129" s="85">
        <v>0</v>
      </c>
    </row>
    <row r="130" spans="1:14" ht="13.8" x14ac:dyDescent="0.2">
      <c r="A130" s="37" t="s">
        <v>69</v>
      </c>
      <c r="B130" s="16" t="s">
        <v>69</v>
      </c>
      <c r="C130" s="16" t="s">
        <v>1285</v>
      </c>
      <c r="D130" s="16" t="s">
        <v>1286</v>
      </c>
      <c r="E130" s="16" t="s">
        <v>410</v>
      </c>
      <c r="F130" s="16" t="str">
        <f t="shared" si="2"/>
        <v>PLAN ORDINARIO#</v>
      </c>
      <c r="G130" s="85">
        <v>1984710.27</v>
      </c>
      <c r="H130" s="85">
        <v>0</v>
      </c>
      <c r="I130" s="85">
        <v>1984710.27</v>
      </c>
      <c r="J130" s="85">
        <v>0</v>
      </c>
      <c r="K130" s="85">
        <v>0</v>
      </c>
      <c r="L130" s="85">
        <v>0</v>
      </c>
      <c r="M130" s="110">
        <v>0</v>
      </c>
      <c r="N130" s="85">
        <v>0</v>
      </c>
    </row>
    <row r="131" spans="1:14" ht="13.8" x14ac:dyDescent="0.2">
      <c r="A131" s="37" t="s">
        <v>69</v>
      </c>
      <c r="B131" s="16" t="s">
        <v>69</v>
      </c>
      <c r="C131" s="16" t="s">
        <v>1287</v>
      </c>
      <c r="D131" s="16" t="s">
        <v>410</v>
      </c>
      <c r="E131" s="16" t="s">
        <v>410</v>
      </c>
      <c r="F131" s="16" t="str">
        <f t="shared" si="2"/>
        <v>##</v>
      </c>
      <c r="G131" s="85">
        <v>2500000</v>
      </c>
      <c r="H131" s="85">
        <v>0</v>
      </c>
      <c r="I131" s="85">
        <v>2500000</v>
      </c>
      <c r="J131" s="85">
        <v>0</v>
      </c>
      <c r="K131" s="85">
        <v>0</v>
      </c>
      <c r="L131" s="85">
        <v>0</v>
      </c>
      <c r="M131" s="110">
        <v>0</v>
      </c>
      <c r="N131" s="85">
        <v>0</v>
      </c>
    </row>
    <row r="132" spans="1:14" ht="13.8" x14ac:dyDescent="0.2">
      <c r="A132" s="37" t="s">
        <v>69</v>
      </c>
      <c r="B132" s="16" t="s">
        <v>69</v>
      </c>
      <c r="C132" s="16" t="s">
        <v>1288</v>
      </c>
      <c r="D132" s="16" t="s">
        <v>410</v>
      </c>
      <c r="E132" s="16" t="s">
        <v>410</v>
      </c>
      <c r="F132" s="16" t="str">
        <f t="shared" si="2"/>
        <v>##</v>
      </c>
      <c r="G132" s="85">
        <v>1500000</v>
      </c>
      <c r="H132" s="85">
        <v>0</v>
      </c>
      <c r="I132" s="85">
        <v>1500000</v>
      </c>
      <c r="J132" s="85">
        <v>0</v>
      </c>
      <c r="K132" s="85">
        <v>0</v>
      </c>
      <c r="L132" s="85">
        <v>0</v>
      </c>
      <c r="M132" s="110">
        <v>0</v>
      </c>
      <c r="N132" s="85">
        <v>0</v>
      </c>
    </row>
    <row r="133" spans="1:14" ht="13.8" x14ac:dyDescent="0.2">
      <c r="A133" s="37" t="s">
        <v>69</v>
      </c>
      <c r="B133" s="16" t="s">
        <v>69</v>
      </c>
      <c r="C133" s="16" t="s">
        <v>1289</v>
      </c>
      <c r="D133" s="16" t="s">
        <v>410</v>
      </c>
      <c r="E133" s="16" t="s">
        <v>410</v>
      </c>
      <c r="F133" s="16" t="str">
        <f t="shared" si="2"/>
        <v>##</v>
      </c>
      <c r="G133" s="85">
        <v>2300000</v>
      </c>
      <c r="H133" s="85">
        <v>0</v>
      </c>
      <c r="I133" s="85">
        <v>2300000</v>
      </c>
      <c r="J133" s="85">
        <v>0</v>
      </c>
      <c r="K133" s="85">
        <v>0</v>
      </c>
      <c r="L133" s="85">
        <v>0</v>
      </c>
      <c r="M133" s="110">
        <v>0</v>
      </c>
      <c r="N133" s="85">
        <v>0</v>
      </c>
    </row>
    <row r="134" spans="1:14" ht="13.8" x14ac:dyDescent="0.2">
      <c r="A134" s="37" t="s">
        <v>69</v>
      </c>
      <c r="B134" s="16" t="s">
        <v>69</v>
      </c>
      <c r="C134" s="16" t="s">
        <v>1290</v>
      </c>
      <c r="D134" s="16" t="s">
        <v>1291</v>
      </c>
      <c r="E134" s="16" t="s">
        <v>410</v>
      </c>
      <c r="F134" s="16" t="str">
        <f t="shared" si="2"/>
        <v>OPTIMIZACIÓN TRÁFICO VEHICULOS EN LAS PLATAFORMAS LOGÍSTICAS#</v>
      </c>
      <c r="G134" s="85">
        <v>150000</v>
      </c>
      <c r="H134" s="85">
        <v>0</v>
      </c>
      <c r="I134" s="85">
        <v>150000</v>
      </c>
      <c r="J134" s="85">
        <v>0</v>
      </c>
      <c r="K134" s="85">
        <v>0</v>
      </c>
      <c r="L134" s="85">
        <v>0</v>
      </c>
      <c r="M134" s="110">
        <v>0</v>
      </c>
      <c r="N134" s="85">
        <v>0</v>
      </c>
    </row>
    <row r="135" spans="1:14" ht="13.8" x14ac:dyDescent="0.2">
      <c r="A135" s="37" t="s">
        <v>69</v>
      </c>
      <c r="B135" s="16" t="s">
        <v>69</v>
      </c>
      <c r="C135" s="16" t="s">
        <v>1292</v>
      </c>
      <c r="D135" s="16" t="s">
        <v>1293</v>
      </c>
      <c r="E135" s="16" t="s">
        <v>410</v>
      </c>
      <c r="F135" s="16" t="str">
        <f t="shared" si="2"/>
        <v>TRAVESÍA A-2513 KM 2,3 A 2,8#</v>
      </c>
      <c r="G135" s="85">
        <v>250000</v>
      </c>
      <c r="H135" s="85">
        <v>0</v>
      </c>
      <c r="I135" s="85">
        <v>250000</v>
      </c>
      <c r="J135" s="85">
        <v>0</v>
      </c>
      <c r="K135" s="85">
        <v>0</v>
      </c>
      <c r="L135" s="85">
        <v>0</v>
      </c>
      <c r="M135" s="110">
        <v>0</v>
      </c>
      <c r="N135" s="85">
        <v>0</v>
      </c>
    </row>
    <row r="136" spans="1:14" ht="13.8" x14ac:dyDescent="0.2">
      <c r="A136" s="37" t="s">
        <v>69</v>
      </c>
      <c r="B136" s="16" t="s">
        <v>69</v>
      </c>
      <c r="C136" s="16" t="s">
        <v>1294</v>
      </c>
      <c r="D136" s="16" t="s">
        <v>1295</v>
      </c>
      <c r="E136" s="16" t="s">
        <v>410</v>
      </c>
      <c r="F136" s="16" t="str">
        <f t="shared" si="2"/>
        <v>REDACCIÓN PROYECTO A-2508 DAROCA-ACERED#</v>
      </c>
      <c r="G136" s="85">
        <v>100000</v>
      </c>
      <c r="H136" s="85">
        <v>0</v>
      </c>
      <c r="I136" s="85">
        <v>100000</v>
      </c>
      <c r="J136" s="85">
        <v>0</v>
      </c>
      <c r="K136" s="85">
        <v>0</v>
      </c>
      <c r="L136" s="85">
        <v>0</v>
      </c>
      <c r="M136" s="110">
        <v>0</v>
      </c>
      <c r="N136" s="85">
        <v>0</v>
      </c>
    </row>
    <row r="137" spans="1:14" ht="13.8" x14ac:dyDescent="0.2">
      <c r="A137" s="37" t="s">
        <v>69</v>
      </c>
      <c r="B137" s="16" t="s">
        <v>69</v>
      </c>
      <c r="C137" s="16" t="s">
        <v>1296</v>
      </c>
      <c r="D137" s="16" t="s">
        <v>1297</v>
      </c>
      <c r="E137" s="16" t="s">
        <v>410</v>
      </c>
      <c r="F137" s="16" t="str">
        <f t="shared" si="2"/>
        <v>A-2506 BELLO-CUBEL#</v>
      </c>
      <c r="G137" s="85">
        <v>400000</v>
      </c>
      <c r="H137" s="85">
        <v>0</v>
      </c>
      <c r="I137" s="85">
        <v>400000</v>
      </c>
      <c r="J137" s="85">
        <v>0</v>
      </c>
      <c r="K137" s="85">
        <v>0</v>
      </c>
      <c r="L137" s="85">
        <v>0</v>
      </c>
      <c r="M137" s="110">
        <v>0</v>
      </c>
      <c r="N137" s="85">
        <v>0</v>
      </c>
    </row>
    <row r="138" spans="1:14" ht="13.8" x14ac:dyDescent="0.2">
      <c r="A138" s="37" t="s">
        <v>69</v>
      </c>
      <c r="B138" s="16" t="s">
        <v>69</v>
      </c>
      <c r="C138" s="16" t="s">
        <v>1298</v>
      </c>
      <c r="D138" s="16" t="s">
        <v>1299</v>
      </c>
      <c r="E138" s="16" t="s">
        <v>410</v>
      </c>
      <c r="F138" s="16" t="str">
        <f t="shared" si="2"/>
        <v>A-2513 DESDE A-1508 KM 0 A 2,3#</v>
      </c>
      <c r="G138" s="85">
        <v>200000</v>
      </c>
      <c r="H138" s="85">
        <v>0</v>
      </c>
      <c r="I138" s="85">
        <v>200000</v>
      </c>
      <c r="J138" s="85">
        <v>0</v>
      </c>
      <c r="K138" s="85">
        <v>0</v>
      </c>
      <c r="L138" s="85">
        <v>0</v>
      </c>
      <c r="M138" s="110">
        <v>0</v>
      </c>
      <c r="N138" s="85">
        <v>0</v>
      </c>
    </row>
    <row r="139" spans="1:14" ht="13.8" x14ac:dyDescent="0.2">
      <c r="A139" s="37" t="s">
        <v>69</v>
      </c>
      <c r="B139" s="16" t="s">
        <v>69</v>
      </c>
      <c r="C139" s="16" t="s">
        <v>1300</v>
      </c>
      <c r="D139" s="16" t="s">
        <v>1301</v>
      </c>
      <c r="E139" s="16" t="s">
        <v>410</v>
      </c>
      <c r="F139" s="16" t="str">
        <f t="shared" si="2"/>
        <v>ACONDICIONAMIENTO CARRETERA A-125 AYERBE-ARDISA#</v>
      </c>
      <c r="G139" s="85">
        <v>100000</v>
      </c>
      <c r="H139" s="85">
        <v>0</v>
      </c>
      <c r="I139" s="85">
        <v>100000</v>
      </c>
      <c r="J139" s="85">
        <v>0</v>
      </c>
      <c r="K139" s="85">
        <v>0</v>
      </c>
      <c r="L139" s="85">
        <v>0</v>
      </c>
      <c r="M139" s="110">
        <v>0</v>
      </c>
      <c r="N139" s="85">
        <v>0</v>
      </c>
    </row>
    <row r="140" spans="1:14" ht="13.8" x14ac:dyDescent="0.2">
      <c r="A140" s="37" t="s">
        <v>69</v>
      </c>
      <c r="B140" s="16" t="s">
        <v>69</v>
      </c>
      <c r="C140" s="27" t="s">
        <v>126</v>
      </c>
      <c r="D140" s="27" t="s">
        <v>69</v>
      </c>
      <c r="E140" s="27" t="s">
        <v>69</v>
      </c>
      <c r="F140" s="27" t="str">
        <f t="shared" si="2"/>
        <v/>
      </c>
      <c r="G140" s="90">
        <v>62738436.240000002</v>
      </c>
      <c r="H140" s="90">
        <v>0</v>
      </c>
      <c r="I140" s="90">
        <v>62738436.240000002</v>
      </c>
      <c r="J140" s="90">
        <v>29505662.949999999</v>
      </c>
      <c r="K140" s="90">
        <v>22375706.030000001</v>
      </c>
      <c r="L140" s="90">
        <v>0</v>
      </c>
      <c r="M140" s="111">
        <v>0</v>
      </c>
      <c r="N140" s="90">
        <v>0</v>
      </c>
    </row>
    <row r="141" spans="1:14" ht="13.8" x14ac:dyDescent="0.2">
      <c r="A141" s="37" t="s">
        <v>428</v>
      </c>
      <c r="B141" s="16" t="s">
        <v>429</v>
      </c>
      <c r="C141" s="16" t="s">
        <v>1302</v>
      </c>
      <c r="D141" s="16" t="s">
        <v>1303</v>
      </c>
      <c r="E141" s="16" t="s">
        <v>410</v>
      </c>
      <c r="F141" s="16" t="str">
        <f t="shared" si="2"/>
        <v>CONTRATO INFORMA DE CONTROL Y GRABACION DE DATOS#</v>
      </c>
      <c r="G141" s="85">
        <v>250000</v>
      </c>
      <c r="H141" s="85">
        <v>0</v>
      </c>
      <c r="I141" s="85">
        <v>250000</v>
      </c>
      <c r="J141" s="85">
        <v>0</v>
      </c>
      <c r="K141" s="85">
        <v>0</v>
      </c>
      <c r="L141" s="85">
        <v>0</v>
      </c>
      <c r="M141" s="110">
        <v>0</v>
      </c>
      <c r="N141" s="85">
        <v>0</v>
      </c>
    </row>
    <row r="142" spans="1:14" ht="13.8" x14ac:dyDescent="0.2">
      <c r="A142" s="37" t="s">
        <v>69</v>
      </c>
      <c r="B142" s="16" t="s">
        <v>69</v>
      </c>
      <c r="C142" s="16" t="s">
        <v>1304</v>
      </c>
      <c r="D142" s="16" t="s">
        <v>1305</v>
      </c>
      <c r="E142" s="16" t="s">
        <v>410</v>
      </c>
      <c r="F142" s="16" t="str">
        <f t="shared" si="2"/>
        <v>IDENTIFICACION ANIMAL#</v>
      </c>
      <c r="G142" s="85">
        <v>10000</v>
      </c>
      <c r="H142" s="85">
        <v>0</v>
      </c>
      <c r="I142" s="85">
        <v>10000</v>
      </c>
      <c r="J142" s="85">
        <v>0</v>
      </c>
      <c r="K142" s="85">
        <v>0</v>
      </c>
      <c r="L142" s="85">
        <v>0</v>
      </c>
      <c r="M142" s="110">
        <v>0</v>
      </c>
      <c r="N142" s="85">
        <v>0</v>
      </c>
    </row>
    <row r="143" spans="1:14" ht="13.8" x14ac:dyDescent="0.2">
      <c r="A143" s="37" t="s">
        <v>69</v>
      </c>
      <c r="B143" s="16" t="s">
        <v>69</v>
      </c>
      <c r="C143" s="16" t="s">
        <v>1306</v>
      </c>
      <c r="D143" s="16" t="s">
        <v>1307</v>
      </c>
      <c r="E143" s="16" t="s">
        <v>410</v>
      </c>
      <c r="F143" s="16" t="str">
        <f t="shared" si="2"/>
        <v>I+D+I LABORATORIO AGROAMBIENTAL#</v>
      </c>
      <c r="G143" s="85">
        <v>60000</v>
      </c>
      <c r="H143" s="85">
        <v>0</v>
      </c>
      <c r="I143" s="85">
        <v>60000</v>
      </c>
      <c r="J143" s="85">
        <v>0</v>
      </c>
      <c r="K143" s="85">
        <v>0</v>
      </c>
      <c r="L143" s="85">
        <v>0</v>
      </c>
      <c r="M143" s="110">
        <v>0</v>
      </c>
      <c r="N143" s="85">
        <v>0</v>
      </c>
    </row>
    <row r="144" spans="1:14" ht="13.8" x14ac:dyDescent="0.2">
      <c r="A144" s="37" t="s">
        <v>69</v>
      </c>
      <c r="B144" s="16" t="s">
        <v>69</v>
      </c>
      <c r="C144" s="16" t="s">
        <v>1308</v>
      </c>
      <c r="D144" s="16" t="s">
        <v>1309</v>
      </c>
      <c r="E144" s="16" t="s">
        <v>1310</v>
      </c>
      <c r="F144" s="16" t="str">
        <f t="shared" si="2"/>
        <v>EQUIPAMIENTO CENTROS PROTEC. VEGETAL Y SEMILLAS Y PLANTAS DE VIVERO</v>
      </c>
      <c r="G144" s="85">
        <v>30000</v>
      </c>
      <c r="H144" s="85">
        <v>0</v>
      </c>
      <c r="I144" s="85">
        <v>30000</v>
      </c>
      <c r="J144" s="85">
        <v>0</v>
      </c>
      <c r="K144" s="85">
        <v>0</v>
      </c>
      <c r="L144" s="85">
        <v>0</v>
      </c>
      <c r="M144" s="110">
        <v>0</v>
      </c>
      <c r="N144" s="85">
        <v>0</v>
      </c>
    </row>
    <row r="145" spans="1:14" ht="13.8" customHeight="1" x14ac:dyDescent="0.2">
      <c r="A145" s="37" t="s">
        <v>69</v>
      </c>
      <c r="B145" s="16" t="s">
        <v>69</v>
      </c>
      <c r="C145" s="16" t="s">
        <v>1311</v>
      </c>
      <c r="D145" s="16" t="s">
        <v>1312</v>
      </c>
      <c r="E145" s="16" t="s">
        <v>410</v>
      </c>
      <c r="F145" s="16" t="str">
        <f t="shared" ref="F145:F208" si="3">CONCATENATE(D145,E145)</f>
        <v>CALIDAD SEMILLAS Y PLANTAS#</v>
      </c>
      <c r="G145" s="85">
        <v>80018.559999999998</v>
      </c>
      <c r="H145" s="85">
        <v>0</v>
      </c>
      <c r="I145" s="85">
        <v>80018.559999999998</v>
      </c>
      <c r="J145" s="85">
        <v>0</v>
      </c>
      <c r="K145" s="85">
        <v>0</v>
      </c>
      <c r="L145" s="85">
        <v>0</v>
      </c>
      <c r="M145" s="110">
        <v>0</v>
      </c>
      <c r="N145" s="85">
        <v>0</v>
      </c>
    </row>
    <row r="146" spans="1:14" ht="13.8" x14ac:dyDescent="0.2">
      <c r="A146" s="37" t="s">
        <v>69</v>
      </c>
      <c r="B146" s="16" t="s">
        <v>69</v>
      </c>
      <c r="C146" s="16" t="s">
        <v>1313</v>
      </c>
      <c r="D146" s="16" t="s">
        <v>1314</v>
      </c>
      <c r="E146" s="16" t="s">
        <v>1315</v>
      </c>
      <c r="F146" s="16" t="str">
        <f t="shared" si="3"/>
        <v>PROGRAMA CONTROL Y VIGILANCIA ENCEFALOPATIAS ESPONGIFORMES TRANSMISIBLES</v>
      </c>
      <c r="G146" s="85">
        <v>3000</v>
      </c>
      <c r="H146" s="85">
        <v>0</v>
      </c>
      <c r="I146" s="85">
        <v>3000</v>
      </c>
      <c r="J146" s="85">
        <v>0</v>
      </c>
      <c r="K146" s="85">
        <v>0</v>
      </c>
      <c r="L146" s="85">
        <v>0</v>
      </c>
      <c r="M146" s="110">
        <v>0</v>
      </c>
      <c r="N146" s="85">
        <v>0</v>
      </c>
    </row>
    <row r="147" spans="1:14" ht="13.8" x14ac:dyDescent="0.2">
      <c r="A147" s="37" t="s">
        <v>69</v>
      </c>
      <c r="B147" s="16" t="s">
        <v>69</v>
      </c>
      <c r="C147" s="16" t="s">
        <v>1316</v>
      </c>
      <c r="D147" s="16" t="s">
        <v>1317</v>
      </c>
      <c r="E147" s="16" t="s">
        <v>410</v>
      </c>
      <c r="F147" s="16" t="str">
        <f t="shared" si="3"/>
        <v>EQUIPAMIENTOS CENTRALIZADOS DEPARTAMENTO#</v>
      </c>
      <c r="G147" s="85">
        <v>60000</v>
      </c>
      <c r="H147" s="85">
        <v>0</v>
      </c>
      <c r="I147" s="85">
        <v>60000</v>
      </c>
      <c r="J147" s="85">
        <v>0</v>
      </c>
      <c r="K147" s="85">
        <v>0</v>
      </c>
      <c r="L147" s="85">
        <v>0</v>
      </c>
      <c r="M147" s="110">
        <v>0</v>
      </c>
      <c r="N147" s="85">
        <v>0</v>
      </c>
    </row>
    <row r="148" spans="1:14" ht="13.8" x14ac:dyDescent="0.2">
      <c r="A148" s="37" t="s">
        <v>69</v>
      </c>
      <c r="B148" s="16" t="s">
        <v>69</v>
      </c>
      <c r="C148" s="16" t="s">
        <v>1318</v>
      </c>
      <c r="D148" s="16" t="s">
        <v>1319</v>
      </c>
      <c r="E148" s="16" t="s">
        <v>410</v>
      </c>
      <c r="F148" s="16" t="str">
        <f t="shared" si="3"/>
        <v>MANTENIMIENTO DE LOS PROGRAMAS DE PRIMAS GANADERAS#</v>
      </c>
      <c r="G148" s="85">
        <v>155182.5</v>
      </c>
      <c r="H148" s="85">
        <v>0</v>
      </c>
      <c r="I148" s="85">
        <v>155182.5</v>
      </c>
      <c r="J148" s="85">
        <v>77591.25</v>
      </c>
      <c r="K148" s="85">
        <v>77591.25</v>
      </c>
      <c r="L148" s="85">
        <v>0</v>
      </c>
      <c r="M148" s="110">
        <v>0</v>
      </c>
      <c r="N148" s="85">
        <v>0</v>
      </c>
    </row>
    <row r="149" spans="1:14" ht="13.8" x14ac:dyDescent="0.2">
      <c r="A149" s="37" t="s">
        <v>69</v>
      </c>
      <c r="B149" s="16" t="s">
        <v>69</v>
      </c>
      <c r="C149" s="16" t="s">
        <v>1320</v>
      </c>
      <c r="D149" s="16" t="s">
        <v>1321</v>
      </c>
      <c r="E149" s="16" t="s">
        <v>1322</v>
      </c>
      <c r="F149" s="16" t="str">
        <f t="shared" si="3"/>
        <v>DESARROLLO E INTEGRACION DE PROGRAMAS DE IDENTIFICACION GANADERA</v>
      </c>
      <c r="G149" s="85">
        <v>400000</v>
      </c>
      <c r="H149" s="85">
        <v>0</v>
      </c>
      <c r="I149" s="85">
        <v>400000</v>
      </c>
      <c r="J149" s="85">
        <v>395113.18</v>
      </c>
      <c r="K149" s="85">
        <v>395113.18</v>
      </c>
      <c r="L149" s="85">
        <v>0</v>
      </c>
      <c r="M149" s="110">
        <v>0</v>
      </c>
      <c r="N149" s="85">
        <v>0</v>
      </c>
    </row>
    <row r="150" spans="1:14" ht="13.8" x14ac:dyDescent="0.2">
      <c r="A150" s="37" t="s">
        <v>69</v>
      </c>
      <c r="B150" s="16" t="s">
        <v>69</v>
      </c>
      <c r="C150" s="16" t="s">
        <v>1323</v>
      </c>
      <c r="D150" s="16" t="s">
        <v>1324</v>
      </c>
      <c r="E150" s="16" t="s">
        <v>410</v>
      </c>
      <c r="F150" s="16" t="str">
        <f t="shared" si="3"/>
        <v>CONCENT.PARCELARIA LAGUERUELA#</v>
      </c>
      <c r="G150" s="85">
        <v>585738.21</v>
      </c>
      <c r="H150" s="85">
        <v>0</v>
      </c>
      <c r="I150" s="85">
        <v>585738.21</v>
      </c>
      <c r="J150" s="85">
        <v>585738.21</v>
      </c>
      <c r="K150" s="85">
        <v>585738.21</v>
      </c>
      <c r="L150" s="85">
        <v>0</v>
      </c>
      <c r="M150" s="110">
        <v>0</v>
      </c>
      <c r="N150" s="85">
        <v>0</v>
      </c>
    </row>
    <row r="151" spans="1:14" ht="13.8" x14ac:dyDescent="0.2">
      <c r="A151" s="37" t="s">
        <v>69</v>
      </c>
      <c r="B151" s="16" t="s">
        <v>69</v>
      </c>
      <c r="C151" s="16" t="s">
        <v>1325</v>
      </c>
      <c r="D151" s="16" t="s">
        <v>1326</v>
      </c>
      <c r="E151" s="16" t="s">
        <v>410</v>
      </c>
      <c r="F151" s="16" t="str">
        <f t="shared" si="3"/>
        <v>ASISTENCIA TECNICA VIGILANCIA AMBIENTAL Y SEGURIDAD Y SALUD#</v>
      </c>
      <c r="G151" s="85">
        <v>275000</v>
      </c>
      <c r="H151" s="85">
        <v>0</v>
      </c>
      <c r="I151" s="85">
        <v>275000</v>
      </c>
      <c r="J151" s="85">
        <v>186941.22</v>
      </c>
      <c r="K151" s="85">
        <v>186941.22</v>
      </c>
      <c r="L151" s="85">
        <v>0</v>
      </c>
      <c r="M151" s="110">
        <v>0</v>
      </c>
      <c r="N151" s="85">
        <v>0</v>
      </c>
    </row>
    <row r="152" spans="1:14" ht="13.8" x14ac:dyDescent="0.2">
      <c r="A152" s="37" t="s">
        <v>69</v>
      </c>
      <c r="B152" s="16" t="s">
        <v>69</v>
      </c>
      <c r="C152" s="16" t="s">
        <v>1327</v>
      </c>
      <c r="D152" s="16" t="s">
        <v>1328</v>
      </c>
      <c r="E152" s="16" t="s">
        <v>410</v>
      </c>
      <c r="F152" s="16" t="str">
        <f t="shared" si="3"/>
        <v>ADQUISICION VEHICULOS DEPARTAMENTO#</v>
      </c>
      <c r="G152" s="85">
        <v>250000</v>
      </c>
      <c r="H152" s="85">
        <v>0</v>
      </c>
      <c r="I152" s="85">
        <v>250000</v>
      </c>
      <c r="J152" s="85">
        <v>0</v>
      </c>
      <c r="K152" s="85">
        <v>0</v>
      </c>
      <c r="L152" s="85">
        <v>0</v>
      </c>
      <c r="M152" s="110">
        <v>0</v>
      </c>
      <c r="N152" s="85">
        <v>0</v>
      </c>
    </row>
    <row r="153" spans="1:14" ht="13.8" x14ac:dyDescent="0.2">
      <c r="A153" s="37" t="s">
        <v>69</v>
      </c>
      <c r="B153" s="16" t="s">
        <v>69</v>
      </c>
      <c r="C153" s="16" t="s">
        <v>1329</v>
      </c>
      <c r="D153" s="16" t="s">
        <v>1330</v>
      </c>
      <c r="E153" s="16" t="s">
        <v>1331</v>
      </c>
      <c r="F153" s="16" t="str">
        <f t="shared" si="3"/>
        <v>DESARROLLOS INFORMATICOS GESTION Y CONTROL DPTO. AGRICULTURA, G. Y M.A.</v>
      </c>
      <c r="G153" s="85">
        <v>1729917.3</v>
      </c>
      <c r="H153" s="85">
        <v>0</v>
      </c>
      <c r="I153" s="85">
        <v>1729917.3</v>
      </c>
      <c r="J153" s="85">
        <v>1229687.17</v>
      </c>
      <c r="K153" s="85">
        <v>1229687.17</v>
      </c>
      <c r="L153" s="85">
        <v>0</v>
      </c>
      <c r="M153" s="110">
        <v>0</v>
      </c>
      <c r="N153" s="85">
        <v>0</v>
      </c>
    </row>
    <row r="154" spans="1:14" ht="13.8" x14ac:dyDescent="0.2">
      <c r="A154" s="37" t="s">
        <v>69</v>
      </c>
      <c r="B154" s="16" t="s">
        <v>69</v>
      </c>
      <c r="C154" s="16" t="s">
        <v>1332</v>
      </c>
      <c r="D154" s="16" t="s">
        <v>1333</v>
      </c>
      <c r="E154" s="16" t="s">
        <v>410</v>
      </c>
      <c r="F154" s="16" t="str">
        <f t="shared" si="3"/>
        <v>MEDIDAS CERTIFICACION CUENTA FEOGA-FEAGA-FEADER ISO#</v>
      </c>
      <c r="G154" s="85">
        <v>925000</v>
      </c>
      <c r="H154" s="85">
        <v>0</v>
      </c>
      <c r="I154" s="85">
        <v>925000</v>
      </c>
      <c r="J154" s="85">
        <v>0</v>
      </c>
      <c r="K154" s="85">
        <v>0</v>
      </c>
      <c r="L154" s="85">
        <v>0</v>
      </c>
      <c r="M154" s="110">
        <v>0</v>
      </c>
      <c r="N154" s="85">
        <v>0</v>
      </c>
    </row>
    <row r="155" spans="1:14" ht="13.8" x14ac:dyDescent="0.2">
      <c r="A155" s="37" t="s">
        <v>69</v>
      </c>
      <c r="B155" s="16" t="s">
        <v>69</v>
      </c>
      <c r="C155" s="16" t="s">
        <v>1334</v>
      </c>
      <c r="D155" s="16" t="s">
        <v>1335</v>
      </c>
      <c r="E155" s="16" t="s">
        <v>410</v>
      </c>
      <c r="F155" s="16" t="str">
        <f t="shared" si="3"/>
        <v>PREVENCION DE RIESGOS LABORALES#</v>
      </c>
      <c r="G155" s="85">
        <v>830000</v>
      </c>
      <c r="H155" s="85">
        <v>0</v>
      </c>
      <c r="I155" s="85">
        <v>830000</v>
      </c>
      <c r="J155" s="85">
        <v>0</v>
      </c>
      <c r="K155" s="85">
        <v>0</v>
      </c>
      <c r="L155" s="85">
        <v>0</v>
      </c>
      <c r="M155" s="110">
        <v>0</v>
      </c>
      <c r="N155" s="85">
        <v>0</v>
      </c>
    </row>
    <row r="156" spans="1:14" ht="13.8" x14ac:dyDescent="0.2">
      <c r="A156" s="37" t="s">
        <v>69</v>
      </c>
      <c r="B156" s="16" t="s">
        <v>69</v>
      </c>
      <c r="C156" s="16" t="s">
        <v>1336</v>
      </c>
      <c r="D156" s="16" t="s">
        <v>1337</v>
      </c>
      <c r="E156" s="16" t="s">
        <v>1338</v>
      </c>
      <c r="F156" s="16" t="str">
        <f t="shared" si="3"/>
        <v>MANTENIMIENTO Y MEJORA SISTEMA INFORMATICO INTEGRADO GESTION - CONTROL PAC</v>
      </c>
      <c r="G156" s="85">
        <v>1239208.7</v>
      </c>
      <c r="H156" s="85">
        <v>0</v>
      </c>
      <c r="I156" s="85">
        <v>1239208.7</v>
      </c>
      <c r="J156" s="85">
        <v>1239208.7</v>
      </c>
      <c r="K156" s="85">
        <v>1239208.7</v>
      </c>
      <c r="L156" s="85">
        <v>0</v>
      </c>
      <c r="M156" s="110">
        <v>0</v>
      </c>
      <c r="N156" s="85">
        <v>0</v>
      </c>
    </row>
    <row r="157" spans="1:14" ht="13.8" x14ac:dyDescent="0.2">
      <c r="A157" s="37" t="s">
        <v>69</v>
      </c>
      <c r="B157" s="16" t="s">
        <v>69</v>
      </c>
      <c r="C157" s="16" t="s">
        <v>1339</v>
      </c>
      <c r="D157" s="16" t="s">
        <v>1340</v>
      </c>
      <c r="E157" s="16" t="s">
        <v>1341</v>
      </c>
      <c r="F157" s="16" t="str">
        <f t="shared" si="3"/>
        <v>LLEVANZA SISTEMA INTEGRADO DE GESTION Y DECLARACION DE PARCELAS DE LA PAC</v>
      </c>
      <c r="G157" s="85">
        <v>12000</v>
      </c>
      <c r="H157" s="85">
        <v>0</v>
      </c>
      <c r="I157" s="85">
        <v>12000</v>
      </c>
      <c r="J157" s="85">
        <v>0</v>
      </c>
      <c r="K157" s="85">
        <v>0</v>
      </c>
      <c r="L157" s="85">
        <v>0</v>
      </c>
      <c r="M157" s="110">
        <v>0</v>
      </c>
      <c r="N157" s="85">
        <v>0</v>
      </c>
    </row>
    <row r="158" spans="1:14" ht="13.8" x14ac:dyDescent="0.2">
      <c r="A158" s="37" t="s">
        <v>69</v>
      </c>
      <c r="B158" s="16" t="s">
        <v>69</v>
      </c>
      <c r="C158" s="16" t="s">
        <v>1342</v>
      </c>
      <c r="D158" s="16" t="s">
        <v>1343</v>
      </c>
      <c r="E158" s="16" t="s">
        <v>410</v>
      </c>
      <c r="F158" s="16" t="str">
        <f t="shared" si="3"/>
        <v>C.P. DE EL POYO DEL CID (TERUEL)#</v>
      </c>
      <c r="G158" s="85">
        <v>20000</v>
      </c>
      <c r="H158" s="85">
        <v>0</v>
      </c>
      <c r="I158" s="85">
        <v>20000</v>
      </c>
      <c r="J158" s="85">
        <v>0</v>
      </c>
      <c r="K158" s="85">
        <v>0</v>
      </c>
      <c r="L158" s="85">
        <v>0</v>
      </c>
      <c r="M158" s="110">
        <v>0</v>
      </c>
      <c r="N158" s="85">
        <v>0</v>
      </c>
    </row>
    <row r="159" spans="1:14" ht="13.8" x14ac:dyDescent="0.2">
      <c r="A159" s="37" t="s">
        <v>69</v>
      </c>
      <c r="B159" s="16" t="s">
        <v>69</v>
      </c>
      <c r="C159" s="16" t="s">
        <v>1344</v>
      </c>
      <c r="D159" s="16" t="s">
        <v>1345</v>
      </c>
      <c r="E159" s="16" t="s">
        <v>410</v>
      </c>
      <c r="F159" s="16" t="str">
        <f t="shared" si="3"/>
        <v>C.P. DE CELLA (TERUEL)#</v>
      </c>
      <c r="G159" s="85">
        <v>64038.39</v>
      </c>
      <c r="H159" s="85">
        <v>0</v>
      </c>
      <c r="I159" s="85">
        <v>64038.39</v>
      </c>
      <c r="J159" s="85">
        <v>64038.39</v>
      </c>
      <c r="K159" s="85">
        <v>64038.39</v>
      </c>
      <c r="L159" s="85">
        <v>0</v>
      </c>
      <c r="M159" s="110">
        <v>0</v>
      </c>
      <c r="N159" s="85">
        <v>0</v>
      </c>
    </row>
    <row r="160" spans="1:14" ht="13.8" x14ac:dyDescent="0.2">
      <c r="A160" s="37" t="s">
        <v>69</v>
      </c>
      <c r="B160" s="16" t="s">
        <v>69</v>
      </c>
      <c r="C160" s="16" t="s">
        <v>1346</v>
      </c>
      <c r="D160" s="16" t="s">
        <v>1347</v>
      </c>
      <c r="E160" s="16" t="s">
        <v>410</v>
      </c>
      <c r="F160" s="16" t="str">
        <f t="shared" si="3"/>
        <v>AMORTIZACION E INTERESES OBRAS DE MODERNIZACION DE REGADIOS#</v>
      </c>
      <c r="G160" s="85">
        <v>200000</v>
      </c>
      <c r="H160" s="85">
        <v>0</v>
      </c>
      <c r="I160" s="85">
        <v>200000</v>
      </c>
      <c r="J160" s="85">
        <v>0</v>
      </c>
      <c r="K160" s="85">
        <v>0</v>
      </c>
      <c r="L160" s="85">
        <v>0</v>
      </c>
      <c r="M160" s="110">
        <v>0</v>
      </c>
      <c r="N160" s="85">
        <v>0</v>
      </c>
    </row>
    <row r="161" spans="1:14" ht="13.8" x14ac:dyDescent="0.2">
      <c r="A161" s="37" t="s">
        <v>69</v>
      </c>
      <c r="B161" s="16" t="s">
        <v>69</v>
      </c>
      <c r="C161" s="16" t="s">
        <v>1348</v>
      </c>
      <c r="D161" s="16" t="s">
        <v>1349</v>
      </c>
      <c r="E161" s="16" t="s">
        <v>1350</v>
      </c>
      <c r="F161" s="16" t="str">
        <f t="shared" si="3"/>
        <v>CONCENTRACION PARCELARIA DEL REGADIO SECTOR V CANAL DEL FLUMEN EN ALMUNIENTE (HU)</v>
      </c>
      <c r="G161" s="85">
        <v>13122.39</v>
      </c>
      <c r="H161" s="85">
        <v>0</v>
      </c>
      <c r="I161" s="85">
        <v>13122.39</v>
      </c>
      <c r="J161" s="85">
        <v>13122.39</v>
      </c>
      <c r="K161" s="85">
        <v>13122.39</v>
      </c>
      <c r="L161" s="85">
        <v>0</v>
      </c>
      <c r="M161" s="110">
        <v>0</v>
      </c>
      <c r="N161" s="85">
        <v>0</v>
      </c>
    </row>
    <row r="162" spans="1:14" ht="13.8" x14ac:dyDescent="0.2">
      <c r="A162" s="37" t="s">
        <v>69</v>
      </c>
      <c r="B162" s="16" t="s">
        <v>69</v>
      </c>
      <c r="C162" s="16" t="s">
        <v>1351</v>
      </c>
      <c r="D162" s="16" t="s">
        <v>1352</v>
      </c>
      <c r="E162" s="16" t="s">
        <v>1353</v>
      </c>
      <c r="F162" s="16" t="str">
        <f t="shared" si="3"/>
        <v>CONCENTRACION PARCELARIA ZONA DE REGADIO DE TORRALBA DE ARAGON (HUESCA)</v>
      </c>
      <c r="G162" s="85">
        <v>33746.36</v>
      </c>
      <c r="H162" s="85">
        <v>0</v>
      </c>
      <c r="I162" s="85">
        <v>33746.36</v>
      </c>
      <c r="J162" s="85">
        <v>33746.36</v>
      </c>
      <c r="K162" s="85">
        <v>33746.36</v>
      </c>
      <c r="L162" s="85">
        <v>0</v>
      </c>
      <c r="M162" s="110">
        <v>0</v>
      </c>
      <c r="N162" s="85">
        <v>0</v>
      </c>
    </row>
    <row r="163" spans="1:14" ht="13.8" x14ac:dyDescent="0.2">
      <c r="A163" s="37" t="s">
        <v>69</v>
      </c>
      <c r="B163" s="16" t="s">
        <v>69</v>
      </c>
      <c r="C163" s="16" t="s">
        <v>1354</v>
      </c>
      <c r="D163" s="16" t="s">
        <v>1355</v>
      </c>
      <c r="E163" s="16" t="s">
        <v>410</v>
      </c>
      <c r="F163" s="16" t="str">
        <f t="shared" si="3"/>
        <v>TRABAJOS CONCENTRACIÓN PARCELARIA ZONA DE BAÑÓN#</v>
      </c>
      <c r="G163" s="85">
        <v>55708.01</v>
      </c>
      <c r="H163" s="85">
        <v>0</v>
      </c>
      <c r="I163" s="85">
        <v>55708.01</v>
      </c>
      <c r="J163" s="85">
        <v>55708.01</v>
      </c>
      <c r="K163" s="85">
        <v>55708.01</v>
      </c>
      <c r="L163" s="85">
        <v>0</v>
      </c>
      <c r="M163" s="110">
        <v>0</v>
      </c>
      <c r="N163" s="85">
        <v>0</v>
      </c>
    </row>
    <row r="164" spans="1:14" ht="13.8" x14ac:dyDescent="0.2">
      <c r="A164" s="37" t="s">
        <v>69</v>
      </c>
      <c r="B164" s="16" t="s">
        <v>69</v>
      </c>
      <c r="C164" s="16" t="s">
        <v>1356</v>
      </c>
      <c r="D164" s="16" t="s">
        <v>1357</v>
      </c>
      <c r="E164" s="16" t="s">
        <v>410</v>
      </c>
      <c r="F164" s="16" t="str">
        <f t="shared" si="3"/>
        <v>ADQUISICIÓN INSTRUMENTAL CONTROLES DE SANIDAD ANIMAL#</v>
      </c>
      <c r="G164" s="85">
        <v>340000</v>
      </c>
      <c r="H164" s="85">
        <v>0</v>
      </c>
      <c r="I164" s="85">
        <v>340000</v>
      </c>
      <c r="J164" s="85">
        <v>0</v>
      </c>
      <c r="K164" s="85">
        <v>0</v>
      </c>
      <c r="L164" s="85">
        <v>0</v>
      </c>
      <c r="M164" s="110">
        <v>0</v>
      </c>
      <c r="N164" s="85">
        <v>0</v>
      </c>
    </row>
    <row r="165" spans="1:14" ht="13.8" x14ac:dyDescent="0.2">
      <c r="A165" s="37" t="s">
        <v>69</v>
      </c>
      <c r="B165" s="16" t="s">
        <v>69</v>
      </c>
      <c r="C165" s="16" t="s">
        <v>1358</v>
      </c>
      <c r="D165" s="16" t="s">
        <v>1359</v>
      </c>
      <c r="E165" s="16" t="s">
        <v>410</v>
      </c>
      <c r="F165" s="16" t="str">
        <f t="shared" si="3"/>
        <v>C.PARCELARIA GURREA DE GALLEGO SUPERÍMETRO GURREA NORTE#</v>
      </c>
      <c r="G165" s="85">
        <v>980000</v>
      </c>
      <c r="H165" s="85">
        <v>0</v>
      </c>
      <c r="I165" s="85">
        <v>980000</v>
      </c>
      <c r="J165" s="85">
        <v>0</v>
      </c>
      <c r="K165" s="85">
        <v>0</v>
      </c>
      <c r="L165" s="85">
        <v>0</v>
      </c>
      <c r="M165" s="110">
        <v>0</v>
      </c>
      <c r="N165" s="85">
        <v>0</v>
      </c>
    </row>
    <row r="166" spans="1:14" ht="13.8" x14ac:dyDescent="0.2">
      <c r="A166" s="37" t="s">
        <v>69</v>
      </c>
      <c r="B166" s="16" t="s">
        <v>69</v>
      </c>
      <c r="C166" s="16" t="s">
        <v>1360</v>
      </c>
      <c r="D166" s="16" t="s">
        <v>1361</v>
      </c>
      <c r="E166" s="16" t="s">
        <v>410</v>
      </c>
      <c r="F166" s="16" t="str">
        <f t="shared" si="3"/>
        <v>CONCENTRACION PARCELARIA FUENTES DE EBRO#</v>
      </c>
      <c r="G166" s="85">
        <v>132496.45000000001</v>
      </c>
      <c r="H166" s="85">
        <v>0</v>
      </c>
      <c r="I166" s="85">
        <v>132496.45000000001</v>
      </c>
      <c r="J166" s="85">
        <v>132496.45000000001</v>
      </c>
      <c r="K166" s="85">
        <v>132496.45000000001</v>
      </c>
      <c r="L166" s="85">
        <v>0</v>
      </c>
      <c r="M166" s="110">
        <v>0</v>
      </c>
      <c r="N166" s="85">
        <v>0</v>
      </c>
    </row>
    <row r="167" spans="1:14" ht="13.8" x14ac:dyDescent="0.2">
      <c r="A167" s="37" t="s">
        <v>69</v>
      </c>
      <c r="B167" s="16" t="s">
        <v>69</v>
      </c>
      <c r="C167" s="16" t="s">
        <v>1362</v>
      </c>
      <c r="D167" s="16" t="s">
        <v>1363</v>
      </c>
      <c r="E167" s="16" t="s">
        <v>410</v>
      </c>
      <c r="F167" s="16" t="str">
        <f t="shared" si="3"/>
        <v>C.P. VILLARREAL DE HUERVA (ZARAGOZA)#</v>
      </c>
      <c r="G167" s="85">
        <v>71863.33</v>
      </c>
      <c r="H167" s="85">
        <v>0</v>
      </c>
      <c r="I167" s="85">
        <v>71863.33</v>
      </c>
      <c r="J167" s="85">
        <v>71863.33</v>
      </c>
      <c r="K167" s="85">
        <v>71863.33</v>
      </c>
      <c r="L167" s="85">
        <v>0</v>
      </c>
      <c r="M167" s="110">
        <v>0</v>
      </c>
      <c r="N167" s="85">
        <v>0</v>
      </c>
    </row>
    <row r="168" spans="1:14" ht="13.8" x14ac:dyDescent="0.2">
      <c r="A168" s="37" t="s">
        <v>69</v>
      </c>
      <c r="B168" s="16" t="s">
        <v>69</v>
      </c>
      <c r="C168" s="16" t="s">
        <v>1364</v>
      </c>
      <c r="D168" s="16" t="s">
        <v>1365</v>
      </c>
      <c r="E168" s="16" t="s">
        <v>410</v>
      </c>
      <c r="F168" s="16" t="str">
        <f t="shared" si="3"/>
        <v>ASISTENCIA JURIDICA ACTUACIONES INFRAESTRUCTURAS RURALES#</v>
      </c>
      <c r="G168" s="85">
        <v>120000</v>
      </c>
      <c r="H168" s="85">
        <v>0</v>
      </c>
      <c r="I168" s="85">
        <v>120000</v>
      </c>
      <c r="J168" s="85">
        <v>120000</v>
      </c>
      <c r="K168" s="85">
        <v>120000</v>
      </c>
      <c r="L168" s="85">
        <v>0</v>
      </c>
      <c r="M168" s="110">
        <v>0</v>
      </c>
      <c r="N168" s="85">
        <v>0</v>
      </c>
    </row>
    <row r="169" spans="1:14" ht="13.8" x14ac:dyDescent="0.2">
      <c r="A169" s="37" t="s">
        <v>69</v>
      </c>
      <c r="B169" s="16" t="s">
        <v>69</v>
      </c>
      <c r="C169" s="16" t="s">
        <v>1366</v>
      </c>
      <c r="D169" s="16" t="s">
        <v>1367</v>
      </c>
      <c r="E169" s="16" t="s">
        <v>410</v>
      </c>
      <c r="F169" s="16" t="str">
        <f t="shared" si="3"/>
        <v>GESTIÓN UNIFICADA#</v>
      </c>
      <c r="G169" s="85">
        <v>307101.36</v>
      </c>
      <c r="H169" s="85">
        <v>0</v>
      </c>
      <c r="I169" s="85">
        <v>307101.36</v>
      </c>
      <c r="J169" s="85">
        <v>0</v>
      </c>
      <c r="K169" s="85">
        <v>0</v>
      </c>
      <c r="L169" s="85">
        <v>0</v>
      </c>
      <c r="M169" s="110">
        <v>0</v>
      </c>
      <c r="N169" s="85">
        <v>0</v>
      </c>
    </row>
    <row r="170" spans="1:14" ht="13.8" x14ac:dyDescent="0.2">
      <c r="A170" s="37" t="s">
        <v>69</v>
      </c>
      <c r="B170" s="16" t="s">
        <v>69</v>
      </c>
      <c r="C170" s="16" t="s">
        <v>1368</v>
      </c>
      <c r="D170" s="16" t="s">
        <v>1369</v>
      </c>
      <c r="E170" s="16" t="s">
        <v>410</v>
      </c>
      <c r="F170" s="16" t="str">
        <f t="shared" si="3"/>
        <v>OBRAS CONDUCCIÓN "VALDURRIOS" SECTORES VIII-A#</v>
      </c>
      <c r="G170" s="85">
        <v>8076705.54</v>
      </c>
      <c r="H170" s="85">
        <v>0</v>
      </c>
      <c r="I170" s="85">
        <v>8076705.54</v>
      </c>
      <c r="J170" s="85">
        <v>8076705.54</v>
      </c>
      <c r="K170" s="85">
        <v>8076705.54</v>
      </c>
      <c r="L170" s="85">
        <v>0</v>
      </c>
      <c r="M170" s="110">
        <v>0</v>
      </c>
      <c r="N170" s="85">
        <v>0</v>
      </c>
    </row>
    <row r="171" spans="1:14" ht="13.8" x14ac:dyDescent="0.2">
      <c r="A171" s="37" t="s">
        <v>69</v>
      </c>
      <c r="B171" s="16" t="s">
        <v>69</v>
      </c>
      <c r="C171" s="16" t="s">
        <v>1370</v>
      </c>
      <c r="D171" s="16" t="s">
        <v>1371</v>
      </c>
      <c r="E171" s="16" t="s">
        <v>1372</v>
      </c>
      <c r="F171" s="16" t="str">
        <f t="shared" si="3"/>
        <v>VACIADO EMERGENCIA PRESAS VILLARROYA DE LA SIERRA Y VALCABRERA</v>
      </c>
      <c r="G171" s="85">
        <v>187208.23</v>
      </c>
      <c r="H171" s="85">
        <v>0</v>
      </c>
      <c r="I171" s="85">
        <v>187208.23</v>
      </c>
      <c r="J171" s="85">
        <v>105693.23</v>
      </c>
      <c r="K171" s="85">
        <v>105693.23</v>
      </c>
      <c r="L171" s="85">
        <v>0</v>
      </c>
      <c r="M171" s="110">
        <v>0</v>
      </c>
      <c r="N171" s="85">
        <v>0</v>
      </c>
    </row>
    <row r="172" spans="1:14" ht="13.8" x14ac:dyDescent="0.2">
      <c r="A172" s="37" t="s">
        <v>69</v>
      </c>
      <c r="B172" s="16" t="s">
        <v>69</v>
      </c>
      <c r="C172" s="16" t="s">
        <v>1373</v>
      </c>
      <c r="D172" s="16" t="s">
        <v>1374</v>
      </c>
      <c r="E172" s="16" t="s">
        <v>410</v>
      </c>
      <c r="F172" s="16" t="str">
        <f t="shared" si="3"/>
        <v>OBRAS EN AZUDES MONTÓN Y VILLAFELICHE#</v>
      </c>
      <c r="G172" s="85">
        <v>228009.27</v>
      </c>
      <c r="H172" s="85">
        <v>0</v>
      </c>
      <c r="I172" s="85">
        <v>228009.27</v>
      </c>
      <c r="J172" s="85">
        <v>228009.27</v>
      </c>
      <c r="K172" s="85">
        <v>0</v>
      </c>
      <c r="L172" s="85">
        <v>0</v>
      </c>
      <c r="M172" s="110">
        <v>0</v>
      </c>
      <c r="N172" s="85">
        <v>0</v>
      </c>
    </row>
    <row r="173" spans="1:14" ht="13.8" x14ac:dyDescent="0.2">
      <c r="A173" s="37" t="s">
        <v>69</v>
      </c>
      <c r="B173" s="16" t="s">
        <v>69</v>
      </c>
      <c r="C173" s="16" t="s">
        <v>1375</v>
      </c>
      <c r="D173" s="16" t="s">
        <v>1376</v>
      </c>
      <c r="E173" s="16" t="s">
        <v>1377</v>
      </c>
      <c r="F173" s="16" t="str">
        <f t="shared" si="3"/>
        <v>REDACCION DE PROYECTOS DE OBRAS DE CONCENTRACION PARCELARIAY OTROS DOC. TECNICOS</v>
      </c>
      <c r="G173" s="85">
        <v>94845.98</v>
      </c>
      <c r="H173" s="85">
        <v>0</v>
      </c>
      <c r="I173" s="85">
        <v>94845.98</v>
      </c>
      <c r="J173" s="85">
        <v>94845.98</v>
      </c>
      <c r="K173" s="85">
        <v>94845.98</v>
      </c>
      <c r="L173" s="85">
        <v>0</v>
      </c>
      <c r="M173" s="110">
        <v>0</v>
      </c>
      <c r="N173" s="85">
        <v>0</v>
      </c>
    </row>
    <row r="174" spans="1:14" ht="13.8" x14ac:dyDescent="0.2">
      <c r="A174" s="37" t="s">
        <v>69</v>
      </c>
      <c r="B174" s="16" t="s">
        <v>69</v>
      </c>
      <c r="C174" s="16" t="s">
        <v>1378</v>
      </c>
      <c r="D174" s="16" t="s">
        <v>1379</v>
      </c>
      <c r="E174" s="16" t="s">
        <v>410</v>
      </c>
      <c r="F174" s="16" t="str">
        <f t="shared" si="3"/>
        <v>ADQUISICIÓN SILO ÉPILA#</v>
      </c>
      <c r="G174" s="85">
        <v>0</v>
      </c>
      <c r="H174" s="85">
        <v>0</v>
      </c>
      <c r="I174" s="85">
        <v>0</v>
      </c>
      <c r="J174" s="85">
        <v>27130.3</v>
      </c>
      <c r="K174" s="85">
        <v>27130.3</v>
      </c>
      <c r="L174" s="85">
        <v>0</v>
      </c>
      <c r="M174" s="110">
        <v>0</v>
      </c>
      <c r="N174" s="85">
        <v>0</v>
      </c>
    </row>
    <row r="175" spans="1:14" ht="13.8" x14ac:dyDescent="0.2">
      <c r="A175" s="37" t="s">
        <v>69</v>
      </c>
      <c r="B175" s="16" t="s">
        <v>69</v>
      </c>
      <c r="C175" s="16" t="s">
        <v>1380</v>
      </c>
      <c r="D175" s="16" t="s">
        <v>1381</v>
      </c>
      <c r="E175" s="16" t="s">
        <v>1382</v>
      </c>
      <c r="F175" s="16" t="str">
        <f t="shared" si="3"/>
        <v>TRABAJOS DE CONCENTRACIÓN PARCELARIA SUBPERIMETRO REGADIO SAMPER CALANDA</v>
      </c>
      <c r="G175" s="85">
        <v>72466.52</v>
      </c>
      <c r="H175" s="85">
        <v>0</v>
      </c>
      <c r="I175" s="85">
        <v>72466.52</v>
      </c>
      <c r="J175" s="85">
        <v>72466.52</v>
      </c>
      <c r="K175" s="85">
        <v>72466.52</v>
      </c>
      <c r="L175" s="85">
        <v>0</v>
      </c>
      <c r="M175" s="110">
        <v>0</v>
      </c>
      <c r="N175" s="85">
        <v>0</v>
      </c>
    </row>
    <row r="176" spans="1:14" ht="13.8" x14ac:dyDescent="0.2">
      <c r="A176" s="37" t="s">
        <v>69</v>
      </c>
      <c r="B176" s="16" t="s">
        <v>69</v>
      </c>
      <c r="C176" s="16" t="s">
        <v>1383</v>
      </c>
      <c r="D176" s="16" t="s">
        <v>1384</v>
      </c>
      <c r="E176" s="16" t="s">
        <v>1385</v>
      </c>
      <c r="F176" s="16" t="str">
        <f t="shared" si="3"/>
        <v>TRABAJOS DE CONCENTRACIÓN PARCELARIA VARIAS ZONAS PROV. TERUEL</v>
      </c>
      <c r="G176" s="85">
        <v>116383.56</v>
      </c>
      <c r="H176" s="85">
        <v>0</v>
      </c>
      <c r="I176" s="85">
        <v>116383.56</v>
      </c>
      <c r="J176" s="85">
        <v>116383.56</v>
      </c>
      <c r="K176" s="85">
        <v>116383.56</v>
      </c>
      <c r="L176" s="85">
        <v>0</v>
      </c>
      <c r="M176" s="110">
        <v>0</v>
      </c>
      <c r="N176" s="85">
        <v>0</v>
      </c>
    </row>
    <row r="177" spans="1:14" ht="13.8" x14ac:dyDescent="0.2">
      <c r="A177" s="37" t="s">
        <v>69</v>
      </c>
      <c r="B177" s="16" t="s">
        <v>69</v>
      </c>
      <c r="C177" s="16" t="s">
        <v>1386</v>
      </c>
      <c r="D177" s="16" t="s">
        <v>1387</v>
      </c>
      <c r="E177" s="16" t="s">
        <v>410</v>
      </c>
      <c r="F177" s="16" t="str">
        <f t="shared" si="3"/>
        <v>PROYECTO DE MEJORA DE CAMINO RAÑÍN-NAVARRI (HUESCA)#</v>
      </c>
      <c r="G177" s="85">
        <v>137046.6</v>
      </c>
      <c r="H177" s="85">
        <v>0</v>
      </c>
      <c r="I177" s="85">
        <v>137046.6</v>
      </c>
      <c r="J177" s="85">
        <v>0</v>
      </c>
      <c r="K177" s="85">
        <v>0</v>
      </c>
      <c r="L177" s="85">
        <v>0</v>
      </c>
      <c r="M177" s="110">
        <v>0</v>
      </c>
      <c r="N177" s="85">
        <v>0</v>
      </c>
    </row>
    <row r="178" spans="1:14" ht="13.8" x14ac:dyDescent="0.2">
      <c r="A178" s="37" t="s">
        <v>69</v>
      </c>
      <c r="B178" s="16" t="s">
        <v>69</v>
      </c>
      <c r="C178" s="16" t="s">
        <v>1388</v>
      </c>
      <c r="D178" s="16" t="s">
        <v>1389</v>
      </c>
      <c r="E178" s="16" t="s">
        <v>1390</v>
      </c>
      <c r="F178" s="16" t="str">
        <f t="shared" si="3"/>
        <v>OBRAS DE LA CONCENTRACIÓN PARCELARIA DE LA ZONA DE ALBERO BAJO (HUESCA)</v>
      </c>
      <c r="G178" s="85">
        <v>193587.54</v>
      </c>
      <c r="H178" s="85">
        <v>0</v>
      </c>
      <c r="I178" s="85">
        <v>193587.54</v>
      </c>
      <c r="J178" s="85">
        <v>143587.54</v>
      </c>
      <c r="K178" s="85">
        <v>0</v>
      </c>
      <c r="L178" s="85">
        <v>0</v>
      </c>
      <c r="M178" s="110">
        <v>0</v>
      </c>
      <c r="N178" s="85">
        <v>0</v>
      </c>
    </row>
    <row r="179" spans="1:14" ht="13.8" x14ac:dyDescent="0.2">
      <c r="A179" s="37" t="s">
        <v>69</v>
      </c>
      <c r="B179" s="16" t="s">
        <v>69</v>
      </c>
      <c r="C179" s="16" t="s">
        <v>1391</v>
      </c>
      <c r="D179" s="16" t="s">
        <v>1392</v>
      </c>
      <c r="E179" s="16" t="s">
        <v>410</v>
      </c>
      <c r="F179" s="16" t="str">
        <f t="shared" si="3"/>
        <v>TRABAJOS CONCENTRACION PARCELARIA ARCUSA Y MEDIANO#</v>
      </c>
      <c r="G179" s="85">
        <v>21795.08</v>
      </c>
      <c r="H179" s="85">
        <v>0</v>
      </c>
      <c r="I179" s="85">
        <v>21795.08</v>
      </c>
      <c r="J179" s="85">
        <v>21795.08</v>
      </c>
      <c r="K179" s="85">
        <v>21795.08</v>
      </c>
      <c r="L179" s="85">
        <v>0</v>
      </c>
      <c r="M179" s="110">
        <v>0</v>
      </c>
      <c r="N179" s="85">
        <v>0</v>
      </c>
    </row>
    <row r="180" spans="1:14" ht="13.8" x14ac:dyDescent="0.2">
      <c r="A180" s="37" t="s">
        <v>69</v>
      </c>
      <c r="B180" s="16" t="s">
        <v>69</v>
      </c>
      <c r="C180" s="16" t="s">
        <v>1393</v>
      </c>
      <c r="D180" s="16" t="s">
        <v>1394</v>
      </c>
      <c r="E180" s="16" t="s">
        <v>410</v>
      </c>
      <c r="F180" s="16" t="str">
        <f t="shared" si="3"/>
        <v>OBRAS DE CONCENTRACIÓN PARCELARIA DE LA ZONA DE CALCÓN#</v>
      </c>
      <c r="G180" s="85">
        <v>1000000</v>
      </c>
      <c r="H180" s="85">
        <v>0</v>
      </c>
      <c r="I180" s="85">
        <v>1000000</v>
      </c>
      <c r="J180" s="85">
        <v>1000000</v>
      </c>
      <c r="K180" s="85">
        <v>0</v>
      </c>
      <c r="L180" s="85">
        <v>0</v>
      </c>
      <c r="M180" s="110">
        <v>0</v>
      </c>
      <c r="N180" s="85">
        <v>0</v>
      </c>
    </row>
    <row r="181" spans="1:14" ht="13.8" x14ac:dyDescent="0.2">
      <c r="A181" s="37" t="s">
        <v>69</v>
      </c>
      <c r="B181" s="16" t="s">
        <v>69</v>
      </c>
      <c r="C181" s="16" t="s">
        <v>1395</v>
      </c>
      <c r="D181" s="16" t="s">
        <v>1396</v>
      </c>
      <c r="E181" s="16" t="s">
        <v>410</v>
      </c>
      <c r="F181" s="16" t="str">
        <f t="shared" si="3"/>
        <v>EBRO RESILIENCE#</v>
      </c>
      <c r="G181" s="85">
        <v>320816</v>
      </c>
      <c r="H181" s="85">
        <v>0</v>
      </c>
      <c r="I181" s="85">
        <v>320816</v>
      </c>
      <c r="J181" s="85">
        <v>320816</v>
      </c>
      <c r="K181" s="85">
        <v>320816</v>
      </c>
      <c r="L181" s="85">
        <v>0</v>
      </c>
      <c r="M181" s="110">
        <v>0</v>
      </c>
      <c r="N181" s="85">
        <v>0</v>
      </c>
    </row>
    <row r="182" spans="1:14" ht="13.8" x14ac:dyDescent="0.2">
      <c r="A182" s="37" t="s">
        <v>69</v>
      </c>
      <c r="B182" s="16" t="s">
        <v>69</v>
      </c>
      <c r="C182" s="16" t="s">
        <v>1397</v>
      </c>
      <c r="D182" s="16" t="s">
        <v>1398</v>
      </c>
      <c r="E182" s="16" t="s">
        <v>410</v>
      </c>
      <c r="F182" s="16" t="str">
        <f t="shared" si="3"/>
        <v>INSTALACIÓN PLACAS SOLARES EDIFICIOS MONTAÑANA#</v>
      </c>
      <c r="G182" s="85">
        <v>117158</v>
      </c>
      <c r="H182" s="85">
        <v>0</v>
      </c>
      <c r="I182" s="85">
        <v>117158</v>
      </c>
      <c r="J182" s="85">
        <v>0</v>
      </c>
      <c r="K182" s="85">
        <v>0</v>
      </c>
      <c r="L182" s="85">
        <v>0</v>
      </c>
      <c r="M182" s="110">
        <v>0</v>
      </c>
      <c r="N182" s="85">
        <v>0</v>
      </c>
    </row>
    <row r="183" spans="1:14" ht="13.8" x14ac:dyDescent="0.2">
      <c r="A183" s="37" t="s">
        <v>69</v>
      </c>
      <c r="B183" s="16" t="s">
        <v>69</v>
      </c>
      <c r="C183" s="16" t="s">
        <v>1399</v>
      </c>
      <c r="D183" s="16" t="s">
        <v>1400</v>
      </c>
      <c r="E183" s="16" t="s">
        <v>410</v>
      </c>
      <c r="F183" s="16" t="str">
        <f t="shared" si="3"/>
        <v>TRANSFERENCIA FEADER 23-27#</v>
      </c>
      <c r="G183" s="85">
        <v>200000</v>
      </c>
      <c r="H183" s="85">
        <v>0</v>
      </c>
      <c r="I183" s="85">
        <v>200000</v>
      </c>
      <c r="J183" s="85">
        <v>0</v>
      </c>
      <c r="K183" s="85">
        <v>0</v>
      </c>
      <c r="L183" s="85">
        <v>0</v>
      </c>
      <c r="M183" s="110">
        <v>0</v>
      </c>
      <c r="N183" s="85">
        <v>0</v>
      </c>
    </row>
    <row r="184" spans="1:14" ht="13.8" x14ac:dyDescent="0.2">
      <c r="A184" s="37" t="s">
        <v>69</v>
      </c>
      <c r="B184" s="16" t="s">
        <v>69</v>
      </c>
      <c r="C184" s="16" t="s">
        <v>1401</v>
      </c>
      <c r="D184" s="16" t="s">
        <v>1402</v>
      </c>
      <c r="E184" s="16" t="s">
        <v>1403</v>
      </c>
      <c r="F184" s="16" t="str">
        <f t="shared" si="3"/>
        <v>MEJORAS EQUIPAMIENTO CENTRO DE SANIDAD Y CERTIFICACIÓN VEGETAL</v>
      </c>
      <c r="G184" s="85">
        <v>60000</v>
      </c>
      <c r="H184" s="85">
        <v>0</v>
      </c>
      <c r="I184" s="85">
        <v>60000</v>
      </c>
      <c r="J184" s="85">
        <v>0</v>
      </c>
      <c r="K184" s="85">
        <v>0</v>
      </c>
      <c r="L184" s="85">
        <v>0</v>
      </c>
      <c r="M184" s="110">
        <v>0</v>
      </c>
      <c r="N184" s="85">
        <v>0</v>
      </c>
    </row>
    <row r="185" spans="1:14" ht="13.8" x14ac:dyDescent="0.2">
      <c r="A185" s="37" t="s">
        <v>69</v>
      </c>
      <c r="B185" s="16" t="s">
        <v>69</v>
      </c>
      <c r="C185" s="16" t="s">
        <v>1404</v>
      </c>
      <c r="D185" s="16" t="s">
        <v>410</v>
      </c>
      <c r="E185" s="16" t="s">
        <v>410</v>
      </c>
      <c r="F185" s="16" t="str">
        <f t="shared" si="3"/>
        <v>##</v>
      </c>
      <c r="G185" s="85">
        <v>515000</v>
      </c>
      <c r="H185" s="85">
        <v>0</v>
      </c>
      <c r="I185" s="85">
        <v>515000</v>
      </c>
      <c r="J185" s="85">
        <v>0</v>
      </c>
      <c r="K185" s="85">
        <v>0</v>
      </c>
      <c r="L185" s="85">
        <v>0</v>
      </c>
      <c r="M185" s="110">
        <v>0</v>
      </c>
      <c r="N185" s="85">
        <v>0</v>
      </c>
    </row>
    <row r="186" spans="1:14" ht="13.8" x14ac:dyDescent="0.2">
      <c r="A186" s="37" t="s">
        <v>69</v>
      </c>
      <c r="B186" s="16" t="s">
        <v>69</v>
      </c>
      <c r="C186" s="16" t="s">
        <v>1405</v>
      </c>
      <c r="D186" s="16" t="s">
        <v>1406</v>
      </c>
      <c r="E186" s="16" t="s">
        <v>1407</v>
      </c>
      <c r="F186" s="16" t="str">
        <f t="shared" si="3"/>
        <v>GESTION Y SEGUIMIENTO DEL PROGRAMA DE DESARROLLO RURAL 2007/2013</v>
      </c>
      <c r="G186" s="85">
        <v>105177.8</v>
      </c>
      <c r="H186" s="85">
        <v>0</v>
      </c>
      <c r="I186" s="85">
        <v>105177.8</v>
      </c>
      <c r="J186" s="85">
        <v>0</v>
      </c>
      <c r="K186" s="85">
        <v>0</v>
      </c>
      <c r="L186" s="85">
        <v>0</v>
      </c>
      <c r="M186" s="110">
        <v>0</v>
      </c>
      <c r="N186" s="85">
        <v>0</v>
      </c>
    </row>
    <row r="187" spans="1:14" ht="13.8" x14ac:dyDescent="0.2">
      <c r="A187" s="37" t="s">
        <v>69</v>
      </c>
      <c r="B187" s="16" t="s">
        <v>69</v>
      </c>
      <c r="C187" s="27" t="s">
        <v>126</v>
      </c>
      <c r="D187" s="27" t="s">
        <v>69</v>
      </c>
      <c r="E187" s="27" t="s">
        <v>69</v>
      </c>
      <c r="F187" s="27" t="str">
        <f t="shared" si="3"/>
        <v/>
      </c>
      <c r="G187" s="90">
        <v>20679341.68</v>
      </c>
      <c r="H187" s="90">
        <v>0</v>
      </c>
      <c r="I187" s="90">
        <v>20679341.68</v>
      </c>
      <c r="J187" s="90">
        <v>14412687.68</v>
      </c>
      <c r="K187" s="90">
        <v>13041090.869999999</v>
      </c>
      <c r="L187" s="90">
        <v>0</v>
      </c>
      <c r="M187" s="111">
        <v>0</v>
      </c>
      <c r="N187" s="90">
        <v>0</v>
      </c>
    </row>
    <row r="188" spans="1:14" s="87" customFormat="1" ht="13.8" x14ac:dyDescent="0.2">
      <c r="A188" s="37" t="s">
        <v>430</v>
      </c>
      <c r="B188" s="16" t="s">
        <v>431</v>
      </c>
      <c r="C188" s="16" t="s">
        <v>1408</v>
      </c>
      <c r="D188" s="16" t="s">
        <v>1409</v>
      </c>
      <c r="E188" s="16" t="s">
        <v>1410</v>
      </c>
      <c r="F188" s="16" t="str">
        <f t="shared" si="3"/>
        <v>ADMINISTRACION ELECTRONICA. SISTEMA DE GESTION DE PROCEDIMIENTOS</v>
      </c>
      <c r="G188" s="85">
        <v>175000</v>
      </c>
      <c r="H188" s="85">
        <v>0</v>
      </c>
      <c r="I188" s="85">
        <v>175000</v>
      </c>
      <c r="J188" s="85">
        <v>155571.26999999999</v>
      </c>
      <c r="K188" s="85">
        <v>155571.26999999999</v>
      </c>
      <c r="L188" s="85">
        <v>0</v>
      </c>
      <c r="M188" s="110">
        <v>0</v>
      </c>
      <c r="N188" s="85">
        <v>0</v>
      </c>
    </row>
    <row r="189" spans="1:14" ht="13.8" x14ac:dyDescent="0.2">
      <c r="A189" s="37" t="s">
        <v>69</v>
      </c>
      <c r="B189" s="16" t="s">
        <v>69</v>
      </c>
      <c r="C189" s="16" t="s">
        <v>1411</v>
      </c>
      <c r="D189" s="16" t="s">
        <v>1412</v>
      </c>
      <c r="E189" s="16" t="s">
        <v>1413</v>
      </c>
      <c r="F189" s="16" t="str">
        <f t="shared" si="3"/>
        <v>ACCIONES DE POLICIA INDUSTRIAL Y METROL., MEJORA SEGURIDAD,NORMATIVA TÉCNICA Y DESARROLLO LEGIS.</v>
      </c>
      <c r="G189" s="85">
        <v>50000</v>
      </c>
      <c r="H189" s="85">
        <v>0</v>
      </c>
      <c r="I189" s="85">
        <v>50000</v>
      </c>
      <c r="J189" s="85">
        <v>0</v>
      </c>
      <c r="K189" s="85">
        <v>0</v>
      </c>
      <c r="L189" s="85">
        <v>0</v>
      </c>
      <c r="M189" s="110">
        <v>0</v>
      </c>
      <c r="N189" s="85">
        <v>0</v>
      </c>
    </row>
    <row r="190" spans="1:14" ht="13.8" x14ac:dyDescent="0.2">
      <c r="A190" s="37" t="s">
        <v>69</v>
      </c>
      <c r="B190" s="16" t="s">
        <v>69</v>
      </c>
      <c r="C190" s="16" t="s">
        <v>1414</v>
      </c>
      <c r="D190" s="16" t="s">
        <v>1415</v>
      </c>
      <c r="E190" s="16" t="s">
        <v>410</v>
      </c>
      <c r="F190" s="16" t="str">
        <f t="shared" si="3"/>
        <v>ESTUDIOS ESTRATEGICOS SECTOR COMERCIO Y PLAN EQUIPAMIENTO#</v>
      </c>
      <c r="G190" s="85">
        <v>40000</v>
      </c>
      <c r="H190" s="85">
        <v>0</v>
      </c>
      <c r="I190" s="85">
        <v>40000</v>
      </c>
      <c r="J190" s="85">
        <v>0</v>
      </c>
      <c r="K190" s="85">
        <v>0</v>
      </c>
      <c r="L190" s="85">
        <v>0</v>
      </c>
      <c r="M190" s="110">
        <v>0</v>
      </c>
      <c r="N190" s="85">
        <v>0</v>
      </c>
    </row>
    <row r="191" spans="1:14" ht="13.8" x14ac:dyDescent="0.2">
      <c r="A191" s="37" t="s">
        <v>69</v>
      </c>
      <c r="B191" s="16" t="s">
        <v>69</v>
      </c>
      <c r="C191" s="16" t="s">
        <v>1416</v>
      </c>
      <c r="D191" s="16" t="s">
        <v>1417</v>
      </c>
      <c r="E191" s="16" t="s">
        <v>1418</v>
      </c>
      <c r="F191" s="16" t="str">
        <f t="shared" si="3"/>
        <v>OBRAS DE MANTENIMIENTO DE EDIFICIOS ADSCRITOS A LA DIRECCION GENERAL DE TRABAJO</v>
      </c>
      <c r="G191" s="85">
        <v>45000</v>
      </c>
      <c r="H191" s="85">
        <v>0</v>
      </c>
      <c r="I191" s="85">
        <v>45000</v>
      </c>
      <c r="J191" s="85">
        <v>5618.42</v>
      </c>
      <c r="K191" s="85">
        <v>5618.42</v>
      </c>
      <c r="L191" s="85">
        <v>0</v>
      </c>
      <c r="M191" s="110">
        <v>0</v>
      </c>
      <c r="N191" s="85">
        <v>0</v>
      </c>
    </row>
    <row r="192" spans="1:14" ht="13.8" x14ac:dyDescent="0.2">
      <c r="A192" s="37" t="s">
        <v>69</v>
      </c>
      <c r="B192" s="16" t="s">
        <v>69</v>
      </c>
      <c r="C192" s="16" t="s">
        <v>1419</v>
      </c>
      <c r="D192" s="16" t="s">
        <v>1420</v>
      </c>
      <c r="E192" s="16" t="s">
        <v>410</v>
      </c>
      <c r="F192" s="16" t="str">
        <f t="shared" si="3"/>
        <v>MANTENIMIENTO EDIFICIOS E INSTALACIONES#</v>
      </c>
      <c r="G192" s="85">
        <v>15000</v>
      </c>
      <c r="H192" s="85">
        <v>0</v>
      </c>
      <c r="I192" s="85">
        <v>15000</v>
      </c>
      <c r="J192" s="85">
        <v>0</v>
      </c>
      <c r="K192" s="85">
        <v>0</v>
      </c>
      <c r="L192" s="85">
        <v>0</v>
      </c>
      <c r="M192" s="110">
        <v>0</v>
      </c>
      <c r="N192" s="85">
        <v>0</v>
      </c>
    </row>
    <row r="193" spans="1:14" ht="13.8" x14ac:dyDescent="0.2">
      <c r="A193" s="37" t="s">
        <v>69</v>
      </c>
      <c r="B193" s="16" t="s">
        <v>69</v>
      </c>
      <c r="C193" s="16" t="s">
        <v>1421</v>
      </c>
      <c r="D193" s="16" t="s">
        <v>1422</v>
      </c>
      <c r="E193" s="16" t="s">
        <v>410</v>
      </c>
      <c r="F193" s="16" t="str">
        <f t="shared" si="3"/>
        <v>INSTALACIONES DEL CENTRO DE ARTESANÍA#</v>
      </c>
      <c r="G193" s="85">
        <v>10000</v>
      </c>
      <c r="H193" s="85">
        <v>0</v>
      </c>
      <c r="I193" s="85">
        <v>10000</v>
      </c>
      <c r="J193" s="85">
        <v>0</v>
      </c>
      <c r="K193" s="85">
        <v>0</v>
      </c>
      <c r="L193" s="85">
        <v>0</v>
      </c>
      <c r="M193" s="110">
        <v>0</v>
      </c>
      <c r="N193" s="85">
        <v>0</v>
      </c>
    </row>
    <row r="194" spans="1:14" ht="13.8" x14ac:dyDescent="0.2">
      <c r="A194" s="37" t="s">
        <v>69</v>
      </c>
      <c r="B194" s="16" t="s">
        <v>69</v>
      </c>
      <c r="C194" s="16" t="s">
        <v>1423</v>
      </c>
      <c r="D194" s="16" t="s">
        <v>1424</v>
      </c>
      <c r="E194" s="16" t="s">
        <v>410</v>
      </c>
      <c r="F194" s="16" t="str">
        <f t="shared" si="3"/>
        <v>REHABILITACIÓN ESPACIOS MINEROS AVALES#</v>
      </c>
      <c r="G194" s="85">
        <v>402500</v>
      </c>
      <c r="H194" s="85">
        <v>0</v>
      </c>
      <c r="I194" s="85">
        <v>402500</v>
      </c>
      <c r="J194" s="85">
        <v>0</v>
      </c>
      <c r="K194" s="85">
        <v>0</v>
      </c>
      <c r="L194" s="85">
        <v>0</v>
      </c>
      <c r="M194" s="110">
        <v>0</v>
      </c>
      <c r="N194" s="85">
        <v>0</v>
      </c>
    </row>
    <row r="195" spans="1:14" ht="13.8" x14ac:dyDescent="0.2">
      <c r="A195" s="37" t="s">
        <v>69</v>
      </c>
      <c r="B195" s="16" t="s">
        <v>69</v>
      </c>
      <c r="C195" s="16" t="s">
        <v>1089</v>
      </c>
      <c r="D195" s="16" t="s">
        <v>1090</v>
      </c>
      <c r="E195" s="16" t="s">
        <v>410</v>
      </c>
      <c r="F195" s="16" t="str">
        <f t="shared" si="3"/>
        <v>INVERSION SGT#</v>
      </c>
      <c r="G195" s="85">
        <v>171927.92</v>
      </c>
      <c r="H195" s="85">
        <v>0</v>
      </c>
      <c r="I195" s="85">
        <v>171927.92</v>
      </c>
      <c r="J195" s="85">
        <v>0</v>
      </c>
      <c r="K195" s="85">
        <v>0</v>
      </c>
      <c r="L195" s="85">
        <v>0</v>
      </c>
      <c r="M195" s="110">
        <v>0</v>
      </c>
      <c r="N195" s="85">
        <v>0</v>
      </c>
    </row>
    <row r="196" spans="1:14" ht="13.8" x14ac:dyDescent="0.2">
      <c r="A196" s="37" t="s">
        <v>69</v>
      </c>
      <c r="B196" s="16" t="s">
        <v>69</v>
      </c>
      <c r="C196" s="16" t="s">
        <v>1425</v>
      </c>
      <c r="D196" s="16" t="s">
        <v>1426</v>
      </c>
      <c r="E196" s="16" t="s">
        <v>1427</v>
      </c>
      <c r="F196" s="16" t="str">
        <f t="shared" si="3"/>
        <v>INVERS. PARA MEJORA DE LOS SERVICIOS Y DEL ENTORNO EMPRESARIAL E INDUSTRIAL</v>
      </c>
      <c r="G196" s="85">
        <v>50000</v>
      </c>
      <c r="H196" s="85">
        <v>0</v>
      </c>
      <c r="I196" s="85">
        <v>50000</v>
      </c>
      <c r="J196" s="85">
        <v>0</v>
      </c>
      <c r="K196" s="85">
        <v>0</v>
      </c>
      <c r="L196" s="85">
        <v>0</v>
      </c>
      <c r="M196" s="110">
        <v>0</v>
      </c>
      <c r="N196" s="85">
        <v>0</v>
      </c>
    </row>
    <row r="197" spans="1:14" ht="13.8" x14ac:dyDescent="0.2">
      <c r="A197" s="37" t="s">
        <v>69</v>
      </c>
      <c r="B197" s="16" t="s">
        <v>69</v>
      </c>
      <c r="C197" s="16" t="s">
        <v>1428</v>
      </c>
      <c r="D197" s="16" t="s">
        <v>1429</v>
      </c>
      <c r="E197" s="16" t="s">
        <v>410</v>
      </c>
      <c r="F197" s="16" t="str">
        <f t="shared" si="3"/>
        <v>PROGRAMA DE AYUDAS MOVES III#</v>
      </c>
      <c r="G197" s="85">
        <v>300000</v>
      </c>
      <c r="H197" s="85">
        <v>0</v>
      </c>
      <c r="I197" s="85">
        <v>300000</v>
      </c>
      <c r="J197" s="85">
        <v>0</v>
      </c>
      <c r="K197" s="85">
        <v>0</v>
      </c>
      <c r="L197" s="85">
        <v>0</v>
      </c>
      <c r="M197" s="110">
        <v>0</v>
      </c>
      <c r="N197" s="85">
        <v>0</v>
      </c>
    </row>
    <row r="198" spans="1:14" ht="13.8" x14ac:dyDescent="0.2">
      <c r="A198" s="37" t="s">
        <v>69</v>
      </c>
      <c r="B198" s="16" t="s">
        <v>69</v>
      </c>
      <c r="C198" s="16" t="s">
        <v>1430</v>
      </c>
      <c r="D198" s="16" t="s">
        <v>1431</v>
      </c>
      <c r="E198" s="16" t="s">
        <v>410</v>
      </c>
      <c r="F198" s="16" t="str">
        <f t="shared" si="3"/>
        <v>AUTOCONSUMO- PROGRAMA 4- COMPONENTE 7#</v>
      </c>
      <c r="G198" s="85">
        <v>282842</v>
      </c>
      <c r="H198" s="85">
        <v>0</v>
      </c>
      <c r="I198" s="85">
        <v>282842</v>
      </c>
      <c r="J198" s="85">
        <v>0</v>
      </c>
      <c r="K198" s="85">
        <v>0</v>
      </c>
      <c r="L198" s="85">
        <v>0</v>
      </c>
      <c r="M198" s="110">
        <v>0</v>
      </c>
      <c r="N198" s="85">
        <v>0</v>
      </c>
    </row>
    <row r="199" spans="1:14" ht="13.8" x14ac:dyDescent="0.2">
      <c r="A199" s="37" t="s">
        <v>69</v>
      </c>
      <c r="B199" s="16" t="s">
        <v>69</v>
      </c>
      <c r="C199" s="16" t="s">
        <v>1432</v>
      </c>
      <c r="D199" s="16" t="s">
        <v>1433</v>
      </c>
      <c r="E199" s="16" t="s">
        <v>410</v>
      </c>
      <c r="F199" s="16" t="str">
        <f t="shared" si="3"/>
        <v>CONVENIO ITJ RESTAURACIÓN MINAS DE MEQUINENZA#</v>
      </c>
      <c r="G199" s="85">
        <v>3387794.68</v>
      </c>
      <c r="H199" s="85">
        <v>0</v>
      </c>
      <c r="I199" s="85">
        <v>3387794.68</v>
      </c>
      <c r="J199" s="85">
        <v>3387794.68</v>
      </c>
      <c r="K199" s="85">
        <v>3387794.68</v>
      </c>
      <c r="L199" s="85">
        <v>0</v>
      </c>
      <c r="M199" s="110">
        <v>0</v>
      </c>
      <c r="N199" s="85">
        <v>0</v>
      </c>
    </row>
    <row r="200" spans="1:14" ht="13.8" x14ac:dyDescent="0.2">
      <c r="A200" s="37" t="s">
        <v>69</v>
      </c>
      <c r="B200" s="16" t="s">
        <v>69</v>
      </c>
      <c r="C200" s="16" t="s">
        <v>1434</v>
      </c>
      <c r="D200" s="16" t="s">
        <v>1435</v>
      </c>
      <c r="E200" s="16" t="s">
        <v>410</v>
      </c>
      <c r="F200" s="16" t="str">
        <f t="shared" si="3"/>
        <v>APLICACIÓN ISSLA#</v>
      </c>
      <c r="G200" s="85">
        <v>40000</v>
      </c>
      <c r="H200" s="85">
        <v>0</v>
      </c>
      <c r="I200" s="85">
        <v>40000</v>
      </c>
      <c r="J200" s="85">
        <v>0</v>
      </c>
      <c r="K200" s="85">
        <v>0</v>
      </c>
      <c r="L200" s="85">
        <v>0</v>
      </c>
      <c r="M200" s="110">
        <v>0</v>
      </c>
      <c r="N200" s="85">
        <v>0</v>
      </c>
    </row>
    <row r="201" spans="1:14" ht="13.8" x14ac:dyDescent="0.2">
      <c r="A201" s="37" t="s">
        <v>69</v>
      </c>
      <c r="B201" s="16" t="s">
        <v>69</v>
      </c>
      <c r="C201" s="16" t="s">
        <v>1436</v>
      </c>
      <c r="D201" s="16" t="s">
        <v>1437</v>
      </c>
      <c r="E201" s="16" t="s">
        <v>410</v>
      </c>
      <c r="F201" s="16" t="str">
        <f t="shared" si="3"/>
        <v>DIRECCIÓN DE COMUNICACIÓN#</v>
      </c>
      <c r="G201" s="85">
        <v>1000</v>
      </c>
      <c r="H201" s="85">
        <v>0</v>
      </c>
      <c r="I201" s="85">
        <v>1000</v>
      </c>
      <c r="J201" s="85">
        <v>0</v>
      </c>
      <c r="K201" s="85">
        <v>0</v>
      </c>
      <c r="L201" s="85">
        <v>0</v>
      </c>
      <c r="M201" s="110">
        <v>0</v>
      </c>
      <c r="N201" s="85">
        <v>0</v>
      </c>
    </row>
    <row r="202" spans="1:14" ht="13.8" x14ac:dyDescent="0.2">
      <c r="A202" s="37" t="s">
        <v>69</v>
      </c>
      <c r="B202" s="16" t="s">
        <v>69</v>
      </c>
      <c r="C202" s="16" t="s">
        <v>1438</v>
      </c>
      <c r="D202" s="16" t="s">
        <v>1439</v>
      </c>
      <c r="E202" s="16" t="s">
        <v>410</v>
      </c>
      <c r="F202" s="16" t="str">
        <f t="shared" si="3"/>
        <v>FOMENTO PYMES Y AUTÓNOMOS#</v>
      </c>
      <c r="G202" s="85">
        <v>90000</v>
      </c>
      <c r="H202" s="85">
        <v>0</v>
      </c>
      <c r="I202" s="85">
        <v>90000</v>
      </c>
      <c r="J202" s="85">
        <v>0</v>
      </c>
      <c r="K202" s="85">
        <v>0</v>
      </c>
      <c r="L202" s="85">
        <v>0</v>
      </c>
      <c r="M202" s="110">
        <v>0</v>
      </c>
      <c r="N202" s="85">
        <v>0</v>
      </c>
    </row>
    <row r="203" spans="1:14" ht="13.8" x14ac:dyDescent="0.2">
      <c r="A203" s="37" t="s">
        <v>69</v>
      </c>
      <c r="B203" s="16" t="s">
        <v>69</v>
      </c>
      <c r="C203" s="27" t="s">
        <v>126</v>
      </c>
      <c r="D203" s="27" t="s">
        <v>69</v>
      </c>
      <c r="E203" s="27" t="s">
        <v>69</v>
      </c>
      <c r="F203" s="27" t="str">
        <f t="shared" si="3"/>
        <v/>
      </c>
      <c r="G203" s="90">
        <v>5061064.5999999996</v>
      </c>
      <c r="H203" s="90">
        <v>0</v>
      </c>
      <c r="I203" s="90">
        <v>5061064.5999999996</v>
      </c>
      <c r="J203" s="90">
        <v>3548984.37</v>
      </c>
      <c r="K203" s="90">
        <v>3548984.37</v>
      </c>
      <c r="L203" s="90">
        <v>0</v>
      </c>
      <c r="M203" s="111">
        <v>0</v>
      </c>
      <c r="N203" s="90">
        <v>0</v>
      </c>
    </row>
    <row r="204" spans="1:14" ht="13.8" x14ac:dyDescent="0.2">
      <c r="A204" s="37" t="s">
        <v>432</v>
      </c>
      <c r="B204" s="16" t="s">
        <v>433</v>
      </c>
      <c r="C204" s="16" t="s">
        <v>1440</v>
      </c>
      <c r="D204" s="16" t="s">
        <v>1441</v>
      </c>
      <c r="E204" s="16" t="s">
        <v>410</v>
      </c>
      <c r="F204" s="16" t="str">
        <f t="shared" si="3"/>
        <v>PLAN DE SISTEMAS DE INFORMACION#</v>
      </c>
      <c r="G204" s="85">
        <v>301744.96000000002</v>
      </c>
      <c r="H204" s="85">
        <v>0</v>
      </c>
      <c r="I204" s="85">
        <v>301744.96000000002</v>
      </c>
      <c r="J204" s="85">
        <v>158682</v>
      </c>
      <c r="K204" s="85">
        <v>111115.51</v>
      </c>
      <c r="L204" s="85">
        <v>0</v>
      </c>
      <c r="M204" s="110">
        <v>0</v>
      </c>
      <c r="N204" s="85">
        <v>0</v>
      </c>
    </row>
    <row r="205" spans="1:14" ht="13.8" x14ac:dyDescent="0.2">
      <c r="A205" s="37" t="s">
        <v>69</v>
      </c>
      <c r="B205" s="16" t="s">
        <v>69</v>
      </c>
      <c r="C205" s="16" t="s">
        <v>1442</v>
      </c>
      <c r="D205" s="16" t="s">
        <v>1443</v>
      </c>
      <c r="E205" s="16" t="s">
        <v>410</v>
      </c>
      <c r="F205" s="16" t="str">
        <f t="shared" si="3"/>
        <v>ADAPTACIÓN LABORATORIOS DE SALUD PÚBLICA#</v>
      </c>
      <c r="G205" s="85">
        <v>75000</v>
      </c>
      <c r="H205" s="85">
        <v>0</v>
      </c>
      <c r="I205" s="85">
        <v>75000</v>
      </c>
      <c r="J205" s="85">
        <v>0</v>
      </c>
      <c r="K205" s="85">
        <v>0</v>
      </c>
      <c r="L205" s="85">
        <v>0</v>
      </c>
      <c r="M205" s="110">
        <v>0</v>
      </c>
      <c r="N205" s="85">
        <v>0</v>
      </c>
    </row>
    <row r="206" spans="1:14" ht="13.8" x14ac:dyDescent="0.2">
      <c r="A206" s="37" t="s">
        <v>69</v>
      </c>
      <c r="B206" s="16" t="s">
        <v>69</v>
      </c>
      <c r="C206" s="16" t="s">
        <v>1444</v>
      </c>
      <c r="D206" s="16" t="s">
        <v>1445</v>
      </c>
      <c r="E206" s="16" t="s">
        <v>410</v>
      </c>
      <c r="F206" s="16" t="str">
        <f t="shared" si="3"/>
        <v>INVERSION EN CENTROS PROPIOS#</v>
      </c>
      <c r="G206" s="85">
        <v>1417740.17</v>
      </c>
      <c r="H206" s="85">
        <v>0</v>
      </c>
      <c r="I206" s="85">
        <v>1417740.17</v>
      </c>
      <c r="J206" s="85">
        <v>662449.17000000004</v>
      </c>
      <c r="K206" s="85">
        <v>257726.76</v>
      </c>
      <c r="L206" s="85">
        <v>0</v>
      </c>
      <c r="M206" s="110">
        <v>0</v>
      </c>
      <c r="N206" s="85">
        <v>0</v>
      </c>
    </row>
    <row r="207" spans="1:14" ht="13.8" x14ac:dyDescent="0.2">
      <c r="A207" s="37" t="s">
        <v>69</v>
      </c>
      <c r="B207" s="16" t="s">
        <v>69</v>
      </c>
      <c r="C207" s="16" t="s">
        <v>1446</v>
      </c>
      <c r="D207" s="16" t="s">
        <v>1447</v>
      </c>
      <c r="E207" s="16" t="s">
        <v>1448</v>
      </c>
      <c r="F207" s="16" t="str">
        <f t="shared" si="3"/>
        <v>INVERSION EN MEJORA Y EQUIPAMIENTO DE DEPENDENCIAS ADMINISTRATIVAS</v>
      </c>
      <c r="G207" s="85">
        <v>75000</v>
      </c>
      <c r="H207" s="85">
        <v>0</v>
      </c>
      <c r="I207" s="85">
        <v>75000</v>
      </c>
      <c r="J207" s="85">
        <v>0</v>
      </c>
      <c r="K207" s="85">
        <v>0</v>
      </c>
      <c r="L207" s="85">
        <v>0</v>
      </c>
      <c r="M207" s="110">
        <v>0</v>
      </c>
      <c r="N207" s="85">
        <v>0</v>
      </c>
    </row>
    <row r="208" spans="1:14" ht="13.8" x14ac:dyDescent="0.2">
      <c r="A208" s="37" t="s">
        <v>69</v>
      </c>
      <c r="B208" s="16" t="s">
        <v>69</v>
      </c>
      <c r="C208" s="16" t="s">
        <v>1449</v>
      </c>
      <c r="D208" s="16" t="s">
        <v>1450</v>
      </c>
      <c r="E208" s="16" t="s">
        <v>410</v>
      </c>
      <c r="F208" s="16" t="str">
        <f t="shared" si="3"/>
        <v>EQUIPAMIENTO DE LA DIRECCION GENERAL DE ATENCION AL USUARIO#</v>
      </c>
      <c r="G208" s="85">
        <v>15000</v>
      </c>
      <c r="H208" s="85">
        <v>0</v>
      </c>
      <c r="I208" s="85">
        <v>15000</v>
      </c>
      <c r="J208" s="85">
        <v>0</v>
      </c>
      <c r="K208" s="85">
        <v>0</v>
      </c>
      <c r="L208" s="85">
        <v>0</v>
      </c>
      <c r="M208" s="110">
        <v>0</v>
      </c>
      <c r="N208" s="85">
        <v>0</v>
      </c>
    </row>
    <row r="209" spans="1:14" ht="13.8" x14ac:dyDescent="0.2">
      <c r="A209" s="37" t="s">
        <v>69</v>
      </c>
      <c r="B209" s="16" t="s">
        <v>69</v>
      </c>
      <c r="C209" s="16" t="s">
        <v>1451</v>
      </c>
      <c r="D209" s="16" t="s">
        <v>1452</v>
      </c>
      <c r="E209" s="16" t="s">
        <v>410</v>
      </c>
      <c r="F209" s="16" t="str">
        <f t="shared" ref="F209:F272" si="4">CONCATENATE(D209,E209)</f>
        <v>ESTRATEGIAS DE SALUD DEL SISTEMA NACIONAL DE SALUD#</v>
      </c>
      <c r="G209" s="85">
        <v>383000</v>
      </c>
      <c r="H209" s="85">
        <v>0</v>
      </c>
      <c r="I209" s="85">
        <v>383000</v>
      </c>
      <c r="J209" s="85">
        <v>0</v>
      </c>
      <c r="K209" s="85">
        <v>0</v>
      </c>
      <c r="L209" s="85">
        <v>0</v>
      </c>
      <c r="M209" s="110">
        <v>0</v>
      </c>
      <c r="N209" s="85">
        <v>0</v>
      </c>
    </row>
    <row r="210" spans="1:14" s="88" customFormat="1" ht="13.8" x14ac:dyDescent="0.2">
      <c r="A210" s="37" t="s">
        <v>69</v>
      </c>
      <c r="B210" s="16" t="s">
        <v>69</v>
      </c>
      <c r="C210" s="16" t="s">
        <v>1453</v>
      </c>
      <c r="D210" s="16" t="s">
        <v>1454</v>
      </c>
      <c r="E210" s="16" t="s">
        <v>410</v>
      </c>
      <c r="F210" s="16" t="str">
        <f t="shared" si="4"/>
        <v>GASTOS GESTIÓN CENTRALIZADA#</v>
      </c>
      <c r="G210" s="85">
        <v>54787.59</v>
      </c>
      <c r="H210" s="85">
        <v>0</v>
      </c>
      <c r="I210" s="85">
        <v>54787.59</v>
      </c>
      <c r="J210" s="85">
        <v>0</v>
      </c>
      <c r="K210" s="85">
        <v>0</v>
      </c>
      <c r="L210" s="85">
        <v>0</v>
      </c>
      <c r="M210" s="110">
        <v>0</v>
      </c>
      <c r="N210" s="85">
        <v>0</v>
      </c>
    </row>
    <row r="211" spans="1:14" ht="13.8" x14ac:dyDescent="0.2">
      <c r="A211" s="37" t="s">
        <v>69</v>
      </c>
      <c r="B211" s="16" t="s">
        <v>69</v>
      </c>
      <c r="C211" s="16" t="s">
        <v>1455</v>
      </c>
      <c r="D211" s="16" t="s">
        <v>1456</v>
      </c>
      <c r="E211" s="16" t="s">
        <v>410</v>
      </c>
      <c r="F211" s="16" t="str">
        <f t="shared" si="4"/>
        <v>SALUD DIGITAL ATENCIÓN PRIMARIA#</v>
      </c>
      <c r="G211" s="85">
        <v>8495196.4600000009</v>
      </c>
      <c r="H211" s="85">
        <v>0</v>
      </c>
      <c r="I211" s="85">
        <v>8495196.4600000009</v>
      </c>
      <c r="J211" s="85">
        <v>0</v>
      </c>
      <c r="K211" s="85">
        <v>0</v>
      </c>
      <c r="L211" s="85">
        <v>0</v>
      </c>
      <c r="M211" s="110">
        <v>0</v>
      </c>
      <c r="N211" s="85">
        <v>0</v>
      </c>
    </row>
    <row r="212" spans="1:14" ht="13.8" x14ac:dyDescent="0.2">
      <c r="A212" s="37" t="s">
        <v>69</v>
      </c>
      <c r="B212" s="16" t="s">
        <v>69</v>
      </c>
      <c r="C212" s="27" t="s">
        <v>126</v>
      </c>
      <c r="D212" s="27" t="s">
        <v>69</v>
      </c>
      <c r="E212" s="27" t="s">
        <v>69</v>
      </c>
      <c r="F212" s="27" t="str">
        <f t="shared" si="4"/>
        <v/>
      </c>
      <c r="G212" s="90">
        <v>10817469.18</v>
      </c>
      <c r="H212" s="90">
        <v>0</v>
      </c>
      <c r="I212" s="90">
        <v>10817469.18</v>
      </c>
      <c r="J212" s="90">
        <v>821131.17</v>
      </c>
      <c r="K212" s="90">
        <v>368842.27</v>
      </c>
      <c r="L212" s="90">
        <v>0</v>
      </c>
      <c r="M212" s="111">
        <v>0</v>
      </c>
      <c r="N212" s="90">
        <v>0</v>
      </c>
    </row>
    <row r="213" spans="1:14" ht="13.8" x14ac:dyDescent="0.2">
      <c r="A213" s="37" t="s">
        <v>434</v>
      </c>
      <c r="B213" s="16" t="s">
        <v>435</v>
      </c>
      <c r="C213" s="16" t="s">
        <v>1457</v>
      </c>
      <c r="D213" s="16" t="s">
        <v>1458</v>
      </c>
      <c r="E213" s="16" t="s">
        <v>1459</v>
      </c>
      <c r="F213" s="16" t="str">
        <f t="shared" si="4"/>
        <v>OTRAS ACTUACIONES EN INFRAESTRUCTURAS DE EDUCACIÓN INFANTILY PRIMARIA DE LA PROVINCIA DE HUESCA</v>
      </c>
      <c r="G213" s="85">
        <v>800000</v>
      </c>
      <c r="H213" s="85">
        <v>0</v>
      </c>
      <c r="I213" s="85">
        <v>800000</v>
      </c>
      <c r="J213" s="85">
        <v>0</v>
      </c>
      <c r="K213" s="85">
        <v>0</v>
      </c>
      <c r="L213" s="85">
        <v>0</v>
      </c>
      <c r="M213" s="110">
        <v>0</v>
      </c>
      <c r="N213" s="85">
        <v>0</v>
      </c>
    </row>
    <row r="214" spans="1:14" ht="13.8" x14ac:dyDescent="0.2">
      <c r="A214" s="37" t="s">
        <v>69</v>
      </c>
      <c r="B214" s="16" t="s">
        <v>69</v>
      </c>
      <c r="C214" s="16" t="s">
        <v>1460</v>
      </c>
      <c r="D214" s="16" t="s">
        <v>1461</v>
      </c>
      <c r="E214" s="16" t="s">
        <v>1462</v>
      </c>
      <c r="F214" s="16" t="str">
        <f t="shared" si="4"/>
        <v>OTRAS INVERSIONES EN INFRAESTRUCTURAS DE EDUCACIÓN INFANTILY PRIMARIA EN LA PROVINCIA DE ZARAGOZA</v>
      </c>
      <c r="G214" s="85">
        <v>80989.14</v>
      </c>
      <c r="H214" s="85">
        <v>0</v>
      </c>
      <c r="I214" s="85">
        <v>80989.14</v>
      </c>
      <c r="J214" s="85">
        <v>0</v>
      </c>
      <c r="K214" s="85">
        <v>0</v>
      </c>
      <c r="L214" s="85">
        <v>0</v>
      </c>
      <c r="M214" s="110">
        <v>0</v>
      </c>
      <c r="N214" s="85">
        <v>0</v>
      </c>
    </row>
    <row r="215" spans="1:14" ht="13.8" x14ac:dyDescent="0.2">
      <c r="A215" s="37" t="s">
        <v>69</v>
      </c>
      <c r="B215" s="16" t="s">
        <v>69</v>
      </c>
      <c r="C215" s="16" t="s">
        <v>1463</v>
      </c>
      <c r="D215" s="16" t="s">
        <v>1458</v>
      </c>
      <c r="E215" s="16" t="s">
        <v>1464</v>
      </c>
      <c r="F215" s="16" t="str">
        <f t="shared" si="4"/>
        <v>OTRAS ACTUACIONES EN INFRAESTRUCTURAS DE EDUCACIÓN INFANTILY PRIMARIA DE LA PROVINCIA DE TERUEL</v>
      </c>
      <c r="G215" s="85">
        <v>250000</v>
      </c>
      <c r="H215" s="85">
        <v>0</v>
      </c>
      <c r="I215" s="85">
        <v>250000</v>
      </c>
      <c r="J215" s="85">
        <v>0</v>
      </c>
      <c r="K215" s="85">
        <v>0</v>
      </c>
      <c r="L215" s="85">
        <v>0</v>
      </c>
      <c r="M215" s="110">
        <v>0</v>
      </c>
      <c r="N215" s="85">
        <v>0</v>
      </c>
    </row>
    <row r="216" spans="1:14" ht="13.8" x14ac:dyDescent="0.2">
      <c r="A216" s="37" t="s">
        <v>69</v>
      </c>
      <c r="B216" s="16" t="s">
        <v>69</v>
      </c>
      <c r="C216" s="16" t="s">
        <v>1465</v>
      </c>
      <c r="D216" s="16" t="s">
        <v>1466</v>
      </c>
      <c r="E216" s="16" t="s">
        <v>1467</v>
      </c>
      <c r="F216" s="16" t="str">
        <f t="shared" si="4"/>
        <v>OTRAS ACTUACIONES DE SERVICIOS GENERALES DE GESTIÓN CENTRALIZADA</v>
      </c>
      <c r="G216" s="85">
        <v>2000000</v>
      </c>
      <c r="H216" s="85">
        <v>0</v>
      </c>
      <c r="I216" s="85">
        <v>2000000</v>
      </c>
      <c r="J216" s="85">
        <v>0</v>
      </c>
      <c r="K216" s="85">
        <v>0</v>
      </c>
      <c r="L216" s="85">
        <v>0</v>
      </c>
      <c r="M216" s="110">
        <v>0</v>
      </c>
      <c r="N216" s="85">
        <v>0</v>
      </c>
    </row>
    <row r="217" spans="1:14" ht="13.8" x14ac:dyDescent="0.2">
      <c r="A217" s="37" t="s">
        <v>69</v>
      </c>
      <c r="B217" s="16" t="s">
        <v>69</v>
      </c>
      <c r="C217" s="16" t="s">
        <v>1468</v>
      </c>
      <c r="D217" s="16" t="s">
        <v>1469</v>
      </c>
      <c r="E217" s="16" t="s">
        <v>1470</v>
      </c>
      <c r="F217" s="16" t="str">
        <f t="shared" si="4"/>
        <v>EQUIPAMIENTO DE CENTROS DE EDUCACIÓN INFANTIL Y PRIMARIA DELA PROVINCIA DE ZARAGOZA</v>
      </c>
      <c r="G217" s="85">
        <v>600000</v>
      </c>
      <c r="H217" s="85">
        <v>0</v>
      </c>
      <c r="I217" s="85">
        <v>600000</v>
      </c>
      <c r="J217" s="85">
        <v>0</v>
      </c>
      <c r="K217" s="85">
        <v>0</v>
      </c>
      <c r="L217" s="85">
        <v>0</v>
      </c>
      <c r="M217" s="110">
        <v>0</v>
      </c>
      <c r="N217" s="85">
        <v>0</v>
      </c>
    </row>
    <row r="218" spans="1:14" ht="13.8" x14ac:dyDescent="0.2">
      <c r="A218" s="37" t="s">
        <v>69</v>
      </c>
      <c r="B218" s="16" t="s">
        <v>69</v>
      </c>
      <c r="C218" s="16" t="s">
        <v>1471</v>
      </c>
      <c r="D218" s="16" t="s">
        <v>1222</v>
      </c>
      <c r="E218" s="16" t="s">
        <v>410</v>
      </c>
      <c r="F218" s="16" t="str">
        <f t="shared" si="4"/>
        <v>MOBILIARIO Y ENSERES#</v>
      </c>
      <c r="G218" s="85">
        <v>3834528</v>
      </c>
      <c r="H218" s="85">
        <v>0</v>
      </c>
      <c r="I218" s="85">
        <v>3834528</v>
      </c>
      <c r="J218" s="85">
        <v>96101.52</v>
      </c>
      <c r="K218" s="85">
        <v>96101.52</v>
      </c>
      <c r="L218" s="85">
        <v>48197.71</v>
      </c>
      <c r="M218" s="110">
        <v>1.2569398371846501</v>
      </c>
      <c r="N218" s="85">
        <v>0</v>
      </c>
    </row>
    <row r="219" spans="1:14" ht="13.8" x14ac:dyDescent="0.2">
      <c r="A219" s="37" t="s">
        <v>69</v>
      </c>
      <c r="B219" s="16" t="s">
        <v>69</v>
      </c>
      <c r="C219" s="16" t="s">
        <v>1472</v>
      </c>
      <c r="D219" s="16" t="s">
        <v>1473</v>
      </c>
      <c r="E219" s="16" t="s">
        <v>410</v>
      </c>
      <c r="F219" s="16" t="str">
        <f t="shared" si="4"/>
        <v>HUESCA - IES SIERRA DE GUARA#</v>
      </c>
      <c r="G219" s="85">
        <v>0</v>
      </c>
      <c r="H219" s="85">
        <v>0</v>
      </c>
      <c r="I219" s="85">
        <v>0</v>
      </c>
      <c r="J219" s="85">
        <v>828031.22</v>
      </c>
      <c r="K219" s="85">
        <v>828031.22</v>
      </c>
      <c r="L219" s="85">
        <v>0</v>
      </c>
      <c r="M219" s="110">
        <v>0</v>
      </c>
      <c r="N219" s="85">
        <v>0</v>
      </c>
    </row>
    <row r="220" spans="1:14" ht="13.8" x14ac:dyDescent="0.2">
      <c r="A220" s="37" t="s">
        <v>69</v>
      </c>
      <c r="B220" s="16" t="s">
        <v>69</v>
      </c>
      <c r="C220" s="16" t="s">
        <v>1474</v>
      </c>
      <c r="D220" s="16" t="s">
        <v>1475</v>
      </c>
      <c r="E220" s="16" t="s">
        <v>410</v>
      </c>
      <c r="F220" s="16" t="str">
        <f t="shared" si="4"/>
        <v>CENTRO INTEGRADO PUBLICO PARQUE VENECIA#</v>
      </c>
      <c r="G220" s="85">
        <v>4012981.9</v>
      </c>
      <c r="H220" s="85">
        <v>0</v>
      </c>
      <c r="I220" s="85">
        <v>4012981.9</v>
      </c>
      <c r="J220" s="85">
        <v>4012981.9</v>
      </c>
      <c r="K220" s="85">
        <v>3902519.32</v>
      </c>
      <c r="L220" s="85">
        <v>0</v>
      </c>
      <c r="M220" s="110">
        <v>0</v>
      </c>
      <c r="N220" s="85">
        <v>0</v>
      </c>
    </row>
    <row r="221" spans="1:14" ht="13.8" x14ac:dyDescent="0.2">
      <c r="A221" s="37" t="s">
        <v>69</v>
      </c>
      <c r="B221" s="16" t="s">
        <v>69</v>
      </c>
      <c r="C221" s="16" t="s">
        <v>1476</v>
      </c>
      <c r="D221" s="16" t="s">
        <v>1477</v>
      </c>
      <c r="E221" s="16" t="s">
        <v>410</v>
      </c>
      <c r="F221" s="16" t="str">
        <f t="shared" si="4"/>
        <v>CENTRO INTEGRADO PUBLICO ARCO SUR#</v>
      </c>
      <c r="G221" s="85">
        <v>5576935.6399999997</v>
      </c>
      <c r="H221" s="85">
        <v>0</v>
      </c>
      <c r="I221" s="85">
        <v>5576935.6399999997</v>
      </c>
      <c r="J221" s="85">
        <v>5565321.5800000001</v>
      </c>
      <c r="K221" s="85">
        <v>5326965.95</v>
      </c>
      <c r="L221" s="85">
        <v>0</v>
      </c>
      <c r="M221" s="110">
        <v>0</v>
      </c>
      <c r="N221" s="85">
        <v>0</v>
      </c>
    </row>
    <row r="222" spans="1:14" ht="13.8" x14ac:dyDescent="0.2">
      <c r="A222" s="37" t="s">
        <v>69</v>
      </c>
      <c r="B222" s="16" t="s">
        <v>69</v>
      </c>
      <c r="C222" s="16" t="s">
        <v>1478</v>
      </c>
      <c r="D222" s="16" t="s">
        <v>1479</v>
      </c>
      <c r="E222" s="16" t="s">
        <v>410</v>
      </c>
      <c r="F222" s="16" t="str">
        <f t="shared" si="4"/>
        <v>ZARAGOZA-CENTRO INTEGRADO PUBLICO VALDESPARTERA IV#</v>
      </c>
      <c r="G222" s="85">
        <v>4137407.54</v>
      </c>
      <c r="H222" s="85">
        <v>0</v>
      </c>
      <c r="I222" s="85">
        <v>4137407.54</v>
      </c>
      <c r="J222" s="85">
        <v>4137407.54</v>
      </c>
      <c r="K222" s="85">
        <v>4137407.54</v>
      </c>
      <c r="L222" s="85">
        <v>0</v>
      </c>
      <c r="M222" s="110">
        <v>0</v>
      </c>
      <c r="N222" s="85">
        <v>0</v>
      </c>
    </row>
    <row r="223" spans="1:14" ht="13.8" x14ac:dyDescent="0.2">
      <c r="A223" s="37" t="s">
        <v>69</v>
      </c>
      <c r="B223" s="16" t="s">
        <v>69</v>
      </c>
      <c r="C223" s="16" t="s">
        <v>1480</v>
      </c>
      <c r="D223" s="16" t="s">
        <v>1481</v>
      </c>
      <c r="E223" s="16" t="s">
        <v>410</v>
      </c>
      <c r="F223" s="16" t="str">
        <f t="shared" si="4"/>
        <v>ZARAGOZA-IES DE CUARTE DE HUERVA#</v>
      </c>
      <c r="G223" s="85">
        <v>2991188.01</v>
      </c>
      <c r="H223" s="85">
        <v>0</v>
      </c>
      <c r="I223" s="85">
        <v>2991188.01</v>
      </c>
      <c r="J223" s="85">
        <v>2991188.01</v>
      </c>
      <c r="K223" s="85">
        <v>2991188.01</v>
      </c>
      <c r="L223" s="85">
        <v>0</v>
      </c>
      <c r="M223" s="110">
        <v>0</v>
      </c>
      <c r="N223" s="85">
        <v>0</v>
      </c>
    </row>
    <row r="224" spans="1:14" ht="13.8" x14ac:dyDescent="0.2">
      <c r="A224" s="37" t="s">
        <v>69</v>
      </c>
      <c r="B224" s="16" t="s">
        <v>69</v>
      </c>
      <c r="C224" s="16" t="s">
        <v>1482</v>
      </c>
      <c r="D224" s="16" t="s">
        <v>1483</v>
      </c>
      <c r="E224" s="16" t="s">
        <v>410</v>
      </c>
      <c r="F224" s="16" t="str">
        <f t="shared" si="4"/>
        <v>MOBILIARIO  DE OFICINA#</v>
      </c>
      <c r="G224" s="85">
        <v>10000</v>
      </c>
      <c r="H224" s="85">
        <v>0</v>
      </c>
      <c r="I224" s="85">
        <v>10000</v>
      </c>
      <c r="J224" s="85">
        <v>0</v>
      </c>
      <c r="K224" s="85">
        <v>0</v>
      </c>
      <c r="L224" s="85">
        <v>0</v>
      </c>
      <c r="M224" s="110">
        <v>0</v>
      </c>
      <c r="N224" s="85">
        <v>0</v>
      </c>
    </row>
    <row r="225" spans="1:14" ht="13.8" x14ac:dyDescent="0.2">
      <c r="A225" s="37" t="s">
        <v>69</v>
      </c>
      <c r="B225" s="16" t="s">
        <v>69</v>
      </c>
      <c r="C225" s="16" t="s">
        <v>1484</v>
      </c>
      <c r="D225" s="16" t="s">
        <v>1485</v>
      </c>
      <c r="E225" s="16" t="s">
        <v>410</v>
      </c>
      <c r="F225" s="16" t="str">
        <f t="shared" si="4"/>
        <v>APLICACIÓN INFORMÁTICA Y OTRO INMOVILIZADO INMATERIAL#</v>
      </c>
      <c r="G225" s="85">
        <v>80000</v>
      </c>
      <c r="H225" s="85">
        <v>0</v>
      </c>
      <c r="I225" s="85">
        <v>80000</v>
      </c>
      <c r="J225" s="85">
        <v>0</v>
      </c>
      <c r="K225" s="85">
        <v>0</v>
      </c>
      <c r="L225" s="85">
        <v>0</v>
      </c>
      <c r="M225" s="110">
        <v>0</v>
      </c>
      <c r="N225" s="85">
        <v>0</v>
      </c>
    </row>
    <row r="226" spans="1:14" ht="13.8" x14ac:dyDescent="0.2">
      <c r="A226" s="37" t="s">
        <v>69</v>
      </c>
      <c r="B226" s="16" t="s">
        <v>69</v>
      </c>
      <c r="C226" s="16" t="s">
        <v>1486</v>
      </c>
      <c r="D226" s="16" t="s">
        <v>1487</v>
      </c>
      <c r="E226" s="16" t="s">
        <v>410</v>
      </c>
      <c r="F226" s="16" t="str">
        <f t="shared" si="4"/>
        <v>DESARROLLO APLICACIONES INFORMÁTICAS.#</v>
      </c>
      <c r="G226" s="85">
        <v>10000</v>
      </c>
      <c r="H226" s="85">
        <v>0</v>
      </c>
      <c r="I226" s="85">
        <v>10000</v>
      </c>
      <c r="J226" s="85">
        <v>0</v>
      </c>
      <c r="K226" s="85">
        <v>0</v>
      </c>
      <c r="L226" s="85">
        <v>0</v>
      </c>
      <c r="M226" s="110">
        <v>0</v>
      </c>
      <c r="N226" s="85">
        <v>0</v>
      </c>
    </row>
    <row r="227" spans="1:14" ht="13.8" x14ac:dyDescent="0.2">
      <c r="A227" s="37" t="s">
        <v>69</v>
      </c>
      <c r="B227" s="16" t="s">
        <v>69</v>
      </c>
      <c r="C227" s="16" t="s">
        <v>1488</v>
      </c>
      <c r="D227" s="16" t="s">
        <v>1489</v>
      </c>
      <c r="E227" s="16" t="s">
        <v>410</v>
      </c>
      <c r="F227" s="16" t="str">
        <f t="shared" si="4"/>
        <v>ZARAGOZA - CPI ANA MARIA NAVALES (ARCOSUR II)#</v>
      </c>
      <c r="G227" s="85">
        <v>2092425.88</v>
      </c>
      <c r="H227" s="85">
        <v>0</v>
      </c>
      <c r="I227" s="85">
        <v>2092425.88</v>
      </c>
      <c r="J227" s="85">
        <v>26814.77</v>
      </c>
      <c r="K227" s="85">
        <v>26814.77</v>
      </c>
      <c r="L227" s="85">
        <v>0</v>
      </c>
      <c r="M227" s="110">
        <v>0</v>
      </c>
      <c r="N227" s="85">
        <v>0</v>
      </c>
    </row>
    <row r="228" spans="1:14" ht="13.8" x14ac:dyDescent="0.2">
      <c r="A228" s="37" t="s">
        <v>69</v>
      </c>
      <c r="B228" s="16" t="s">
        <v>69</v>
      </c>
      <c r="C228" s="16" t="s">
        <v>1490</v>
      </c>
      <c r="D228" s="16" t="s">
        <v>1491</v>
      </c>
      <c r="E228" s="16" t="s">
        <v>410</v>
      </c>
      <c r="F228" s="16" t="str">
        <f t="shared" si="4"/>
        <v>MRR 19.1 DOTACIÓN DISPOSITIVOS MÓVILES#</v>
      </c>
      <c r="G228" s="85">
        <v>616915.68999999994</v>
      </c>
      <c r="H228" s="85">
        <v>0</v>
      </c>
      <c r="I228" s="85">
        <v>616915.68999999994</v>
      </c>
      <c r="J228" s="85">
        <v>0</v>
      </c>
      <c r="K228" s="85">
        <v>0</v>
      </c>
      <c r="L228" s="85">
        <v>0</v>
      </c>
      <c r="M228" s="110">
        <v>0</v>
      </c>
      <c r="N228" s="85">
        <v>0</v>
      </c>
    </row>
    <row r="229" spans="1:14" ht="13.8" x14ac:dyDescent="0.2">
      <c r="A229" s="37" t="s">
        <v>69</v>
      </c>
      <c r="B229" s="16" t="s">
        <v>69</v>
      </c>
      <c r="C229" s="16" t="s">
        <v>1492</v>
      </c>
      <c r="D229" s="16" t="s">
        <v>1493</v>
      </c>
      <c r="E229" s="16" t="s">
        <v>410</v>
      </c>
      <c r="F229" s="16" t="str">
        <f t="shared" si="4"/>
        <v>BUJARALOZ (ZGZ) - IES SABINA ALBAR#</v>
      </c>
      <c r="G229" s="85">
        <v>200000</v>
      </c>
      <c r="H229" s="85">
        <v>0</v>
      </c>
      <c r="I229" s="85">
        <v>200000</v>
      </c>
      <c r="J229" s="85">
        <v>0</v>
      </c>
      <c r="K229" s="85">
        <v>0</v>
      </c>
      <c r="L229" s="85">
        <v>0</v>
      </c>
      <c r="M229" s="110">
        <v>0</v>
      </c>
      <c r="N229" s="85">
        <v>0</v>
      </c>
    </row>
    <row r="230" spans="1:14" ht="13.8" x14ac:dyDescent="0.2">
      <c r="A230" s="37" t="s">
        <v>69</v>
      </c>
      <c r="B230" s="16" t="s">
        <v>69</v>
      </c>
      <c r="C230" s="16" t="s">
        <v>1494</v>
      </c>
      <c r="D230" s="16" t="s">
        <v>1495</v>
      </c>
      <c r="E230" s="16" t="s">
        <v>410</v>
      </c>
      <c r="F230" s="16" t="str">
        <f t="shared" si="4"/>
        <v>MRR 19.1 AULAS DIGITALES#</v>
      </c>
      <c r="G230" s="85">
        <v>20754005.640000001</v>
      </c>
      <c r="H230" s="85">
        <v>0</v>
      </c>
      <c r="I230" s="85">
        <v>20754005.640000001</v>
      </c>
      <c r="J230" s="85">
        <v>2921242.5</v>
      </c>
      <c r="K230" s="85">
        <v>0</v>
      </c>
      <c r="L230" s="85">
        <v>0</v>
      </c>
      <c r="M230" s="110">
        <v>0</v>
      </c>
      <c r="N230" s="85">
        <v>0</v>
      </c>
    </row>
    <row r="231" spans="1:14" ht="13.8" x14ac:dyDescent="0.2">
      <c r="A231" s="37" t="s">
        <v>69</v>
      </c>
      <c r="B231" s="16" t="s">
        <v>69</v>
      </c>
      <c r="C231" s="16" t="s">
        <v>1496</v>
      </c>
      <c r="D231" s="16" t="s">
        <v>1497</v>
      </c>
      <c r="E231" s="16" t="s">
        <v>410</v>
      </c>
      <c r="F231" s="16" t="str">
        <f t="shared" si="4"/>
        <v>MRR 19.1 CAPACITACION Y SOPORTES#</v>
      </c>
      <c r="G231" s="85">
        <v>552011</v>
      </c>
      <c r="H231" s="85">
        <v>0</v>
      </c>
      <c r="I231" s="85">
        <v>552011</v>
      </c>
      <c r="J231" s="85">
        <v>37923.61</v>
      </c>
      <c r="K231" s="85">
        <v>0</v>
      </c>
      <c r="L231" s="85">
        <v>0</v>
      </c>
      <c r="M231" s="110">
        <v>0</v>
      </c>
      <c r="N231" s="85">
        <v>0</v>
      </c>
    </row>
    <row r="232" spans="1:14" ht="13.8" x14ac:dyDescent="0.2">
      <c r="A232" s="37" t="s">
        <v>69</v>
      </c>
      <c r="B232" s="16" t="s">
        <v>69</v>
      </c>
      <c r="C232" s="16" t="s">
        <v>1498</v>
      </c>
      <c r="D232" s="16" t="s">
        <v>1499</v>
      </c>
      <c r="E232" s="16" t="s">
        <v>410</v>
      </c>
      <c r="F232" s="16" t="str">
        <f t="shared" si="4"/>
        <v>TIC´S PROGRAMA OPERATIVO 2021-2027#</v>
      </c>
      <c r="G232" s="85">
        <v>916666.67</v>
      </c>
      <c r="H232" s="85">
        <v>0</v>
      </c>
      <c r="I232" s="85">
        <v>916666.67</v>
      </c>
      <c r="J232" s="85">
        <v>0</v>
      </c>
      <c r="K232" s="85">
        <v>0</v>
      </c>
      <c r="L232" s="85">
        <v>0</v>
      </c>
      <c r="M232" s="110">
        <v>0</v>
      </c>
      <c r="N232" s="85">
        <v>0</v>
      </c>
    </row>
    <row r="233" spans="1:14" ht="13.8" x14ac:dyDescent="0.2">
      <c r="A233" s="37" t="s">
        <v>69</v>
      </c>
      <c r="B233" s="16" t="s">
        <v>69</v>
      </c>
      <c r="C233" s="16" t="s">
        <v>1500</v>
      </c>
      <c r="D233" s="16" t="s">
        <v>1499</v>
      </c>
      <c r="E233" s="16" t="s">
        <v>410</v>
      </c>
      <c r="F233" s="16" t="str">
        <f t="shared" si="4"/>
        <v>TIC´S PROGRAMA OPERATIVO 2021-2027#</v>
      </c>
      <c r="G233" s="85">
        <v>1833333.33</v>
      </c>
      <c r="H233" s="85">
        <v>0</v>
      </c>
      <c r="I233" s="85">
        <v>1833333.33</v>
      </c>
      <c r="J233" s="85">
        <v>0</v>
      </c>
      <c r="K233" s="85">
        <v>0</v>
      </c>
      <c r="L233" s="85">
        <v>0</v>
      </c>
      <c r="M233" s="110">
        <v>0</v>
      </c>
      <c r="N233" s="85">
        <v>0</v>
      </c>
    </row>
    <row r="234" spans="1:14" ht="13.8" x14ac:dyDescent="0.2">
      <c r="A234" s="37" t="s">
        <v>69</v>
      </c>
      <c r="B234" s="16" t="s">
        <v>69</v>
      </c>
      <c r="C234" s="16" t="s">
        <v>1501</v>
      </c>
      <c r="D234" s="16" t="s">
        <v>1502</v>
      </c>
      <c r="E234" s="16" t="s">
        <v>410</v>
      </c>
      <c r="F234" s="16" t="str">
        <f t="shared" si="4"/>
        <v>IES NUEVO EN MONZON (HUYESCA)#</v>
      </c>
      <c r="G234" s="85">
        <v>100000</v>
      </c>
      <c r="H234" s="85">
        <v>0</v>
      </c>
      <c r="I234" s="85">
        <v>100000</v>
      </c>
      <c r="J234" s="85">
        <v>0</v>
      </c>
      <c r="K234" s="85">
        <v>0</v>
      </c>
      <c r="L234" s="85">
        <v>0</v>
      </c>
      <c r="M234" s="110">
        <v>0</v>
      </c>
      <c r="N234" s="85">
        <v>0</v>
      </c>
    </row>
    <row r="235" spans="1:14" ht="13.8" x14ac:dyDescent="0.2">
      <c r="A235" s="37" t="s">
        <v>69</v>
      </c>
      <c r="B235" s="16" t="s">
        <v>69</v>
      </c>
      <c r="C235" s="16" t="s">
        <v>1503</v>
      </c>
      <c r="D235" s="16" t="s">
        <v>410</v>
      </c>
      <c r="E235" s="16" t="s">
        <v>410</v>
      </c>
      <c r="F235" s="16" t="str">
        <f t="shared" si="4"/>
        <v>##</v>
      </c>
      <c r="G235" s="85">
        <v>2000000</v>
      </c>
      <c r="H235" s="85">
        <v>0</v>
      </c>
      <c r="I235" s="85">
        <v>2000000</v>
      </c>
      <c r="J235" s="85">
        <v>0</v>
      </c>
      <c r="K235" s="85">
        <v>0</v>
      </c>
      <c r="L235" s="85">
        <v>0</v>
      </c>
      <c r="M235" s="110">
        <v>0</v>
      </c>
      <c r="N235" s="85">
        <v>0</v>
      </c>
    </row>
    <row r="236" spans="1:14" ht="13.8" x14ac:dyDescent="0.2">
      <c r="A236" s="37" t="s">
        <v>69</v>
      </c>
      <c r="B236" s="16" t="s">
        <v>69</v>
      </c>
      <c r="C236" s="16" t="s">
        <v>1504</v>
      </c>
      <c r="D236" s="16" t="s">
        <v>1505</v>
      </c>
      <c r="E236" s="16" t="s">
        <v>410</v>
      </c>
      <c r="F236" s="16" t="str">
        <f t="shared" si="4"/>
        <v>EDICIFICIO COLEGIO DE OLBA (TE)#</v>
      </c>
      <c r="G236" s="85">
        <v>400000</v>
      </c>
      <c r="H236" s="85">
        <v>0</v>
      </c>
      <c r="I236" s="85">
        <v>400000</v>
      </c>
      <c r="J236" s="85">
        <v>0</v>
      </c>
      <c r="K236" s="85">
        <v>0</v>
      </c>
      <c r="L236" s="85">
        <v>0</v>
      </c>
      <c r="M236" s="110">
        <v>0</v>
      </c>
      <c r="N236" s="85">
        <v>0</v>
      </c>
    </row>
    <row r="237" spans="1:14" ht="13.8" x14ac:dyDescent="0.2">
      <c r="A237" s="37" t="s">
        <v>69</v>
      </c>
      <c r="B237" s="16" t="s">
        <v>69</v>
      </c>
      <c r="C237" s="27" t="s">
        <v>126</v>
      </c>
      <c r="D237" s="27" t="s">
        <v>69</v>
      </c>
      <c r="E237" s="27" t="s">
        <v>69</v>
      </c>
      <c r="F237" s="27" t="str">
        <f t="shared" si="4"/>
        <v/>
      </c>
      <c r="G237" s="90">
        <v>53849388.439999998</v>
      </c>
      <c r="H237" s="90">
        <v>0</v>
      </c>
      <c r="I237" s="90">
        <v>53849388.439999998</v>
      </c>
      <c r="J237" s="90">
        <v>20617012.649999999</v>
      </c>
      <c r="K237" s="90">
        <v>17309028.329999998</v>
      </c>
      <c r="L237" s="90">
        <v>48197.71</v>
      </c>
      <c r="M237" s="111">
        <v>8.9504656220379994E-2</v>
      </c>
      <c r="N237" s="90">
        <v>0</v>
      </c>
    </row>
    <row r="238" spans="1:14" ht="13.8" x14ac:dyDescent="0.2">
      <c r="A238" s="37" t="s">
        <v>436</v>
      </c>
      <c r="B238" s="16" t="s">
        <v>437</v>
      </c>
      <c r="C238" s="16" t="s">
        <v>1506</v>
      </c>
      <c r="D238" s="16" t="s">
        <v>1507</v>
      </c>
      <c r="E238" s="16" t="s">
        <v>410</v>
      </c>
      <c r="F238" s="16" t="str">
        <f t="shared" si="4"/>
        <v>APLICACIONES GESTIÓN SERVICIOS A LAS FAMILIAS#</v>
      </c>
      <c r="G238" s="85">
        <v>40000</v>
      </c>
      <c r="H238" s="85">
        <v>0</v>
      </c>
      <c r="I238" s="85">
        <v>40000</v>
      </c>
      <c r="J238" s="85">
        <v>0</v>
      </c>
      <c r="K238" s="85">
        <v>0</v>
      </c>
      <c r="L238" s="85">
        <v>0</v>
      </c>
      <c r="M238" s="110">
        <v>0</v>
      </c>
      <c r="N238" s="85">
        <v>0</v>
      </c>
    </row>
    <row r="239" spans="1:14" ht="13.8" x14ac:dyDescent="0.2">
      <c r="A239" s="37" t="s">
        <v>69</v>
      </c>
      <c r="B239" s="16" t="s">
        <v>69</v>
      </c>
      <c r="C239" s="16" t="s">
        <v>1508</v>
      </c>
      <c r="D239" s="16" t="s">
        <v>1509</v>
      </c>
      <c r="E239" s="16" t="s">
        <v>410</v>
      </c>
      <c r="F239" s="16" t="str">
        <f t="shared" si="4"/>
        <v>NUEVA SEDE DEPARTAMENTO PLAZA EL PILAR (EDIFICIO ANTIGUO)#</v>
      </c>
      <c r="G239" s="85">
        <v>25865.67</v>
      </c>
      <c r="H239" s="85">
        <v>0</v>
      </c>
      <c r="I239" s="85">
        <v>25865.67</v>
      </c>
      <c r="J239" s="85">
        <v>0</v>
      </c>
      <c r="K239" s="85">
        <v>0</v>
      </c>
      <c r="L239" s="85">
        <v>0</v>
      </c>
      <c r="M239" s="110">
        <v>0</v>
      </c>
      <c r="N239" s="85">
        <v>0</v>
      </c>
    </row>
    <row r="240" spans="1:14" ht="13.8" x14ac:dyDescent="0.2">
      <c r="A240" s="37" t="s">
        <v>69</v>
      </c>
      <c r="B240" s="16" t="s">
        <v>69</v>
      </c>
      <c r="C240" s="16" t="s">
        <v>1510</v>
      </c>
      <c r="D240" s="16" t="s">
        <v>1511</v>
      </c>
      <c r="E240" s="16" t="s">
        <v>410</v>
      </c>
      <c r="F240" s="16" t="str">
        <f t="shared" si="4"/>
        <v>PLAN FONDOS DE RECUPERACIÓN, TRANSFORMACIÓN Y RESILIENCIA#</v>
      </c>
      <c r="G240" s="85">
        <v>15751335.99</v>
      </c>
      <c r="H240" s="85">
        <v>0.08</v>
      </c>
      <c r="I240" s="85">
        <v>15751336.07</v>
      </c>
      <c r="J240" s="85">
        <v>468205.89</v>
      </c>
      <c r="K240" s="85">
        <v>351154.63</v>
      </c>
      <c r="L240" s="85">
        <v>0</v>
      </c>
      <c r="M240" s="110">
        <v>0</v>
      </c>
      <c r="N240" s="85">
        <v>0</v>
      </c>
    </row>
    <row r="241" spans="1:14" ht="13.8" x14ac:dyDescent="0.2">
      <c r="A241" s="37" t="s">
        <v>69</v>
      </c>
      <c r="B241" s="16" t="s">
        <v>69</v>
      </c>
      <c r="C241" s="16" t="s">
        <v>1512</v>
      </c>
      <c r="D241" s="16" t="s">
        <v>1513</v>
      </c>
      <c r="E241" s="16" t="s">
        <v>1514</v>
      </c>
      <c r="F241" s="16" t="str">
        <f t="shared" si="4"/>
        <v>APLICACIONES INFORMATICAS DEPARTAMENTO CIUDADANIA Y DERECHOS SOCIALES</v>
      </c>
      <c r="G241" s="85">
        <v>62000</v>
      </c>
      <c r="H241" s="85">
        <v>0</v>
      </c>
      <c r="I241" s="85">
        <v>62000</v>
      </c>
      <c r="J241" s="85">
        <v>0</v>
      </c>
      <c r="K241" s="85">
        <v>0</v>
      </c>
      <c r="L241" s="85">
        <v>0</v>
      </c>
      <c r="M241" s="110">
        <v>0</v>
      </c>
      <c r="N241" s="85">
        <v>0</v>
      </c>
    </row>
    <row r="242" spans="1:14" ht="13.8" x14ac:dyDescent="0.2">
      <c r="A242" s="37" t="s">
        <v>69</v>
      </c>
      <c r="B242" s="16" t="s">
        <v>69</v>
      </c>
      <c r="C242" s="27" t="s">
        <v>126</v>
      </c>
      <c r="D242" s="27" t="s">
        <v>69</v>
      </c>
      <c r="E242" s="27" t="s">
        <v>69</v>
      </c>
      <c r="F242" s="27" t="str">
        <f t="shared" si="4"/>
        <v/>
      </c>
      <c r="G242" s="90">
        <v>15879201.66</v>
      </c>
      <c r="H242" s="90">
        <v>0.08</v>
      </c>
      <c r="I242" s="90">
        <v>15879201.74</v>
      </c>
      <c r="J242" s="90">
        <v>468205.89</v>
      </c>
      <c r="K242" s="90">
        <v>351154.63</v>
      </c>
      <c r="L242" s="90">
        <v>0</v>
      </c>
      <c r="M242" s="111">
        <v>0</v>
      </c>
      <c r="N242" s="90">
        <v>0</v>
      </c>
    </row>
    <row r="243" spans="1:14" ht="13.8" x14ac:dyDescent="0.2">
      <c r="A243" s="37" t="s">
        <v>438</v>
      </c>
      <c r="B243" s="16" t="s">
        <v>439</v>
      </c>
      <c r="C243" s="16" t="s">
        <v>1515</v>
      </c>
      <c r="D243" s="16" t="s">
        <v>1516</v>
      </c>
      <c r="E243" s="16" t="s">
        <v>410</v>
      </c>
      <c r="F243" s="16" t="str">
        <f t="shared" si="4"/>
        <v>EQUIPOS PROCESOS INFORMACION#</v>
      </c>
      <c r="G243" s="85">
        <v>690000</v>
      </c>
      <c r="H243" s="85">
        <v>0</v>
      </c>
      <c r="I243" s="85">
        <v>690000</v>
      </c>
      <c r="J243" s="85">
        <v>207414.17</v>
      </c>
      <c r="K243" s="85">
        <v>207414.17</v>
      </c>
      <c r="L243" s="85">
        <v>0</v>
      </c>
      <c r="M243" s="110">
        <v>0</v>
      </c>
      <c r="N243" s="85">
        <v>0</v>
      </c>
    </row>
    <row r="244" spans="1:14" ht="13.8" x14ac:dyDescent="0.2">
      <c r="A244" s="37" t="s">
        <v>69</v>
      </c>
      <c r="B244" s="16" t="s">
        <v>69</v>
      </c>
      <c r="C244" s="16" t="s">
        <v>1517</v>
      </c>
      <c r="D244" s="16" t="s">
        <v>1518</v>
      </c>
      <c r="E244" s="16" t="s">
        <v>410</v>
      </c>
      <c r="F244" s="16" t="str">
        <f t="shared" si="4"/>
        <v>SISTEMA DE INFORMACION TERRITORIAL DE ARAGON#</v>
      </c>
      <c r="G244" s="85">
        <v>60000</v>
      </c>
      <c r="H244" s="85">
        <v>0</v>
      </c>
      <c r="I244" s="85">
        <v>60000</v>
      </c>
      <c r="J244" s="85">
        <v>239580</v>
      </c>
      <c r="K244" s="85">
        <v>194552.73</v>
      </c>
      <c r="L244" s="85">
        <v>0</v>
      </c>
      <c r="M244" s="110">
        <v>0</v>
      </c>
      <c r="N244" s="85">
        <v>0</v>
      </c>
    </row>
    <row r="245" spans="1:14" ht="13.8" x14ac:dyDescent="0.2">
      <c r="A245" s="37" t="s">
        <v>69</v>
      </c>
      <c r="B245" s="16" t="s">
        <v>69</v>
      </c>
      <c r="C245" s="16" t="s">
        <v>1519</v>
      </c>
      <c r="D245" s="16" t="s">
        <v>1520</v>
      </c>
      <c r="E245" s="16" t="s">
        <v>410</v>
      </c>
      <c r="F245" s="16" t="str">
        <f t="shared" si="4"/>
        <v>DIRECTRICES TERRITORIALES Y DESARROLLOS NORMATIVOS#</v>
      </c>
      <c r="G245" s="85">
        <v>650000</v>
      </c>
      <c r="H245" s="85">
        <v>0</v>
      </c>
      <c r="I245" s="85">
        <v>650000</v>
      </c>
      <c r="J245" s="85">
        <v>0</v>
      </c>
      <c r="K245" s="85">
        <v>0</v>
      </c>
      <c r="L245" s="85">
        <v>0</v>
      </c>
      <c r="M245" s="110">
        <v>0</v>
      </c>
      <c r="N245" s="85">
        <v>0</v>
      </c>
    </row>
    <row r="246" spans="1:14" ht="13.8" x14ac:dyDescent="0.2">
      <c r="A246" s="37" t="s">
        <v>69</v>
      </c>
      <c r="B246" s="16" t="s">
        <v>69</v>
      </c>
      <c r="C246" s="16" t="s">
        <v>1521</v>
      </c>
      <c r="D246" s="16" t="s">
        <v>1522</v>
      </c>
      <c r="E246" s="16" t="s">
        <v>410</v>
      </c>
      <c r="F246" s="16" t="str">
        <f t="shared" si="4"/>
        <v>CONVENIO CON EL INSTITUTO GEOGRÁFICO NACIONAL#</v>
      </c>
      <c r="G246" s="85">
        <v>350000</v>
      </c>
      <c r="H246" s="85">
        <v>0</v>
      </c>
      <c r="I246" s="85">
        <v>350000</v>
      </c>
      <c r="J246" s="85">
        <v>0</v>
      </c>
      <c r="K246" s="85">
        <v>0</v>
      </c>
      <c r="L246" s="85">
        <v>0</v>
      </c>
      <c r="M246" s="110">
        <v>0</v>
      </c>
      <c r="N246" s="85">
        <v>0</v>
      </c>
    </row>
    <row r="247" spans="1:14" ht="13.8" x14ac:dyDescent="0.2">
      <c r="A247" s="37" t="s">
        <v>69</v>
      </c>
      <c r="B247" s="16" t="s">
        <v>69</v>
      </c>
      <c r="C247" s="16" t="s">
        <v>1523</v>
      </c>
      <c r="D247" s="16" t="s">
        <v>1524</v>
      </c>
      <c r="E247" s="16" t="s">
        <v>410</v>
      </c>
      <c r="F247" s="16" t="str">
        <f t="shared" si="4"/>
        <v>INFORMES, ESTUDIOS Y TRABAJOS TECNICOS#</v>
      </c>
      <c r="G247" s="85">
        <v>1790000</v>
      </c>
      <c r="H247" s="85">
        <v>0</v>
      </c>
      <c r="I247" s="85">
        <v>1790000</v>
      </c>
      <c r="J247" s="85">
        <v>0</v>
      </c>
      <c r="K247" s="85">
        <v>0</v>
      </c>
      <c r="L247" s="85">
        <v>0</v>
      </c>
      <c r="M247" s="110">
        <v>0</v>
      </c>
      <c r="N247" s="85">
        <v>0</v>
      </c>
    </row>
    <row r="248" spans="1:14" ht="13.8" x14ac:dyDescent="0.2">
      <c r="A248" s="37" t="s">
        <v>69</v>
      </c>
      <c r="B248" s="16" t="s">
        <v>69</v>
      </c>
      <c r="C248" s="16" t="s">
        <v>1525</v>
      </c>
      <c r="D248" s="16" t="s">
        <v>1153</v>
      </c>
      <c r="E248" s="16" t="s">
        <v>410</v>
      </c>
      <c r="F248" s="16" t="str">
        <f t="shared" si="4"/>
        <v>APLICACIONES INFORMATICAS#</v>
      </c>
      <c r="G248" s="85">
        <v>732090.56</v>
      </c>
      <c r="H248" s="85">
        <v>0</v>
      </c>
      <c r="I248" s="85">
        <v>732090.56</v>
      </c>
      <c r="J248" s="85">
        <v>732090.56</v>
      </c>
      <c r="K248" s="85">
        <v>732090.56</v>
      </c>
      <c r="L248" s="85">
        <v>0</v>
      </c>
      <c r="M248" s="110">
        <v>0</v>
      </c>
      <c r="N248" s="85">
        <v>0</v>
      </c>
    </row>
    <row r="249" spans="1:14" ht="13.8" x14ac:dyDescent="0.2">
      <c r="A249" s="37" t="s">
        <v>69</v>
      </c>
      <c r="B249" s="16" t="s">
        <v>69</v>
      </c>
      <c r="C249" s="16" t="s">
        <v>1526</v>
      </c>
      <c r="D249" s="16" t="s">
        <v>1527</v>
      </c>
      <c r="E249" s="16" t="s">
        <v>410</v>
      </c>
      <c r="F249" s="16" t="str">
        <f t="shared" si="4"/>
        <v>ADQUISICION Y REPOSICION DE EQUIPAMIENTOS DE CENTROS#</v>
      </c>
      <c r="G249" s="85">
        <v>150000</v>
      </c>
      <c r="H249" s="85">
        <v>0</v>
      </c>
      <c r="I249" s="85">
        <v>150000</v>
      </c>
      <c r="J249" s="85">
        <v>0</v>
      </c>
      <c r="K249" s="85">
        <v>0</v>
      </c>
      <c r="L249" s="85">
        <v>0</v>
      </c>
      <c r="M249" s="110">
        <v>0</v>
      </c>
      <c r="N249" s="85">
        <v>0</v>
      </c>
    </row>
    <row r="250" spans="1:14" ht="13.8" x14ac:dyDescent="0.2">
      <c r="A250" s="37" t="s">
        <v>69</v>
      </c>
      <c r="B250" s="16" t="s">
        <v>69</v>
      </c>
      <c r="C250" s="16" t="s">
        <v>1528</v>
      </c>
      <c r="D250" s="16" t="s">
        <v>1529</v>
      </c>
      <c r="E250" s="16" t="s">
        <v>410</v>
      </c>
      <c r="F250" s="16" t="str">
        <f t="shared" si="4"/>
        <v>MODERNIZACION Y CONSOLIDACION DE LA INFRAESTRURA DE JUSTICIA#</v>
      </c>
      <c r="G250" s="85">
        <v>150000</v>
      </c>
      <c r="H250" s="85">
        <v>0</v>
      </c>
      <c r="I250" s="85">
        <v>150000</v>
      </c>
      <c r="J250" s="85">
        <v>0</v>
      </c>
      <c r="K250" s="85">
        <v>0</v>
      </c>
      <c r="L250" s="85">
        <v>0</v>
      </c>
      <c r="M250" s="110">
        <v>0</v>
      </c>
      <c r="N250" s="85">
        <v>0</v>
      </c>
    </row>
    <row r="251" spans="1:14" ht="13.8" x14ac:dyDescent="0.2">
      <c r="A251" s="37" t="s">
        <v>69</v>
      </c>
      <c r="B251" s="16" t="s">
        <v>69</v>
      </c>
      <c r="C251" s="16" t="s">
        <v>1530</v>
      </c>
      <c r="D251" s="16" t="s">
        <v>1531</v>
      </c>
      <c r="E251" s="16" t="s">
        <v>1532</v>
      </c>
      <c r="F251" s="16" t="str">
        <f t="shared" si="4"/>
        <v>CARTOGRAFIA ESCALA 1/5000 CON MODELO DATOS BASE TOPOGRAFICAARMONIZADA</v>
      </c>
      <c r="G251" s="85">
        <v>250000</v>
      </c>
      <c r="H251" s="85">
        <v>0</v>
      </c>
      <c r="I251" s="85">
        <v>250000</v>
      </c>
      <c r="J251" s="85">
        <v>0</v>
      </c>
      <c r="K251" s="85">
        <v>0</v>
      </c>
      <c r="L251" s="85">
        <v>0</v>
      </c>
      <c r="M251" s="110">
        <v>0</v>
      </c>
      <c r="N251" s="85">
        <v>0</v>
      </c>
    </row>
    <row r="252" spans="1:14" ht="13.8" x14ac:dyDescent="0.2">
      <c r="A252" s="37" t="s">
        <v>69</v>
      </c>
      <c r="B252" s="16" t="s">
        <v>69</v>
      </c>
      <c r="C252" s="16" t="s">
        <v>1533</v>
      </c>
      <c r="D252" s="16" t="s">
        <v>1534</v>
      </c>
      <c r="E252" s="16" t="s">
        <v>410</v>
      </c>
      <c r="F252" s="16" t="str">
        <f t="shared" si="4"/>
        <v>CARTOGRAFIA URBANA 1/1000  Y HOMOGENEIZACION 1/5000#</v>
      </c>
      <c r="G252" s="85">
        <v>250000</v>
      </c>
      <c r="H252" s="85">
        <v>0</v>
      </c>
      <c r="I252" s="85">
        <v>250000</v>
      </c>
      <c r="J252" s="85">
        <v>0</v>
      </c>
      <c r="K252" s="85">
        <v>0</v>
      </c>
      <c r="L252" s="85">
        <v>0</v>
      </c>
      <c r="M252" s="110">
        <v>0</v>
      </c>
      <c r="N252" s="85">
        <v>0</v>
      </c>
    </row>
    <row r="253" spans="1:14" ht="13.8" x14ac:dyDescent="0.2">
      <c r="A253" s="37" t="s">
        <v>69</v>
      </c>
      <c r="B253" s="16" t="s">
        <v>69</v>
      </c>
      <c r="C253" s="16" t="s">
        <v>1535</v>
      </c>
      <c r="D253" s="16" t="s">
        <v>1536</v>
      </c>
      <c r="E253" s="16" t="s">
        <v>410</v>
      </c>
      <c r="F253" s="16" t="str">
        <f t="shared" si="4"/>
        <v>ESTACIONES DE REFERENCIA GPS#</v>
      </c>
      <c r="G253" s="85">
        <v>250000</v>
      </c>
      <c r="H253" s="85">
        <v>0</v>
      </c>
      <c r="I253" s="85">
        <v>250000</v>
      </c>
      <c r="J253" s="85">
        <v>111690.32</v>
      </c>
      <c r="K253" s="85">
        <v>110715</v>
      </c>
      <c r="L253" s="85">
        <v>0</v>
      </c>
      <c r="M253" s="110">
        <v>0</v>
      </c>
      <c r="N253" s="85">
        <v>0</v>
      </c>
    </row>
    <row r="254" spans="1:14" ht="13.8" x14ac:dyDescent="0.2">
      <c r="A254" s="37" t="s">
        <v>69</v>
      </c>
      <c r="B254" s="16" t="s">
        <v>69</v>
      </c>
      <c r="C254" s="16" t="s">
        <v>1537</v>
      </c>
      <c r="D254" s="16" t="s">
        <v>1538</v>
      </c>
      <c r="E254" s="16" t="s">
        <v>410</v>
      </c>
      <c r="F254" s="16" t="str">
        <f t="shared" si="4"/>
        <v>ACTUACIONES EN EDIFICIOS#</v>
      </c>
      <c r="G254" s="85">
        <v>2992716.35</v>
      </c>
      <c r="H254" s="85">
        <v>0</v>
      </c>
      <c r="I254" s="85">
        <v>2992716.35</v>
      </c>
      <c r="J254" s="85">
        <v>237215.67</v>
      </c>
      <c r="K254" s="85">
        <v>237215.67</v>
      </c>
      <c r="L254" s="85">
        <v>0</v>
      </c>
      <c r="M254" s="110">
        <v>0</v>
      </c>
      <c r="N254" s="85">
        <v>0</v>
      </c>
    </row>
    <row r="255" spans="1:14" ht="13.8" x14ac:dyDescent="0.2">
      <c r="A255" s="37" t="s">
        <v>69</v>
      </c>
      <c r="B255" s="16" t="s">
        <v>69</v>
      </c>
      <c r="C255" s="16" t="s">
        <v>1539</v>
      </c>
      <c r="D255" s="16" t="s">
        <v>1540</v>
      </c>
      <c r="E255" s="16" t="s">
        <v>410</v>
      </c>
      <c r="F255" s="16" t="str">
        <f t="shared" si="4"/>
        <v>SERVICIO DE COORDINACION TERRITORIAL#</v>
      </c>
      <c r="G255" s="85">
        <v>120000</v>
      </c>
      <c r="H255" s="85">
        <v>0</v>
      </c>
      <c r="I255" s="85">
        <v>120000</v>
      </c>
      <c r="J255" s="85">
        <v>0</v>
      </c>
      <c r="K255" s="85">
        <v>0</v>
      </c>
      <c r="L255" s="85">
        <v>0</v>
      </c>
      <c r="M255" s="110">
        <v>0</v>
      </c>
      <c r="N255" s="85">
        <v>0</v>
      </c>
    </row>
    <row r="256" spans="1:14" ht="13.8" x14ac:dyDescent="0.2">
      <c r="A256" s="37" t="s">
        <v>69</v>
      </c>
      <c r="B256" s="16" t="s">
        <v>69</v>
      </c>
      <c r="C256" s="16" t="s">
        <v>1541</v>
      </c>
      <c r="D256" s="16" t="s">
        <v>1542</v>
      </c>
      <c r="E256" s="16" t="s">
        <v>410</v>
      </c>
      <c r="F256" s="16" t="str">
        <f t="shared" si="4"/>
        <v>PROGRAMA DE TELEDETECCIÓN#</v>
      </c>
      <c r="G256" s="85">
        <v>100000</v>
      </c>
      <c r="H256" s="85">
        <v>0</v>
      </c>
      <c r="I256" s="85">
        <v>100000</v>
      </c>
      <c r="J256" s="85">
        <v>0</v>
      </c>
      <c r="K256" s="85">
        <v>0</v>
      </c>
      <c r="L256" s="85">
        <v>0</v>
      </c>
      <c r="M256" s="110">
        <v>0</v>
      </c>
      <c r="N256" s="85">
        <v>0</v>
      </c>
    </row>
    <row r="257" spans="1:14" ht="13.8" x14ac:dyDescent="0.2">
      <c r="A257" s="37" t="s">
        <v>69</v>
      </c>
      <c r="B257" s="16" t="s">
        <v>69</v>
      </c>
      <c r="C257" s="16" t="s">
        <v>1543</v>
      </c>
      <c r="D257" s="16" t="s">
        <v>1544</v>
      </c>
      <c r="E257" s="16" t="s">
        <v>410</v>
      </c>
      <c r="F257" s="16" t="str">
        <f t="shared" si="4"/>
        <v>CARTOGRAFIA DERIVADA#</v>
      </c>
      <c r="G257" s="85">
        <v>1850000</v>
      </c>
      <c r="H257" s="85">
        <v>0</v>
      </c>
      <c r="I257" s="85">
        <v>1850000</v>
      </c>
      <c r="J257" s="85">
        <v>0</v>
      </c>
      <c r="K257" s="85">
        <v>0</v>
      </c>
      <c r="L257" s="85">
        <v>0</v>
      </c>
      <c r="M257" s="110">
        <v>0</v>
      </c>
      <c r="N257" s="85">
        <v>0</v>
      </c>
    </row>
    <row r="258" spans="1:14" ht="13.8" x14ac:dyDescent="0.2">
      <c r="A258" s="37" t="s">
        <v>69</v>
      </c>
      <c r="B258" s="16" t="s">
        <v>69</v>
      </c>
      <c r="C258" s="16" t="s">
        <v>1545</v>
      </c>
      <c r="D258" s="16" t="s">
        <v>1546</v>
      </c>
      <c r="E258" s="16" t="s">
        <v>410</v>
      </c>
      <c r="F258" s="16" t="str">
        <f t="shared" si="4"/>
        <v>REMODELACIONES DE LAS INSTALACIONES DE JUSTICIA EN TERUEL#</v>
      </c>
      <c r="G258" s="85">
        <v>1860638.76</v>
      </c>
      <c r="H258" s="85">
        <v>0</v>
      </c>
      <c r="I258" s="85">
        <v>1860638.76</v>
      </c>
      <c r="J258" s="85">
        <v>0</v>
      </c>
      <c r="K258" s="85">
        <v>0</v>
      </c>
      <c r="L258" s="85">
        <v>0</v>
      </c>
      <c r="M258" s="110">
        <v>0</v>
      </c>
      <c r="N258" s="85">
        <v>0</v>
      </c>
    </row>
    <row r="259" spans="1:14" ht="13.8" x14ac:dyDescent="0.2">
      <c r="A259" s="37" t="s">
        <v>69</v>
      </c>
      <c r="B259" s="16" t="s">
        <v>69</v>
      </c>
      <c r="C259" s="16" t="s">
        <v>1547</v>
      </c>
      <c r="D259" s="16" t="s">
        <v>1548</v>
      </c>
      <c r="E259" s="16" t="s">
        <v>410</v>
      </c>
      <c r="F259" s="16" t="str">
        <f t="shared" si="4"/>
        <v>PROYECTO POCTEFA#</v>
      </c>
      <c r="G259" s="85">
        <v>100000</v>
      </c>
      <c r="H259" s="85">
        <v>0</v>
      </c>
      <c r="I259" s="85">
        <v>100000</v>
      </c>
      <c r="J259" s="85">
        <v>0</v>
      </c>
      <c r="K259" s="85">
        <v>0</v>
      </c>
      <c r="L259" s="85">
        <v>0</v>
      </c>
      <c r="M259" s="110">
        <v>0</v>
      </c>
      <c r="N259" s="85">
        <v>0</v>
      </c>
    </row>
    <row r="260" spans="1:14" ht="13.8" x14ac:dyDescent="0.2">
      <c r="A260" s="37" t="s">
        <v>69</v>
      </c>
      <c r="B260" s="16" t="s">
        <v>69</v>
      </c>
      <c r="C260" s="16" t="s">
        <v>1549</v>
      </c>
      <c r="D260" s="16" t="s">
        <v>1550</v>
      </c>
      <c r="E260" s="16" t="s">
        <v>410</v>
      </c>
      <c r="F260" s="16" t="str">
        <f t="shared" si="4"/>
        <v>POCTEFA#</v>
      </c>
      <c r="G260" s="85">
        <v>210000</v>
      </c>
      <c r="H260" s="85">
        <v>0</v>
      </c>
      <c r="I260" s="85">
        <v>210000</v>
      </c>
      <c r="J260" s="85">
        <v>0</v>
      </c>
      <c r="K260" s="85">
        <v>0</v>
      </c>
      <c r="L260" s="85">
        <v>0</v>
      </c>
      <c r="M260" s="110">
        <v>0</v>
      </c>
      <c r="N260" s="85">
        <v>0</v>
      </c>
    </row>
    <row r="261" spans="1:14" ht="13.8" x14ac:dyDescent="0.2">
      <c r="A261" s="37" t="s">
        <v>69</v>
      </c>
      <c r="B261" s="16" t="s">
        <v>69</v>
      </c>
      <c r="C261" s="16" t="s">
        <v>1551</v>
      </c>
      <c r="D261" s="16" t="s">
        <v>1552</v>
      </c>
      <c r="E261" s="16" t="s">
        <v>410</v>
      </c>
      <c r="F261" s="16" t="str">
        <f t="shared" si="4"/>
        <v>FONDO DE COHESION TERRITORIAL#</v>
      </c>
      <c r="G261" s="85">
        <v>1660000</v>
      </c>
      <c r="H261" s="85">
        <v>0</v>
      </c>
      <c r="I261" s="85">
        <v>1660000</v>
      </c>
      <c r="J261" s="85">
        <v>0</v>
      </c>
      <c r="K261" s="85">
        <v>0</v>
      </c>
      <c r="L261" s="85">
        <v>0</v>
      </c>
      <c r="M261" s="110">
        <v>0</v>
      </c>
      <c r="N261" s="85">
        <v>0</v>
      </c>
    </row>
    <row r="262" spans="1:14" ht="13.8" x14ac:dyDescent="0.2">
      <c r="A262" s="37" t="s">
        <v>69</v>
      </c>
      <c r="B262" s="16" t="s">
        <v>69</v>
      </c>
      <c r="C262" s="16" t="s">
        <v>1553</v>
      </c>
      <c r="D262" s="16" t="s">
        <v>1554</v>
      </c>
      <c r="E262" s="16" t="s">
        <v>1555</v>
      </c>
      <c r="F262" s="16" t="str">
        <f t="shared" si="4"/>
        <v>EQUIPAMIENTO "PROYECTO 0". MECANISMO PARA LA RECUPERACIÓN YRESILIENCIA</v>
      </c>
      <c r="G262" s="85">
        <v>2303505.5299999998</v>
      </c>
      <c r="H262" s="85">
        <v>0</v>
      </c>
      <c r="I262" s="85">
        <v>2303505.5299999998</v>
      </c>
      <c r="J262" s="85">
        <v>1694810.88</v>
      </c>
      <c r="K262" s="85">
        <v>1694810.88</v>
      </c>
      <c r="L262" s="85">
        <v>0</v>
      </c>
      <c r="M262" s="110">
        <v>0</v>
      </c>
      <c r="N262" s="85">
        <v>0</v>
      </c>
    </row>
    <row r="263" spans="1:14" ht="13.8" x14ac:dyDescent="0.2">
      <c r="A263" s="37" t="s">
        <v>69</v>
      </c>
      <c r="B263" s="16" t="s">
        <v>69</v>
      </c>
      <c r="C263" s="16" t="s">
        <v>1556</v>
      </c>
      <c r="D263" s="16" t="s">
        <v>1557</v>
      </c>
      <c r="E263" s="16" t="s">
        <v>1558</v>
      </c>
      <c r="F263" s="16" t="str">
        <f t="shared" si="4"/>
        <v>APLICACIONES "PROYECTO 0". MECANISMO PARA LA RECUPERACIÓN YRESILENCIA</v>
      </c>
      <c r="G263" s="85">
        <v>0</v>
      </c>
      <c r="H263" s="85">
        <v>0</v>
      </c>
      <c r="I263" s="85">
        <v>0</v>
      </c>
      <c r="J263" s="85">
        <v>1840765.32</v>
      </c>
      <c r="K263" s="85">
        <v>1839486.56</v>
      </c>
      <c r="L263" s="85">
        <v>0</v>
      </c>
      <c r="M263" s="110">
        <v>0</v>
      </c>
      <c r="N263" s="85">
        <v>0</v>
      </c>
    </row>
    <row r="264" spans="1:14" ht="13.8" x14ac:dyDescent="0.2">
      <c r="A264" s="37" t="s">
        <v>69</v>
      </c>
      <c r="B264" s="16" t="s">
        <v>69</v>
      </c>
      <c r="C264" s="16" t="s">
        <v>1559</v>
      </c>
      <c r="D264" s="16" t="s">
        <v>1560</v>
      </c>
      <c r="E264" s="16" t="s">
        <v>1561</v>
      </c>
      <c r="F264" s="16" t="str">
        <f t="shared" si="4"/>
        <v>OBRAS DE REFORMA DEL PALACIO DE LOS LUNA DE ZARAGOZA. SEDE DEL TSJA Y FS</v>
      </c>
      <c r="G264" s="85">
        <v>424062</v>
      </c>
      <c r="H264" s="85">
        <v>0</v>
      </c>
      <c r="I264" s="85">
        <v>424062</v>
      </c>
      <c r="J264" s="85">
        <v>2020219.59</v>
      </c>
      <c r="K264" s="85">
        <v>1986967.15</v>
      </c>
      <c r="L264" s="85">
        <v>0</v>
      </c>
      <c r="M264" s="110">
        <v>0</v>
      </c>
      <c r="N264" s="85">
        <v>0</v>
      </c>
    </row>
    <row r="265" spans="1:14" ht="13.8" x14ac:dyDescent="0.2">
      <c r="A265" s="37" t="s">
        <v>69</v>
      </c>
      <c r="B265" s="16" t="s">
        <v>69</v>
      </c>
      <c r="C265" s="16" t="s">
        <v>1562</v>
      </c>
      <c r="D265" s="16" t="s">
        <v>1563</v>
      </c>
      <c r="E265" s="16" t="s">
        <v>410</v>
      </c>
      <c r="F265" s="16" t="str">
        <f t="shared" si="4"/>
        <v>CAP. VI SGT#</v>
      </c>
      <c r="G265" s="85">
        <v>127420.49</v>
      </c>
      <c r="H265" s="85">
        <v>0</v>
      </c>
      <c r="I265" s="85">
        <v>127420.49</v>
      </c>
      <c r="J265" s="85">
        <v>0</v>
      </c>
      <c r="K265" s="85">
        <v>0</v>
      </c>
      <c r="L265" s="85">
        <v>0</v>
      </c>
      <c r="M265" s="110">
        <v>0</v>
      </c>
      <c r="N265" s="85">
        <v>0</v>
      </c>
    </row>
    <row r="266" spans="1:14" ht="13.8" x14ac:dyDescent="0.2">
      <c r="A266" s="37" t="s">
        <v>69</v>
      </c>
      <c r="B266" s="16" t="s">
        <v>69</v>
      </c>
      <c r="C266" s="16" t="s">
        <v>1564</v>
      </c>
      <c r="D266" s="16" t="s">
        <v>1565</v>
      </c>
      <c r="E266" s="16" t="s">
        <v>410</v>
      </c>
      <c r="F266" s="16" t="str">
        <f t="shared" si="4"/>
        <v>VEHÍCULO DEPARTAMENTO#</v>
      </c>
      <c r="G266" s="85">
        <v>60000</v>
      </c>
      <c r="H266" s="85">
        <v>0</v>
      </c>
      <c r="I266" s="85">
        <v>60000</v>
      </c>
      <c r="J266" s="85">
        <v>0</v>
      </c>
      <c r="K266" s="85">
        <v>0</v>
      </c>
      <c r="L266" s="85">
        <v>0</v>
      </c>
      <c r="M266" s="110">
        <v>0</v>
      </c>
      <c r="N266" s="85">
        <v>0</v>
      </c>
    </row>
    <row r="267" spans="1:14" ht="13.8" x14ac:dyDescent="0.2">
      <c r="A267" s="37" t="s">
        <v>69</v>
      </c>
      <c r="B267" s="16" t="s">
        <v>69</v>
      </c>
      <c r="C267" s="27" t="s">
        <v>126</v>
      </c>
      <c r="D267" s="27" t="s">
        <v>69</v>
      </c>
      <c r="E267" s="27" t="s">
        <v>69</v>
      </c>
      <c r="F267" s="27" t="str">
        <f t="shared" si="4"/>
        <v/>
      </c>
      <c r="G267" s="90">
        <v>17130433.690000001</v>
      </c>
      <c r="H267" s="90">
        <v>0</v>
      </c>
      <c r="I267" s="90">
        <v>17130433.690000001</v>
      </c>
      <c r="J267" s="90">
        <v>7083786.5099999998</v>
      </c>
      <c r="K267" s="90">
        <v>7003252.7199999997</v>
      </c>
      <c r="L267" s="90">
        <v>0</v>
      </c>
      <c r="M267" s="111">
        <v>0</v>
      </c>
      <c r="N267" s="90">
        <v>0</v>
      </c>
    </row>
    <row r="268" spans="1:14" ht="13.8" x14ac:dyDescent="0.2">
      <c r="A268" s="37" t="s">
        <v>440</v>
      </c>
      <c r="B268" s="16" t="s">
        <v>441</v>
      </c>
      <c r="C268" s="16" t="s">
        <v>1566</v>
      </c>
      <c r="D268" s="16" t="s">
        <v>1567</v>
      </c>
      <c r="E268" s="16" t="s">
        <v>1568</v>
      </c>
      <c r="F268" s="16" t="str">
        <f t="shared" si="4"/>
        <v>PRESTACION SERVIOS AEREOS EXTINCION INCENDIOS FORESTALES CAMPAÑAS 2012-2015</v>
      </c>
      <c r="G268" s="85">
        <v>4468284.28</v>
      </c>
      <c r="H268" s="85">
        <v>0</v>
      </c>
      <c r="I268" s="85">
        <v>4468284.28</v>
      </c>
      <c r="J268" s="85">
        <v>4158172.54</v>
      </c>
      <c r="K268" s="85">
        <v>4158172.54</v>
      </c>
      <c r="L268" s="85">
        <v>0</v>
      </c>
      <c r="M268" s="110">
        <v>0</v>
      </c>
      <c r="N268" s="85">
        <v>0</v>
      </c>
    </row>
    <row r="269" spans="1:14" ht="13.8" x14ac:dyDescent="0.2">
      <c r="A269" s="37" t="s">
        <v>69</v>
      </c>
      <c r="B269" s="16" t="s">
        <v>69</v>
      </c>
      <c r="C269" s="16" t="s">
        <v>1302</v>
      </c>
      <c r="D269" s="16" t="s">
        <v>1303</v>
      </c>
      <c r="E269" s="16" t="s">
        <v>410</v>
      </c>
      <c r="F269" s="16" t="str">
        <f t="shared" si="4"/>
        <v>CONTRATO INFORMA DE CONTROL Y GRABACION DE DATOS#</v>
      </c>
      <c r="G269" s="85">
        <v>250000</v>
      </c>
      <c r="H269" s="85">
        <v>0</v>
      </c>
      <c r="I269" s="85">
        <v>250000</v>
      </c>
      <c r="J269" s="85">
        <v>116082</v>
      </c>
      <c r="K269" s="85">
        <v>116082</v>
      </c>
      <c r="L269" s="85">
        <v>0</v>
      </c>
      <c r="M269" s="110">
        <v>0</v>
      </c>
      <c r="N269" s="85">
        <v>0</v>
      </c>
    </row>
    <row r="270" spans="1:14" ht="13.8" x14ac:dyDescent="0.2">
      <c r="A270" s="37" t="s">
        <v>69</v>
      </c>
      <c r="B270" s="16" t="s">
        <v>69</v>
      </c>
      <c r="C270" s="16" t="s">
        <v>1569</v>
      </c>
      <c r="D270" s="16" t="s">
        <v>1570</v>
      </c>
      <c r="E270" s="16" t="s">
        <v>1571</v>
      </c>
      <c r="F270" s="16" t="str">
        <f t="shared" si="4"/>
        <v>REC PATRIMONIAL EN TERRITORIO FINES TURISTIC.ILUMINACIONES Y SEÑALIZACIONES TURÍSTICAS</v>
      </c>
      <c r="G270" s="85">
        <v>250000</v>
      </c>
      <c r="H270" s="85">
        <v>0</v>
      </c>
      <c r="I270" s="85">
        <v>250000</v>
      </c>
      <c r="J270" s="85">
        <v>0</v>
      </c>
      <c r="K270" s="85">
        <v>0</v>
      </c>
      <c r="L270" s="85">
        <v>0</v>
      </c>
      <c r="M270" s="110">
        <v>0</v>
      </c>
      <c r="N270" s="85">
        <v>0</v>
      </c>
    </row>
    <row r="271" spans="1:14" ht="13.8" x14ac:dyDescent="0.2">
      <c r="A271" s="37" t="s">
        <v>69</v>
      </c>
      <c r="B271" s="16" t="s">
        <v>69</v>
      </c>
      <c r="C271" s="16" t="s">
        <v>1572</v>
      </c>
      <c r="D271" s="16" t="s">
        <v>1573</v>
      </c>
      <c r="E271" s="16" t="s">
        <v>410</v>
      </c>
      <c r="F271" s="16" t="str">
        <f t="shared" si="4"/>
        <v>STANDS FERIAS TURISMO#</v>
      </c>
      <c r="G271" s="85">
        <v>20000</v>
      </c>
      <c r="H271" s="85">
        <v>0</v>
      </c>
      <c r="I271" s="85">
        <v>20000</v>
      </c>
      <c r="J271" s="85">
        <v>0</v>
      </c>
      <c r="K271" s="85">
        <v>0</v>
      </c>
      <c r="L271" s="85">
        <v>0</v>
      </c>
      <c r="M271" s="110">
        <v>0</v>
      </c>
      <c r="N271" s="85">
        <v>0</v>
      </c>
    </row>
    <row r="272" spans="1:14" ht="13.8" x14ac:dyDescent="0.2">
      <c r="A272" s="37" t="s">
        <v>69</v>
      </c>
      <c r="B272" s="16" t="s">
        <v>69</v>
      </c>
      <c r="C272" s="16" t="s">
        <v>1574</v>
      </c>
      <c r="D272" s="16" t="s">
        <v>1575</v>
      </c>
      <c r="E272" s="16" t="s">
        <v>410</v>
      </c>
      <c r="F272" s="16" t="str">
        <f t="shared" si="4"/>
        <v>CAMPAÑAS DE PUBLICIDAD TURISTICA#</v>
      </c>
      <c r="G272" s="85">
        <v>100000</v>
      </c>
      <c r="H272" s="85">
        <v>0</v>
      </c>
      <c r="I272" s="85">
        <v>100000</v>
      </c>
      <c r="J272" s="85">
        <v>0</v>
      </c>
      <c r="K272" s="85">
        <v>0</v>
      </c>
      <c r="L272" s="85">
        <v>0</v>
      </c>
      <c r="M272" s="110">
        <v>0</v>
      </c>
      <c r="N272" s="85">
        <v>0</v>
      </c>
    </row>
    <row r="273" spans="1:14" ht="13.8" x14ac:dyDescent="0.2">
      <c r="A273" s="37" t="s">
        <v>69</v>
      </c>
      <c r="B273" s="16" t="s">
        <v>69</v>
      </c>
      <c r="C273" s="16" t="s">
        <v>1576</v>
      </c>
      <c r="D273" s="16" t="s">
        <v>1577</v>
      </c>
      <c r="E273" s="16" t="s">
        <v>410</v>
      </c>
      <c r="F273" s="16" t="str">
        <f t="shared" ref="F273:F336" si="5">CONCATENATE(D273,E273)</f>
        <v>ELABORACION MATERIAL DE PROMOCION TURISTICA#</v>
      </c>
      <c r="G273" s="85">
        <v>179857.14</v>
      </c>
      <c r="H273" s="85">
        <v>0</v>
      </c>
      <c r="I273" s="85">
        <v>179857.14</v>
      </c>
      <c r="J273" s="85">
        <v>0</v>
      </c>
      <c r="K273" s="85">
        <v>0</v>
      </c>
      <c r="L273" s="85">
        <v>0</v>
      </c>
      <c r="M273" s="110">
        <v>0</v>
      </c>
      <c r="N273" s="85">
        <v>0</v>
      </c>
    </row>
    <row r="274" spans="1:14" ht="13.8" x14ac:dyDescent="0.2">
      <c r="A274" s="37" t="s">
        <v>69</v>
      </c>
      <c r="B274" s="16" t="s">
        <v>69</v>
      </c>
      <c r="C274" s="16" t="s">
        <v>1578</v>
      </c>
      <c r="D274" s="16" t="s">
        <v>1579</v>
      </c>
      <c r="E274" s="16" t="s">
        <v>410</v>
      </c>
      <c r="F274" s="16" t="str">
        <f t="shared" si="5"/>
        <v>AULA MEDIO AMBIENTE URBANO#</v>
      </c>
      <c r="G274" s="85">
        <v>5000</v>
      </c>
      <c r="H274" s="85">
        <v>0</v>
      </c>
      <c r="I274" s="85">
        <v>5000</v>
      </c>
      <c r="J274" s="85">
        <v>0</v>
      </c>
      <c r="K274" s="85">
        <v>0</v>
      </c>
      <c r="L274" s="85">
        <v>0</v>
      </c>
      <c r="M274" s="110">
        <v>0</v>
      </c>
      <c r="N274" s="85">
        <v>0</v>
      </c>
    </row>
    <row r="275" spans="1:14" ht="13.8" x14ac:dyDescent="0.2">
      <c r="A275" s="37" t="s">
        <v>69</v>
      </c>
      <c r="B275" s="16" t="s">
        <v>69</v>
      </c>
      <c r="C275" s="16" t="s">
        <v>1580</v>
      </c>
      <c r="D275" s="16" t="s">
        <v>1581</v>
      </c>
      <c r="E275" s="16" t="s">
        <v>1582</v>
      </c>
      <c r="F275" s="16" t="str">
        <f t="shared" si="5"/>
        <v>ESTUDIOS, PROYECTOS E INFORMES TÉCNICOS RELACIONADOS CON ELSECTOR TURISMO</v>
      </c>
      <c r="G275" s="85">
        <v>137102.16</v>
      </c>
      <c r="H275" s="85">
        <v>0</v>
      </c>
      <c r="I275" s="85">
        <v>137102.16</v>
      </c>
      <c r="J275" s="85">
        <v>102244.6</v>
      </c>
      <c r="K275" s="85">
        <v>102244.6</v>
      </c>
      <c r="L275" s="85">
        <v>0</v>
      </c>
      <c r="M275" s="110">
        <v>0</v>
      </c>
      <c r="N275" s="85">
        <v>0</v>
      </c>
    </row>
    <row r="276" spans="1:14" ht="13.8" x14ac:dyDescent="0.2">
      <c r="A276" s="37" t="s">
        <v>69</v>
      </c>
      <c r="B276" s="16" t="s">
        <v>69</v>
      </c>
      <c r="C276" s="16" t="s">
        <v>1583</v>
      </c>
      <c r="D276" s="16" t="s">
        <v>1584</v>
      </c>
      <c r="E276" s="16" t="s">
        <v>1585</v>
      </c>
      <c r="F276" s="16" t="str">
        <f t="shared" si="5"/>
        <v>RED DE EVALUACIÓN FITOSANITARIA EN LAS MASAS FORESTALES DE ARAGON</v>
      </c>
      <c r="G276" s="85">
        <v>121517.78</v>
      </c>
      <c r="H276" s="85">
        <v>0</v>
      </c>
      <c r="I276" s="85">
        <v>121517.78</v>
      </c>
      <c r="J276" s="85">
        <v>121517.77</v>
      </c>
      <c r="K276" s="85">
        <v>121517.77</v>
      </c>
      <c r="L276" s="85">
        <v>0</v>
      </c>
      <c r="M276" s="110">
        <v>0</v>
      </c>
      <c r="N276" s="85">
        <v>0</v>
      </c>
    </row>
    <row r="277" spans="1:14" ht="13.8" x14ac:dyDescent="0.2">
      <c r="A277" s="37" t="s">
        <v>69</v>
      </c>
      <c r="B277" s="16" t="s">
        <v>69</v>
      </c>
      <c r="C277" s="16" t="s">
        <v>1586</v>
      </c>
      <c r="D277" s="16" t="s">
        <v>1587</v>
      </c>
      <c r="E277" s="16" t="s">
        <v>1588</v>
      </c>
      <c r="F277" s="16" t="str">
        <f t="shared" si="5"/>
        <v>MANT Y AMPLIACION CERTIFICACION FORESTAL REGIONAL EN LA C.A. ARAGÓN AÑO EN CURSO</v>
      </c>
      <c r="G277" s="85">
        <v>20000</v>
      </c>
      <c r="H277" s="85">
        <v>0</v>
      </c>
      <c r="I277" s="85">
        <v>20000</v>
      </c>
      <c r="J277" s="85">
        <v>0</v>
      </c>
      <c r="K277" s="85">
        <v>0</v>
      </c>
      <c r="L277" s="85">
        <v>0</v>
      </c>
      <c r="M277" s="110">
        <v>0</v>
      </c>
      <c r="N277" s="85">
        <v>0</v>
      </c>
    </row>
    <row r="278" spans="1:14" ht="13.8" x14ac:dyDescent="0.2">
      <c r="A278" s="37" t="s">
        <v>69</v>
      </c>
      <c r="B278" s="16" t="s">
        <v>69</v>
      </c>
      <c r="C278" s="16" t="s">
        <v>1589</v>
      </c>
      <c r="D278" s="16" t="s">
        <v>1590</v>
      </c>
      <c r="E278" s="16" t="s">
        <v>410</v>
      </c>
      <c r="F278" s="16" t="str">
        <f t="shared" si="5"/>
        <v>TRATAMIENTOS SELVÍCOLAS Y CULTURALES EN MUP#</v>
      </c>
      <c r="G278" s="85">
        <v>44971.86</v>
      </c>
      <c r="H278" s="85">
        <v>0</v>
      </c>
      <c r="I278" s="85">
        <v>44971.86</v>
      </c>
      <c r="J278" s="85">
        <v>0</v>
      </c>
      <c r="K278" s="85">
        <v>0</v>
      </c>
      <c r="L278" s="85">
        <v>0</v>
      </c>
      <c r="M278" s="110">
        <v>0</v>
      </c>
      <c r="N278" s="85">
        <v>0</v>
      </c>
    </row>
    <row r="279" spans="1:14" ht="13.8" x14ac:dyDescent="0.2">
      <c r="A279" s="37" t="s">
        <v>69</v>
      </c>
      <c r="B279" s="16" t="s">
        <v>69</v>
      </c>
      <c r="C279" s="16" t="s">
        <v>1591</v>
      </c>
      <c r="D279" s="16" t="s">
        <v>1592</v>
      </c>
      <c r="E279" s="16" t="s">
        <v>410</v>
      </c>
      <c r="F279" s="16" t="str">
        <f t="shared" si="5"/>
        <v>FONDO DE MEJORAS MONTES PROPIOS#</v>
      </c>
      <c r="G279" s="85">
        <v>776121.9</v>
      </c>
      <c r="H279" s="85">
        <v>0</v>
      </c>
      <c r="I279" s="85">
        <v>776121.9</v>
      </c>
      <c r="J279" s="85">
        <v>0</v>
      </c>
      <c r="K279" s="85">
        <v>0</v>
      </c>
      <c r="L279" s="85">
        <v>0</v>
      </c>
      <c r="M279" s="110">
        <v>0</v>
      </c>
      <c r="N279" s="85">
        <v>0</v>
      </c>
    </row>
    <row r="280" spans="1:14" ht="13.8" x14ac:dyDescent="0.2">
      <c r="A280" s="37" t="s">
        <v>69</v>
      </c>
      <c r="B280" s="16" t="s">
        <v>69</v>
      </c>
      <c r="C280" s="16" t="s">
        <v>1593</v>
      </c>
      <c r="D280" s="16" t="s">
        <v>1594</v>
      </c>
      <c r="E280" s="16" t="s">
        <v>1595</v>
      </c>
      <c r="F280" s="16" t="str">
        <f t="shared" si="5"/>
        <v>ACTUACIONES DE DESCONTAMINACION DE LOS ESPACIOS CONTAMINADOS POR HCH EN SABIÑANIGO (HUESCA)</v>
      </c>
      <c r="G280" s="85">
        <v>10000</v>
      </c>
      <c r="H280" s="85">
        <v>0</v>
      </c>
      <c r="I280" s="85">
        <v>10000</v>
      </c>
      <c r="J280" s="85">
        <v>0</v>
      </c>
      <c r="K280" s="85">
        <v>0</v>
      </c>
      <c r="L280" s="85">
        <v>0</v>
      </c>
      <c r="M280" s="110">
        <v>0</v>
      </c>
      <c r="N280" s="85">
        <v>0</v>
      </c>
    </row>
    <row r="281" spans="1:14" ht="13.8" x14ac:dyDescent="0.2">
      <c r="A281" s="37" t="s">
        <v>69</v>
      </c>
      <c r="B281" s="16" t="s">
        <v>69</v>
      </c>
      <c r="C281" s="16" t="s">
        <v>1596</v>
      </c>
      <c r="D281" s="16" t="s">
        <v>1597</v>
      </c>
      <c r="E281" s="16" t="s">
        <v>1598</v>
      </c>
      <c r="F281" s="16" t="str">
        <f t="shared" si="5"/>
        <v>ADQUISICION DE INSTRUMENTAL PARA EL CONTROL DE LA CALIDAD DEL AIRE</v>
      </c>
      <c r="G281" s="85">
        <v>100000</v>
      </c>
      <c r="H281" s="85">
        <v>0</v>
      </c>
      <c r="I281" s="85">
        <v>100000</v>
      </c>
      <c r="J281" s="85">
        <v>0</v>
      </c>
      <c r="K281" s="85">
        <v>0</v>
      </c>
      <c r="L281" s="85">
        <v>0</v>
      </c>
      <c r="M281" s="110">
        <v>0</v>
      </c>
      <c r="N281" s="85">
        <v>0</v>
      </c>
    </row>
    <row r="282" spans="1:14" ht="13.8" x14ac:dyDescent="0.2">
      <c r="A282" s="37" t="s">
        <v>69</v>
      </c>
      <c r="B282" s="16" t="s">
        <v>69</v>
      </c>
      <c r="C282" s="16" t="s">
        <v>1599</v>
      </c>
      <c r="D282" s="16" t="s">
        <v>1600</v>
      </c>
      <c r="E282" s="16" t="s">
        <v>410</v>
      </c>
      <c r="F282" s="16" t="str">
        <f t="shared" si="5"/>
        <v>COORDINACIÓN Y PLANIFICACIÓN FORESTAL#</v>
      </c>
      <c r="G282" s="85">
        <v>39096</v>
      </c>
      <c r="H282" s="85">
        <v>0</v>
      </c>
      <c r="I282" s="85">
        <v>39096</v>
      </c>
      <c r="J282" s="85">
        <v>0</v>
      </c>
      <c r="K282" s="85">
        <v>0</v>
      </c>
      <c r="L282" s="85">
        <v>0</v>
      </c>
      <c r="M282" s="110">
        <v>0</v>
      </c>
      <c r="N282" s="85">
        <v>0</v>
      </c>
    </row>
    <row r="283" spans="1:14" ht="13.8" x14ac:dyDescent="0.2">
      <c r="A283" s="37" t="s">
        <v>69</v>
      </c>
      <c r="B283" s="16" t="s">
        <v>69</v>
      </c>
      <c r="C283" s="16" t="s">
        <v>1601</v>
      </c>
      <c r="D283" s="16" t="s">
        <v>1602</v>
      </c>
      <c r="E283" s="16" t="s">
        <v>1603</v>
      </c>
      <c r="F283" s="16" t="str">
        <f t="shared" si="5"/>
        <v>CREACIÓN Y MANTENIMIENTO DE CAMINOS PARA PREVENCIÓN DE INCENDIOS</v>
      </c>
      <c r="G283" s="85">
        <v>100000</v>
      </c>
      <c r="H283" s="85">
        <v>0</v>
      </c>
      <c r="I283" s="85">
        <v>100000</v>
      </c>
      <c r="J283" s="85">
        <v>0</v>
      </c>
      <c r="K283" s="85">
        <v>0</v>
      </c>
      <c r="L283" s="85">
        <v>0</v>
      </c>
      <c r="M283" s="110">
        <v>0</v>
      </c>
      <c r="N283" s="85">
        <v>0</v>
      </c>
    </row>
    <row r="284" spans="1:14" ht="13.8" x14ac:dyDescent="0.2">
      <c r="A284" s="37" t="s">
        <v>69</v>
      </c>
      <c r="B284" s="16" t="s">
        <v>69</v>
      </c>
      <c r="C284" s="16" t="s">
        <v>1604</v>
      </c>
      <c r="D284" s="16" t="s">
        <v>1605</v>
      </c>
      <c r="E284" s="16" t="s">
        <v>410</v>
      </c>
      <c r="F284" s="16" t="str">
        <f t="shared" si="5"/>
        <v>RESTAURACIÓN DE DAÑOS POR INCENDIOS Y OTRAS CATÁSTROFES#</v>
      </c>
      <c r="G284" s="85">
        <v>412546.94</v>
      </c>
      <c r="H284" s="85">
        <v>0</v>
      </c>
      <c r="I284" s="85">
        <v>412546.94</v>
      </c>
      <c r="J284" s="85">
        <v>0</v>
      </c>
      <c r="K284" s="85">
        <v>0</v>
      </c>
      <c r="L284" s="85">
        <v>0</v>
      </c>
      <c r="M284" s="110">
        <v>0</v>
      </c>
      <c r="N284" s="85">
        <v>0</v>
      </c>
    </row>
    <row r="285" spans="1:14" ht="13.8" x14ac:dyDescent="0.2">
      <c r="A285" s="37" t="s">
        <v>69</v>
      </c>
      <c r="B285" s="16" t="s">
        <v>69</v>
      </c>
      <c r="C285" s="16" t="s">
        <v>1606</v>
      </c>
      <c r="D285" s="16" t="s">
        <v>1607</v>
      </c>
      <c r="E285" s="16" t="s">
        <v>410</v>
      </c>
      <c r="F285" s="16" t="str">
        <f t="shared" si="5"/>
        <v>REPOBLACIONES#</v>
      </c>
      <c r="G285" s="85">
        <v>160697.81</v>
      </c>
      <c r="H285" s="85">
        <v>0</v>
      </c>
      <c r="I285" s="85">
        <v>160697.81</v>
      </c>
      <c r="J285" s="85">
        <v>0</v>
      </c>
      <c r="K285" s="85">
        <v>0</v>
      </c>
      <c r="L285" s="85">
        <v>0</v>
      </c>
      <c r="M285" s="110">
        <v>0</v>
      </c>
      <c r="N285" s="85">
        <v>0</v>
      </c>
    </row>
    <row r="286" spans="1:14" ht="13.8" x14ac:dyDescent="0.2">
      <c r="A286" s="37" t="s">
        <v>69</v>
      </c>
      <c r="B286" s="16" t="s">
        <v>69</v>
      </c>
      <c r="C286" s="16" t="s">
        <v>1608</v>
      </c>
      <c r="D286" s="16" t="s">
        <v>1609</v>
      </c>
      <c r="E286" s="16" t="s">
        <v>410</v>
      </c>
      <c r="F286" s="16" t="str">
        <f t="shared" si="5"/>
        <v>ACTUACIONES PRUG 17 ESPACIOS NATURALES PROTEGIDOS#</v>
      </c>
      <c r="G286" s="85">
        <v>10542.47</v>
      </c>
      <c r="H286" s="85">
        <v>0</v>
      </c>
      <c r="I286" s="85">
        <v>10542.47</v>
      </c>
      <c r="J286" s="85">
        <v>0</v>
      </c>
      <c r="K286" s="85">
        <v>0</v>
      </c>
      <c r="L286" s="85">
        <v>0</v>
      </c>
      <c r="M286" s="110">
        <v>0</v>
      </c>
      <c r="N286" s="85">
        <v>0</v>
      </c>
    </row>
    <row r="287" spans="1:14" ht="13.8" x14ac:dyDescent="0.2">
      <c r="A287" s="37" t="s">
        <v>69</v>
      </c>
      <c r="B287" s="16" t="s">
        <v>69</v>
      </c>
      <c r="C287" s="16" t="s">
        <v>1610</v>
      </c>
      <c r="D287" s="16" t="s">
        <v>1611</v>
      </c>
      <c r="E287" s="16" t="s">
        <v>410</v>
      </c>
      <c r="F287" s="16" t="str">
        <f t="shared" si="5"/>
        <v>PLAN GESTIÓN ORDINARIA PN ORDESA Y MONTE PERDIDO#</v>
      </c>
      <c r="G287" s="85">
        <v>216739.58</v>
      </c>
      <c r="H287" s="85">
        <v>-195069.25</v>
      </c>
      <c r="I287" s="85">
        <v>21670.33</v>
      </c>
      <c r="J287" s="85">
        <v>0</v>
      </c>
      <c r="K287" s="85">
        <v>0</v>
      </c>
      <c r="L287" s="85">
        <v>0</v>
      </c>
      <c r="M287" s="110">
        <v>0</v>
      </c>
      <c r="N287" s="85">
        <v>0</v>
      </c>
    </row>
    <row r="288" spans="1:14" ht="13.8" x14ac:dyDescent="0.2">
      <c r="A288" s="37" t="s">
        <v>69</v>
      </c>
      <c r="B288" s="16" t="s">
        <v>69</v>
      </c>
      <c r="C288" s="16" t="s">
        <v>1612</v>
      </c>
      <c r="D288" s="16" t="s">
        <v>1613</v>
      </c>
      <c r="E288" s="16" t="s">
        <v>410</v>
      </c>
      <c r="F288" s="16" t="str">
        <f t="shared" si="5"/>
        <v>CONSTRUCCIÓN BASES HELITRANSPORTADOAS#</v>
      </c>
      <c r="G288" s="85">
        <v>390697.06</v>
      </c>
      <c r="H288" s="85">
        <v>0</v>
      </c>
      <c r="I288" s="85">
        <v>390697.06</v>
      </c>
      <c r="J288" s="85">
        <v>0</v>
      </c>
      <c r="K288" s="85">
        <v>0</v>
      </c>
      <c r="L288" s="85">
        <v>0</v>
      </c>
      <c r="M288" s="110">
        <v>0</v>
      </c>
      <c r="N288" s="85">
        <v>0</v>
      </c>
    </row>
    <row r="289" spans="1:14" ht="13.8" x14ac:dyDescent="0.2">
      <c r="A289" s="37" t="s">
        <v>69</v>
      </c>
      <c r="B289" s="16" t="s">
        <v>69</v>
      </c>
      <c r="C289" s="16" t="s">
        <v>1614</v>
      </c>
      <c r="D289" s="16" t="s">
        <v>1615</v>
      </c>
      <c r="E289" s="16" t="s">
        <v>410</v>
      </c>
      <c r="F289" s="16" t="str">
        <f t="shared" si="5"/>
        <v>EJECUCIÓN Y DESARROLLO DE LOS PLANES DE ESPECIES#</v>
      </c>
      <c r="G289" s="85">
        <v>75000</v>
      </c>
      <c r="H289" s="85">
        <v>0</v>
      </c>
      <c r="I289" s="85">
        <v>75000</v>
      </c>
      <c r="J289" s="85">
        <v>0</v>
      </c>
      <c r="K289" s="85">
        <v>0</v>
      </c>
      <c r="L289" s="85">
        <v>0</v>
      </c>
      <c r="M289" s="110">
        <v>0</v>
      </c>
      <c r="N289" s="85">
        <v>0</v>
      </c>
    </row>
    <row r="290" spans="1:14" ht="13.8" x14ac:dyDescent="0.2">
      <c r="A290" s="37" t="s">
        <v>69</v>
      </c>
      <c r="B290" s="16" t="s">
        <v>69</v>
      </c>
      <c r="C290" s="16" t="s">
        <v>1616</v>
      </c>
      <c r="D290" s="16" t="s">
        <v>1617</v>
      </c>
      <c r="E290" s="16" t="s">
        <v>410</v>
      </c>
      <c r="F290" s="16" t="str">
        <f t="shared" si="5"/>
        <v>GRANDES DEPREDADORES#</v>
      </c>
      <c r="G290" s="85">
        <v>30000</v>
      </c>
      <c r="H290" s="85">
        <v>0</v>
      </c>
      <c r="I290" s="85">
        <v>30000</v>
      </c>
      <c r="J290" s="85">
        <v>0</v>
      </c>
      <c r="K290" s="85">
        <v>0</v>
      </c>
      <c r="L290" s="85">
        <v>0</v>
      </c>
      <c r="M290" s="110">
        <v>0</v>
      </c>
      <c r="N290" s="85">
        <v>0</v>
      </c>
    </row>
    <row r="291" spans="1:14" ht="13.8" x14ac:dyDescent="0.2">
      <c r="A291" s="37" t="s">
        <v>69</v>
      </c>
      <c r="B291" s="16" t="s">
        <v>69</v>
      </c>
      <c r="C291" s="16" t="s">
        <v>1618</v>
      </c>
      <c r="D291" s="16" t="s">
        <v>1619</v>
      </c>
      <c r="E291" s="16" t="s">
        <v>410</v>
      </c>
      <c r="F291" s="16" t="str">
        <f t="shared" si="5"/>
        <v>GESTION DE HÁBITATS#</v>
      </c>
      <c r="G291" s="85">
        <v>25000</v>
      </c>
      <c r="H291" s="85">
        <v>0</v>
      </c>
      <c r="I291" s="85">
        <v>25000</v>
      </c>
      <c r="J291" s="85">
        <v>0</v>
      </c>
      <c r="K291" s="85">
        <v>0</v>
      </c>
      <c r="L291" s="85">
        <v>0</v>
      </c>
      <c r="M291" s="110">
        <v>0</v>
      </c>
      <c r="N291" s="85">
        <v>0</v>
      </c>
    </row>
    <row r="292" spans="1:14" ht="13.8" x14ac:dyDescent="0.2">
      <c r="A292" s="37" t="s">
        <v>69</v>
      </c>
      <c r="B292" s="16" t="s">
        <v>69</v>
      </c>
      <c r="C292" s="16" t="s">
        <v>1620</v>
      </c>
      <c r="D292" s="16" t="s">
        <v>1621</v>
      </c>
      <c r="E292" s="16" t="s">
        <v>1622</v>
      </c>
      <c r="F292" s="16" t="str">
        <f t="shared" si="5"/>
        <v>CONSTRUCCIÓN BASE ATENCIÓN CONJUNTA EMERGENCIAS SANITARIAS Y DE INCENDIOS FORESTALES</v>
      </c>
      <c r="G292" s="85">
        <v>0</v>
      </c>
      <c r="H292" s="85">
        <v>0</v>
      </c>
      <c r="I292" s="85">
        <v>0</v>
      </c>
      <c r="J292" s="85">
        <v>156784.31</v>
      </c>
      <c r="K292" s="85">
        <v>156784.31</v>
      </c>
      <c r="L292" s="85">
        <v>0</v>
      </c>
      <c r="M292" s="110">
        <v>0</v>
      </c>
      <c r="N292" s="85">
        <v>0</v>
      </c>
    </row>
    <row r="293" spans="1:14" ht="13.8" x14ac:dyDescent="0.2">
      <c r="A293" s="37" t="s">
        <v>69</v>
      </c>
      <c r="B293" s="16" t="s">
        <v>69</v>
      </c>
      <c r="C293" s="16" t="s">
        <v>1623</v>
      </c>
      <c r="D293" s="16" t="s">
        <v>1624</v>
      </c>
      <c r="E293" s="16" t="s">
        <v>1625</v>
      </c>
      <c r="F293" s="16" t="str">
        <f t="shared" si="5"/>
        <v>CONSERVACIÓN DE LA BIODIVERSIDAD EN EL MECANISMO DE RECUPERACIÓN Y RESILIENCIA</v>
      </c>
      <c r="G293" s="85">
        <v>2090859.52</v>
      </c>
      <c r="H293" s="85">
        <v>-130859.52</v>
      </c>
      <c r="I293" s="85">
        <v>1960000</v>
      </c>
      <c r="J293" s="85">
        <v>0</v>
      </c>
      <c r="K293" s="85">
        <v>0</v>
      </c>
      <c r="L293" s="85">
        <v>0</v>
      </c>
      <c r="M293" s="110">
        <v>0</v>
      </c>
      <c r="N293" s="85">
        <v>0</v>
      </c>
    </row>
    <row r="294" spans="1:14" ht="13.8" x14ac:dyDescent="0.2">
      <c r="A294" s="37" t="s">
        <v>69</v>
      </c>
      <c r="B294" s="16" t="s">
        <v>69</v>
      </c>
      <c r="C294" s="16" t="s">
        <v>1626</v>
      </c>
      <c r="D294" s="16" t="s">
        <v>1627</v>
      </c>
      <c r="E294" s="16" t="s">
        <v>410</v>
      </c>
      <c r="F294" s="16" t="str">
        <f t="shared" si="5"/>
        <v>ACTUACIONES EN ENP MECANISMO DE RECUPERACIÓN Y RESILIENCIA#</v>
      </c>
      <c r="G294" s="85">
        <v>1221620</v>
      </c>
      <c r="H294" s="85">
        <v>-680093.35</v>
      </c>
      <c r="I294" s="85">
        <v>541526.65</v>
      </c>
      <c r="J294" s="85">
        <v>0</v>
      </c>
      <c r="K294" s="85">
        <v>0</v>
      </c>
      <c r="L294" s="85">
        <v>0</v>
      </c>
      <c r="M294" s="110">
        <v>0</v>
      </c>
      <c r="N294" s="85">
        <v>0</v>
      </c>
    </row>
    <row r="295" spans="1:14" ht="13.8" x14ac:dyDescent="0.2">
      <c r="A295" s="37" t="s">
        <v>69</v>
      </c>
      <c r="B295" s="16" t="s">
        <v>69</v>
      </c>
      <c r="C295" s="16" t="s">
        <v>1628</v>
      </c>
      <c r="D295" s="16" t="s">
        <v>1629</v>
      </c>
      <c r="E295" s="16" t="s">
        <v>410</v>
      </c>
      <c r="F295" s="16" t="str">
        <f t="shared" si="5"/>
        <v>ADQUISICION VEHÍCULOS IIFF - MRR#</v>
      </c>
      <c r="G295" s="85">
        <v>2244629.86</v>
      </c>
      <c r="H295" s="85">
        <v>0</v>
      </c>
      <c r="I295" s="85">
        <v>2244629.86</v>
      </c>
      <c r="J295" s="85">
        <v>0</v>
      </c>
      <c r="K295" s="85">
        <v>0</v>
      </c>
      <c r="L295" s="85">
        <v>0</v>
      </c>
      <c r="M295" s="110">
        <v>0</v>
      </c>
      <c r="N295" s="85">
        <v>0</v>
      </c>
    </row>
    <row r="296" spans="1:14" ht="13.8" x14ac:dyDescent="0.2">
      <c r="A296" s="37" t="s">
        <v>69</v>
      </c>
      <c r="B296" s="16" t="s">
        <v>69</v>
      </c>
      <c r="C296" s="16" t="s">
        <v>1630</v>
      </c>
      <c r="D296" s="16" t="s">
        <v>1631</v>
      </c>
      <c r="E296" s="16" t="s">
        <v>410</v>
      </c>
      <c r="F296" s="16" t="str">
        <f t="shared" si="5"/>
        <v>PLANES SOSTENIBILIDAD TURÍSTICA EXTRAORDINARIOS#</v>
      </c>
      <c r="G296" s="85">
        <v>440000</v>
      </c>
      <c r="H296" s="85">
        <v>0</v>
      </c>
      <c r="I296" s="85">
        <v>440000</v>
      </c>
      <c r="J296" s="85">
        <v>0</v>
      </c>
      <c r="K296" s="85">
        <v>0</v>
      </c>
      <c r="L296" s="85">
        <v>0</v>
      </c>
      <c r="M296" s="110">
        <v>0</v>
      </c>
      <c r="N296" s="85">
        <v>0</v>
      </c>
    </row>
    <row r="297" spans="1:14" ht="13.8" x14ac:dyDescent="0.2">
      <c r="A297" s="37" t="s">
        <v>69</v>
      </c>
      <c r="B297" s="16" t="s">
        <v>69</v>
      </c>
      <c r="C297" s="16" t="s">
        <v>1632</v>
      </c>
      <c r="D297" s="16" t="s">
        <v>1633</v>
      </c>
      <c r="E297" s="16" t="s">
        <v>1634</v>
      </c>
      <c r="F297" s="16" t="str">
        <f t="shared" si="5"/>
        <v>CREACIÓN DE UNA HERRAMIENTA DE GESTIÓN Y PLANIFICACIÓN DE LOS INCENDIOS FORESTALES EN ARAGÓN</v>
      </c>
      <c r="G297" s="85">
        <v>57026</v>
      </c>
      <c r="H297" s="85">
        <v>0</v>
      </c>
      <c r="I297" s="85">
        <v>57026</v>
      </c>
      <c r="J297" s="85">
        <v>361506.52</v>
      </c>
      <c r="K297" s="85">
        <v>361506.52</v>
      </c>
      <c r="L297" s="85">
        <v>0</v>
      </c>
      <c r="M297" s="110">
        <v>0</v>
      </c>
      <c r="N297" s="85">
        <v>0</v>
      </c>
    </row>
    <row r="298" spans="1:14" ht="13.8" x14ac:dyDescent="0.2">
      <c r="A298" s="37" t="s">
        <v>69</v>
      </c>
      <c r="B298" s="16" t="s">
        <v>69</v>
      </c>
      <c r="C298" s="16" t="s">
        <v>1635</v>
      </c>
      <c r="D298" s="16" t="s">
        <v>1636</v>
      </c>
      <c r="E298" s="16" t="s">
        <v>410</v>
      </c>
      <c r="F298" s="16" t="str">
        <f t="shared" si="5"/>
        <v>SUMINISTROS EXTINCION Y OTRAS INVERSIONES#</v>
      </c>
      <c r="G298" s="85">
        <v>125858.94</v>
      </c>
      <c r="H298" s="85">
        <v>0</v>
      </c>
      <c r="I298" s="85">
        <v>125858.94</v>
      </c>
      <c r="J298" s="85">
        <v>0</v>
      </c>
      <c r="K298" s="85">
        <v>0</v>
      </c>
      <c r="L298" s="85">
        <v>0</v>
      </c>
      <c r="M298" s="110">
        <v>0</v>
      </c>
      <c r="N298" s="85">
        <v>0</v>
      </c>
    </row>
    <row r="299" spans="1:14" ht="13.8" x14ac:dyDescent="0.2">
      <c r="A299" s="37" t="s">
        <v>69</v>
      </c>
      <c r="B299" s="16" t="s">
        <v>69</v>
      </c>
      <c r="C299" s="16" t="s">
        <v>1637</v>
      </c>
      <c r="D299" s="16" t="s">
        <v>1638</v>
      </c>
      <c r="E299" s="16" t="s">
        <v>410</v>
      </c>
      <c r="F299" s="16" t="str">
        <f t="shared" si="5"/>
        <v>ACTUACIONES PREVENCIÓN DE RIESGOS Y EXTINCIÓN DE INCENDIOS#</v>
      </c>
      <c r="G299" s="85">
        <v>100000</v>
      </c>
      <c r="H299" s="85">
        <v>0</v>
      </c>
      <c r="I299" s="85">
        <v>100000</v>
      </c>
      <c r="J299" s="85">
        <v>0</v>
      </c>
      <c r="K299" s="85">
        <v>0</v>
      </c>
      <c r="L299" s="85">
        <v>0</v>
      </c>
      <c r="M299" s="110">
        <v>0</v>
      </c>
      <c r="N299" s="85">
        <v>0</v>
      </c>
    </row>
    <row r="300" spans="1:14" ht="13.8" x14ac:dyDescent="0.2">
      <c r="A300" s="37" t="s">
        <v>69</v>
      </c>
      <c r="B300" s="16" t="s">
        <v>69</v>
      </c>
      <c r="C300" s="16" t="s">
        <v>1639</v>
      </c>
      <c r="D300" s="16" t="s">
        <v>1640</v>
      </c>
      <c r="E300" s="16" t="s">
        <v>1641</v>
      </c>
      <c r="F300" s="16" t="str">
        <f t="shared" si="5"/>
        <v>REDACCION PROYECTOS DE ORDENACION DE MONMTES GESTIONADOS POR ARAGÓN</v>
      </c>
      <c r="G300" s="85">
        <v>520000</v>
      </c>
      <c r="H300" s="85">
        <v>0</v>
      </c>
      <c r="I300" s="85">
        <v>520000</v>
      </c>
      <c r="J300" s="85">
        <v>520000</v>
      </c>
      <c r="K300" s="85">
        <v>520000</v>
      </c>
      <c r="L300" s="85">
        <v>0</v>
      </c>
      <c r="M300" s="110">
        <v>0</v>
      </c>
      <c r="N300" s="85">
        <v>0</v>
      </c>
    </row>
    <row r="301" spans="1:14" ht="13.8" x14ac:dyDescent="0.2">
      <c r="A301" s="37" t="s">
        <v>69</v>
      </c>
      <c r="B301" s="16" t="s">
        <v>69</v>
      </c>
      <c r="C301" s="16" t="s">
        <v>1642</v>
      </c>
      <c r="D301" s="16" t="s">
        <v>1643</v>
      </c>
      <c r="E301" s="16" t="s">
        <v>1644</v>
      </c>
      <c r="F301" s="16" t="str">
        <f t="shared" si="5"/>
        <v>RESTAURACION MUP AFECTADOS POR INCENDIOS FORESTALES EN PROVINCIA ZARAGOZA</v>
      </c>
      <c r="G301" s="85">
        <v>558294.1</v>
      </c>
      <c r="H301" s="85">
        <v>0</v>
      </c>
      <c r="I301" s="85">
        <v>558294.1</v>
      </c>
      <c r="J301" s="85">
        <v>558294.1</v>
      </c>
      <c r="K301" s="85">
        <v>558294.1</v>
      </c>
      <c r="L301" s="85">
        <v>0</v>
      </c>
      <c r="M301" s="110">
        <v>0</v>
      </c>
      <c r="N301" s="85">
        <v>0</v>
      </c>
    </row>
    <row r="302" spans="1:14" ht="13.8" x14ac:dyDescent="0.2">
      <c r="A302" s="37" t="s">
        <v>69</v>
      </c>
      <c r="B302" s="16" t="s">
        <v>69</v>
      </c>
      <c r="C302" s="16" t="s">
        <v>1645</v>
      </c>
      <c r="D302" s="16" t="s">
        <v>1646</v>
      </c>
      <c r="E302" s="16" t="s">
        <v>410</v>
      </c>
      <c r="F302" s="16" t="str">
        <f t="shared" si="5"/>
        <v>ACTUACIONES FONDOS MRR Sº BIODIVERSIDAD#</v>
      </c>
      <c r="G302" s="85">
        <v>0</v>
      </c>
      <c r="H302" s="85">
        <v>130859.52</v>
      </c>
      <c r="I302" s="85">
        <v>130859.52</v>
      </c>
      <c r="J302" s="85">
        <v>296131.19</v>
      </c>
      <c r="K302" s="85">
        <v>296131.19</v>
      </c>
      <c r="L302" s="85">
        <v>0</v>
      </c>
      <c r="M302" s="110">
        <v>0</v>
      </c>
      <c r="N302" s="85">
        <v>0</v>
      </c>
    </row>
    <row r="303" spans="1:14" ht="13.8" x14ac:dyDescent="0.2">
      <c r="A303" s="37" t="s">
        <v>69</v>
      </c>
      <c r="B303" s="16" t="s">
        <v>69</v>
      </c>
      <c r="C303" s="16" t="s">
        <v>1647</v>
      </c>
      <c r="D303" s="16" t="s">
        <v>1648</v>
      </c>
      <c r="E303" s="16" t="s">
        <v>410</v>
      </c>
      <c r="F303" s="16" t="str">
        <f t="shared" si="5"/>
        <v>ACTUACIONES FONDOS MRR Sº ENP#</v>
      </c>
      <c r="G303" s="85">
        <v>0</v>
      </c>
      <c r="H303" s="85">
        <v>680093.35</v>
      </c>
      <c r="I303" s="85">
        <v>680093.35</v>
      </c>
      <c r="J303" s="85">
        <v>830093.35</v>
      </c>
      <c r="K303" s="85">
        <v>596188.93999999994</v>
      </c>
      <c r="L303" s="85">
        <v>0</v>
      </c>
      <c r="M303" s="110">
        <v>0</v>
      </c>
      <c r="N303" s="85">
        <v>0</v>
      </c>
    </row>
    <row r="304" spans="1:14" ht="13.8" x14ac:dyDescent="0.2">
      <c r="A304" s="37" t="s">
        <v>69</v>
      </c>
      <c r="B304" s="16" t="s">
        <v>69</v>
      </c>
      <c r="C304" s="16" t="s">
        <v>1649</v>
      </c>
      <c r="D304" s="16" t="s">
        <v>1650</v>
      </c>
      <c r="E304" s="16" t="s">
        <v>410</v>
      </c>
      <c r="F304" s="16" t="str">
        <f t="shared" si="5"/>
        <v>ACTUACIONES FONDOS MRR PN ORDESA#</v>
      </c>
      <c r="G304" s="85">
        <v>0</v>
      </c>
      <c r="H304" s="85">
        <v>195069.25</v>
      </c>
      <c r="I304" s="85">
        <v>195069.25</v>
      </c>
      <c r="J304" s="85">
        <v>195069.25</v>
      </c>
      <c r="K304" s="85">
        <v>195069.25</v>
      </c>
      <c r="L304" s="85">
        <v>0</v>
      </c>
      <c r="M304" s="110">
        <v>0</v>
      </c>
      <c r="N304" s="85">
        <v>0</v>
      </c>
    </row>
    <row r="305" spans="1:14" ht="13.8" x14ac:dyDescent="0.2">
      <c r="A305" s="37" t="s">
        <v>69</v>
      </c>
      <c r="B305" s="16" t="s">
        <v>69</v>
      </c>
      <c r="C305" s="16" t="s">
        <v>1651</v>
      </c>
      <c r="D305" s="16" t="s">
        <v>1652</v>
      </c>
      <c r="E305" s="16" t="s">
        <v>1653</v>
      </c>
      <c r="F305" s="16" t="str">
        <f t="shared" si="5"/>
        <v>BASE OPERACIONES PARA PREVENCION Y EXTINCION INCENDIOS FORESTALES CALAMOCHA</v>
      </c>
      <c r="G305" s="85">
        <v>536283.01</v>
      </c>
      <c r="H305" s="85">
        <v>0</v>
      </c>
      <c r="I305" s="85">
        <v>536283.01</v>
      </c>
      <c r="J305" s="85">
        <v>536283.01</v>
      </c>
      <c r="K305" s="85">
        <v>536283.01</v>
      </c>
      <c r="L305" s="85">
        <v>0</v>
      </c>
      <c r="M305" s="110">
        <v>0</v>
      </c>
      <c r="N305" s="85">
        <v>0</v>
      </c>
    </row>
    <row r="306" spans="1:14" ht="13.8" x14ac:dyDescent="0.2">
      <c r="A306" s="37" t="s">
        <v>69</v>
      </c>
      <c r="B306" s="16" t="s">
        <v>69</v>
      </c>
      <c r="C306" s="16" t="s">
        <v>1654</v>
      </c>
      <c r="D306" s="16" t="s">
        <v>1655</v>
      </c>
      <c r="E306" s="16" t="s">
        <v>410</v>
      </c>
      <c r="F306" s="16" t="str">
        <f t="shared" si="5"/>
        <v>ACTUACIÓN HCH FEDER 21-27#</v>
      </c>
      <c r="G306" s="85">
        <v>3918929.52</v>
      </c>
      <c r="H306" s="85">
        <v>0</v>
      </c>
      <c r="I306" s="85">
        <v>3918929.52</v>
      </c>
      <c r="J306" s="85">
        <v>3375731.87</v>
      </c>
      <c r="K306" s="85">
        <v>1973753.27</v>
      </c>
      <c r="L306" s="85">
        <v>0</v>
      </c>
      <c r="M306" s="110">
        <v>0</v>
      </c>
      <c r="N306" s="85">
        <v>0</v>
      </c>
    </row>
    <row r="307" spans="1:14" ht="13.8" x14ac:dyDescent="0.2">
      <c r="A307" s="37" t="s">
        <v>69</v>
      </c>
      <c r="B307" s="16" t="s">
        <v>69</v>
      </c>
      <c r="C307" s="16" t="s">
        <v>1656</v>
      </c>
      <c r="D307" s="16" t="s">
        <v>1657</v>
      </c>
      <c r="E307" s="16" t="s">
        <v>410</v>
      </c>
      <c r="F307" s="16" t="str">
        <f t="shared" si="5"/>
        <v>ACTUACIONES PRUG ESPACIOS NATURALES PROTEGIDOS PDR 2023-2027#</v>
      </c>
      <c r="G307" s="85">
        <v>583822.53</v>
      </c>
      <c r="H307" s="85">
        <v>0</v>
      </c>
      <c r="I307" s="85">
        <v>583822.53</v>
      </c>
      <c r="J307" s="85">
        <v>0</v>
      </c>
      <c r="K307" s="85">
        <v>0</v>
      </c>
      <c r="L307" s="85">
        <v>0</v>
      </c>
      <c r="M307" s="110">
        <v>0</v>
      </c>
      <c r="N307" s="85">
        <v>0</v>
      </c>
    </row>
    <row r="308" spans="1:14" ht="13.8" x14ac:dyDescent="0.2">
      <c r="A308" s="37" t="s">
        <v>69</v>
      </c>
      <c r="B308" s="16" t="s">
        <v>69</v>
      </c>
      <c r="C308" s="16" t="s">
        <v>1658</v>
      </c>
      <c r="D308" s="16" t="s">
        <v>1659</v>
      </c>
      <c r="E308" s="16" t="s">
        <v>1660</v>
      </c>
      <c r="F308" s="16" t="str">
        <f t="shared" si="5"/>
        <v>PLAN GESTIÓN ORDINARIA DEL PARQUE NACIONAL DE ORDESA Y MONTE PERDIDO, PDR 2023-2027</v>
      </c>
      <c r="G308" s="85">
        <v>60000</v>
      </c>
      <c r="H308" s="85">
        <v>0</v>
      </c>
      <c r="I308" s="85">
        <v>60000</v>
      </c>
      <c r="J308" s="85">
        <v>0</v>
      </c>
      <c r="K308" s="85">
        <v>0</v>
      </c>
      <c r="L308" s="85">
        <v>0</v>
      </c>
      <c r="M308" s="110">
        <v>0</v>
      </c>
      <c r="N308" s="85">
        <v>0</v>
      </c>
    </row>
    <row r="309" spans="1:14" ht="13.8" x14ac:dyDescent="0.2">
      <c r="A309" s="37" t="s">
        <v>69</v>
      </c>
      <c r="B309" s="16" t="s">
        <v>69</v>
      </c>
      <c r="C309" s="16" t="s">
        <v>1661</v>
      </c>
      <c r="D309" s="16" t="s">
        <v>410</v>
      </c>
      <c r="E309" s="16" t="s">
        <v>410</v>
      </c>
      <c r="F309" s="16" t="str">
        <f t="shared" si="5"/>
        <v>##</v>
      </c>
      <c r="G309" s="85">
        <v>1000000</v>
      </c>
      <c r="H309" s="85">
        <v>0</v>
      </c>
      <c r="I309" s="85">
        <v>1000000</v>
      </c>
      <c r="J309" s="85">
        <v>0</v>
      </c>
      <c r="K309" s="85">
        <v>0</v>
      </c>
      <c r="L309" s="85">
        <v>0</v>
      </c>
      <c r="M309" s="110">
        <v>0</v>
      </c>
      <c r="N309" s="85">
        <v>0</v>
      </c>
    </row>
    <row r="310" spans="1:14" ht="13.8" x14ac:dyDescent="0.2">
      <c r="A310" s="37" t="s">
        <v>69</v>
      </c>
      <c r="B310" s="16" t="s">
        <v>69</v>
      </c>
      <c r="C310" s="16" t="s">
        <v>1662</v>
      </c>
      <c r="D310" s="16" t="s">
        <v>1663</v>
      </c>
      <c r="E310" s="16" t="s">
        <v>410</v>
      </c>
      <c r="F310" s="16" t="str">
        <f t="shared" si="5"/>
        <v>PROYECTO INTERREG "NATUREM"#</v>
      </c>
      <c r="G310" s="85">
        <v>100000</v>
      </c>
      <c r="H310" s="85">
        <v>0</v>
      </c>
      <c r="I310" s="85">
        <v>100000</v>
      </c>
      <c r="J310" s="85">
        <v>0</v>
      </c>
      <c r="K310" s="85">
        <v>0</v>
      </c>
      <c r="L310" s="85">
        <v>0</v>
      </c>
      <c r="M310" s="110">
        <v>0</v>
      </c>
      <c r="N310" s="85">
        <v>0</v>
      </c>
    </row>
    <row r="311" spans="1:14" ht="13.8" x14ac:dyDescent="0.2">
      <c r="A311" s="37" t="s">
        <v>69</v>
      </c>
      <c r="B311" s="16" t="s">
        <v>69</v>
      </c>
      <c r="C311" s="16" t="s">
        <v>1664</v>
      </c>
      <c r="D311" s="16" t="s">
        <v>1665</v>
      </c>
      <c r="E311" s="16" t="s">
        <v>410</v>
      </c>
      <c r="F311" s="16" t="str">
        <f t="shared" si="5"/>
        <v>PREVENCIÓN DAÑOS GESTIÓN FORESTAL TIPO 1#</v>
      </c>
      <c r="G311" s="85">
        <v>279225</v>
      </c>
      <c r="H311" s="85">
        <v>0</v>
      </c>
      <c r="I311" s="85">
        <v>279225</v>
      </c>
      <c r="J311" s="85">
        <v>0</v>
      </c>
      <c r="K311" s="85">
        <v>0</v>
      </c>
      <c r="L311" s="85">
        <v>0</v>
      </c>
      <c r="M311" s="110">
        <v>0</v>
      </c>
      <c r="N311" s="85">
        <v>0</v>
      </c>
    </row>
    <row r="312" spans="1:14" ht="13.8" x14ac:dyDescent="0.2">
      <c r="A312" s="37" t="s">
        <v>69</v>
      </c>
      <c r="B312" s="16" t="s">
        <v>69</v>
      </c>
      <c r="C312" s="16" t="s">
        <v>1666</v>
      </c>
      <c r="D312" s="16" t="s">
        <v>1667</v>
      </c>
      <c r="E312" s="16" t="s">
        <v>410</v>
      </c>
      <c r="F312" s="16" t="str">
        <f t="shared" si="5"/>
        <v>PREVENCIÓN DAÑOS GESTIÓN FORESTAL TIPO 2#</v>
      </c>
      <c r="G312" s="85">
        <v>132500</v>
      </c>
      <c r="H312" s="85">
        <v>0</v>
      </c>
      <c r="I312" s="85">
        <v>132500</v>
      </c>
      <c r="J312" s="85">
        <v>0</v>
      </c>
      <c r="K312" s="85">
        <v>0</v>
      </c>
      <c r="L312" s="85">
        <v>0</v>
      </c>
      <c r="M312" s="110">
        <v>0</v>
      </c>
      <c r="N312" s="85">
        <v>0</v>
      </c>
    </row>
    <row r="313" spans="1:14" ht="13.8" x14ac:dyDescent="0.2">
      <c r="A313" s="37" t="s">
        <v>69</v>
      </c>
      <c r="B313" s="16" t="s">
        <v>69</v>
      </c>
      <c r="C313" s="16" t="s">
        <v>1668</v>
      </c>
      <c r="D313" s="16" t="s">
        <v>1669</v>
      </c>
      <c r="E313" s="16" t="s">
        <v>410</v>
      </c>
      <c r="F313" s="16" t="str">
        <f t="shared" si="5"/>
        <v>INFRAESTRUCTURAS GESTIÓN FORESTAL#</v>
      </c>
      <c r="G313" s="85">
        <v>600000</v>
      </c>
      <c r="H313" s="85">
        <v>0</v>
      </c>
      <c r="I313" s="85">
        <v>600000</v>
      </c>
      <c r="J313" s="85">
        <v>0</v>
      </c>
      <c r="K313" s="85">
        <v>0</v>
      </c>
      <c r="L313" s="85">
        <v>0</v>
      </c>
      <c r="M313" s="110">
        <v>0</v>
      </c>
      <c r="N313" s="85">
        <v>0</v>
      </c>
    </row>
    <row r="314" spans="1:14" ht="13.8" x14ac:dyDescent="0.2">
      <c r="A314" s="37" t="s">
        <v>69</v>
      </c>
      <c r="B314" s="16" t="s">
        <v>69</v>
      </c>
      <c r="C314" s="16" t="s">
        <v>1670</v>
      </c>
      <c r="D314" s="16" t="s">
        <v>1671</v>
      </c>
      <c r="E314" s="16" t="s">
        <v>410</v>
      </c>
      <c r="F314" s="16" t="str">
        <f t="shared" si="5"/>
        <v>DEFENSA PROP FORESTAL + VIAS PECUARIAS#</v>
      </c>
      <c r="G314" s="85">
        <v>245542</v>
      </c>
      <c r="H314" s="85">
        <v>0</v>
      </c>
      <c r="I314" s="85">
        <v>245542</v>
      </c>
      <c r="J314" s="85">
        <v>0</v>
      </c>
      <c r="K314" s="85">
        <v>0</v>
      </c>
      <c r="L314" s="85">
        <v>0</v>
      </c>
      <c r="M314" s="110">
        <v>0</v>
      </c>
      <c r="N314" s="85">
        <v>0</v>
      </c>
    </row>
    <row r="315" spans="1:14" ht="13.8" x14ac:dyDescent="0.2">
      <c r="A315" s="37" t="s">
        <v>69</v>
      </c>
      <c r="B315" s="16" t="s">
        <v>69</v>
      </c>
      <c r="C315" s="16" t="s">
        <v>1672</v>
      </c>
      <c r="D315" s="16" t="s">
        <v>1673</v>
      </c>
      <c r="E315" s="16" t="s">
        <v>410</v>
      </c>
      <c r="F315" s="16" t="str">
        <f t="shared" si="5"/>
        <v>PROYECTO LIFE: EBRO RESILIENCE#</v>
      </c>
      <c r="G315" s="85">
        <v>49491</v>
      </c>
      <c r="H315" s="85">
        <v>0</v>
      </c>
      <c r="I315" s="85">
        <v>49491</v>
      </c>
      <c r="J315" s="85">
        <v>0</v>
      </c>
      <c r="K315" s="85">
        <v>0</v>
      </c>
      <c r="L315" s="85">
        <v>0</v>
      </c>
      <c r="M315" s="110">
        <v>0</v>
      </c>
      <c r="N315" s="85">
        <v>0</v>
      </c>
    </row>
    <row r="316" spans="1:14" ht="13.8" x14ac:dyDescent="0.2">
      <c r="A316" s="37" t="s">
        <v>69</v>
      </c>
      <c r="B316" s="16" t="s">
        <v>69</v>
      </c>
      <c r="C316" s="16" t="s">
        <v>1674</v>
      </c>
      <c r="D316" s="16" t="s">
        <v>1675</v>
      </c>
      <c r="E316" s="16" t="s">
        <v>1676</v>
      </c>
      <c r="F316" s="16" t="str">
        <f t="shared" si="5"/>
        <v>RESTAURACION ZONA AFECTADA POR INCENDIOS FORESTALES EN PRADILLA DE EBRO</v>
      </c>
      <c r="G316" s="85">
        <v>0</v>
      </c>
      <c r="H316" s="85">
        <v>0</v>
      </c>
      <c r="I316" s="85">
        <v>0</v>
      </c>
      <c r="J316" s="85">
        <v>62915.41</v>
      </c>
      <c r="K316" s="85">
        <v>62915.41</v>
      </c>
      <c r="L316" s="85">
        <v>0</v>
      </c>
      <c r="M316" s="110">
        <v>0</v>
      </c>
      <c r="N316" s="85">
        <v>0</v>
      </c>
    </row>
    <row r="317" spans="1:14" ht="13.8" x14ac:dyDescent="0.2">
      <c r="A317" s="37" t="s">
        <v>69</v>
      </c>
      <c r="B317" s="16" t="s">
        <v>69</v>
      </c>
      <c r="C317" s="16" t="s">
        <v>1677</v>
      </c>
      <c r="D317" s="16" t="s">
        <v>1678</v>
      </c>
      <c r="E317" s="16" t="s">
        <v>1679</v>
      </c>
      <c r="F317" s="16" t="str">
        <f t="shared" si="5"/>
        <v>RECONSTRUCCION DE OBRAS DE DEFENSA HISTORICAS DEL MUP 406 LOS ARAÑONES -CANFRANC-</v>
      </c>
      <c r="G317" s="85">
        <v>1660649.53</v>
      </c>
      <c r="H317" s="85">
        <v>0</v>
      </c>
      <c r="I317" s="85">
        <v>1660649.53</v>
      </c>
      <c r="J317" s="85">
        <v>1660649.53</v>
      </c>
      <c r="K317" s="85">
        <v>1660649.53</v>
      </c>
      <c r="L317" s="85">
        <v>0</v>
      </c>
      <c r="M317" s="110">
        <v>0</v>
      </c>
      <c r="N317" s="85">
        <v>0</v>
      </c>
    </row>
    <row r="318" spans="1:14" ht="13.8" x14ac:dyDescent="0.2">
      <c r="A318" s="37" t="s">
        <v>69</v>
      </c>
      <c r="B318" s="16" t="s">
        <v>69</v>
      </c>
      <c r="C318" s="16" t="s">
        <v>1680</v>
      </c>
      <c r="D318" s="16" t="s">
        <v>1681</v>
      </c>
      <c r="E318" s="16" t="s">
        <v>410</v>
      </c>
      <c r="F318" s="16" t="str">
        <f t="shared" si="5"/>
        <v>RESTAURACIÓN IIFF CASTEJÓN DE TORNOS Y BURBAGUENA#</v>
      </c>
      <c r="G318" s="85">
        <v>125000</v>
      </c>
      <c r="H318" s="85">
        <v>0</v>
      </c>
      <c r="I318" s="85">
        <v>125000</v>
      </c>
      <c r="J318" s="85">
        <v>125000</v>
      </c>
      <c r="K318" s="85">
        <v>125000</v>
      </c>
      <c r="L318" s="85">
        <v>0</v>
      </c>
      <c r="M318" s="110">
        <v>0</v>
      </c>
      <c r="N318" s="85">
        <v>0</v>
      </c>
    </row>
    <row r="319" spans="1:14" ht="13.8" x14ac:dyDescent="0.2">
      <c r="A319" s="37" t="s">
        <v>69</v>
      </c>
      <c r="B319" s="16" t="s">
        <v>69</v>
      </c>
      <c r="C319" s="16" t="s">
        <v>1682</v>
      </c>
      <c r="D319" s="16" t="s">
        <v>1683</v>
      </c>
      <c r="E319" s="16" t="s">
        <v>410</v>
      </c>
      <c r="F319" s="16" t="str">
        <f t="shared" si="5"/>
        <v>ZF 31230 ACONDICIONAMIENTO BASE BREA#</v>
      </c>
      <c r="G319" s="85">
        <v>0</v>
      </c>
      <c r="H319" s="85">
        <v>0</v>
      </c>
      <c r="I319" s="85">
        <v>0</v>
      </c>
      <c r="J319" s="85">
        <v>233912.76</v>
      </c>
      <c r="K319" s="85">
        <v>233912.76</v>
      </c>
      <c r="L319" s="85">
        <v>0</v>
      </c>
      <c r="M319" s="110">
        <v>0</v>
      </c>
      <c r="N319" s="85">
        <v>0</v>
      </c>
    </row>
    <row r="320" spans="1:14" ht="13.8" x14ac:dyDescent="0.2">
      <c r="A320" s="37" t="s">
        <v>69</v>
      </c>
      <c r="B320" s="16" t="s">
        <v>69</v>
      </c>
      <c r="C320" s="16" t="s">
        <v>1684</v>
      </c>
      <c r="D320" s="16" t="s">
        <v>1685</v>
      </c>
      <c r="E320" s="16" t="s">
        <v>410</v>
      </c>
      <c r="F320" s="16" t="str">
        <f t="shared" si="5"/>
        <v>ORDENACIONES TERUEL 2023/2024#</v>
      </c>
      <c r="G320" s="85">
        <v>0</v>
      </c>
      <c r="H320" s="85">
        <v>0</v>
      </c>
      <c r="I320" s="85">
        <v>0</v>
      </c>
      <c r="J320" s="85">
        <v>39096</v>
      </c>
      <c r="K320" s="85">
        <v>0</v>
      </c>
      <c r="L320" s="85">
        <v>0</v>
      </c>
      <c r="M320" s="110">
        <v>0</v>
      </c>
      <c r="N320" s="85">
        <v>0</v>
      </c>
    </row>
    <row r="321" spans="1:14" ht="13.8" x14ac:dyDescent="0.2">
      <c r="A321" s="37" t="s">
        <v>69</v>
      </c>
      <c r="B321" s="16" t="s">
        <v>69</v>
      </c>
      <c r="C321" s="16" t="s">
        <v>1686</v>
      </c>
      <c r="D321" s="16" t="s">
        <v>1687</v>
      </c>
      <c r="E321" s="16" t="s">
        <v>410</v>
      </c>
      <c r="F321" s="16" t="str">
        <f t="shared" si="5"/>
        <v>ZF 31236 AMOJONAMIENTO MUP 159 MURILLO DE GÁLLEGO#</v>
      </c>
      <c r="G321" s="85">
        <v>0</v>
      </c>
      <c r="H321" s="85">
        <v>0</v>
      </c>
      <c r="I321" s="85">
        <v>0</v>
      </c>
      <c r="J321" s="85">
        <v>39461.050000000003</v>
      </c>
      <c r="K321" s="85">
        <v>0</v>
      </c>
      <c r="L321" s="85">
        <v>0</v>
      </c>
      <c r="M321" s="110">
        <v>0</v>
      </c>
      <c r="N321" s="85">
        <v>0</v>
      </c>
    </row>
    <row r="322" spans="1:14" ht="13.8" x14ac:dyDescent="0.2">
      <c r="A322" s="37" t="s">
        <v>69</v>
      </c>
      <c r="B322" s="16" t="s">
        <v>69</v>
      </c>
      <c r="C322" s="16" t="s">
        <v>1688</v>
      </c>
      <c r="D322" s="16" t="s">
        <v>1689</v>
      </c>
      <c r="E322" s="16" t="s">
        <v>410</v>
      </c>
      <c r="F322" s="16" t="str">
        <f t="shared" si="5"/>
        <v>APERTURA PISTA MUP 293 T.M. PEÑAS DE RIGLOS#</v>
      </c>
      <c r="G322" s="85">
        <v>0</v>
      </c>
      <c r="H322" s="85">
        <v>0</v>
      </c>
      <c r="I322" s="85">
        <v>0</v>
      </c>
      <c r="J322" s="85">
        <v>66480.289999999994</v>
      </c>
      <c r="K322" s="85">
        <v>0</v>
      </c>
      <c r="L322" s="85">
        <v>0</v>
      </c>
      <c r="M322" s="110">
        <v>0</v>
      </c>
      <c r="N322" s="85">
        <v>0</v>
      </c>
    </row>
    <row r="323" spans="1:14" ht="13.8" x14ac:dyDescent="0.2">
      <c r="A323" s="37" t="s">
        <v>69</v>
      </c>
      <c r="B323" s="16" t="s">
        <v>69</v>
      </c>
      <c r="C323" s="16" t="s">
        <v>1690</v>
      </c>
      <c r="D323" s="16" t="s">
        <v>1691</v>
      </c>
      <c r="E323" s="16" t="s">
        <v>410</v>
      </c>
      <c r="F323" s="16" t="str">
        <f t="shared" si="5"/>
        <v>AMOJONAMIENTO TM PEÑAS DE RIGLOS#</v>
      </c>
      <c r="G323" s="85">
        <v>0</v>
      </c>
      <c r="H323" s="85">
        <v>0</v>
      </c>
      <c r="I323" s="85">
        <v>0</v>
      </c>
      <c r="J323" s="85">
        <v>26172.3</v>
      </c>
      <c r="K323" s="85">
        <v>0</v>
      </c>
      <c r="L323" s="85">
        <v>0</v>
      </c>
      <c r="M323" s="110">
        <v>0</v>
      </c>
      <c r="N323" s="85">
        <v>0</v>
      </c>
    </row>
    <row r="324" spans="1:14" ht="13.8" x14ac:dyDescent="0.2">
      <c r="A324" s="37" t="s">
        <v>69</v>
      </c>
      <c r="B324" s="16" t="s">
        <v>69</v>
      </c>
      <c r="C324" s="16" t="s">
        <v>1692</v>
      </c>
      <c r="D324" s="16" t="s">
        <v>1693</v>
      </c>
      <c r="E324" s="16" t="s">
        <v>410</v>
      </c>
      <c r="F324" s="16" t="str">
        <f t="shared" si="5"/>
        <v>VARIAS OBRAS IIFF PROVINCIA DE ZARAGOZA 2022#</v>
      </c>
      <c r="G324" s="85">
        <v>60000</v>
      </c>
      <c r="H324" s="85">
        <v>0</v>
      </c>
      <c r="I324" s="85">
        <v>60000</v>
      </c>
      <c r="J324" s="85">
        <v>60000</v>
      </c>
      <c r="K324" s="85">
        <v>60000</v>
      </c>
      <c r="L324" s="85">
        <v>0</v>
      </c>
      <c r="M324" s="110">
        <v>0</v>
      </c>
      <c r="N324" s="85">
        <v>0</v>
      </c>
    </row>
    <row r="325" spans="1:14" ht="13.8" x14ac:dyDescent="0.2">
      <c r="A325" s="37" t="s">
        <v>69</v>
      </c>
      <c r="B325" s="16" t="s">
        <v>69</v>
      </c>
      <c r="C325" s="16" t="s">
        <v>1694</v>
      </c>
      <c r="D325" s="16" t="s">
        <v>1695</v>
      </c>
      <c r="E325" s="16" t="s">
        <v>410</v>
      </c>
      <c r="F325" s="16" t="str">
        <f t="shared" si="5"/>
        <v>REPOBLACIÓN FORESTAL#</v>
      </c>
      <c r="G325" s="85">
        <v>175000</v>
      </c>
      <c r="H325" s="85">
        <v>0</v>
      </c>
      <c r="I325" s="85">
        <v>175000</v>
      </c>
      <c r="J325" s="85">
        <v>0</v>
      </c>
      <c r="K325" s="85">
        <v>0</v>
      </c>
      <c r="L325" s="85">
        <v>0</v>
      </c>
      <c r="M325" s="110">
        <v>0</v>
      </c>
      <c r="N325" s="85">
        <v>0</v>
      </c>
    </row>
    <row r="326" spans="1:14" ht="13.8" x14ac:dyDescent="0.2">
      <c r="A326" s="37" t="s">
        <v>69</v>
      </c>
      <c r="B326" s="16" t="s">
        <v>69</v>
      </c>
      <c r="C326" s="16" t="s">
        <v>1696</v>
      </c>
      <c r="D326" s="16" t="s">
        <v>1697</v>
      </c>
      <c r="E326" s="16" t="s">
        <v>410</v>
      </c>
      <c r="F326" s="16" t="str">
        <f t="shared" si="5"/>
        <v>RESTAURACIÓN DE DAÑOS TIPO 1#</v>
      </c>
      <c r="G326" s="85">
        <v>81142</v>
      </c>
      <c r="H326" s="85">
        <v>0</v>
      </c>
      <c r="I326" s="85">
        <v>81142</v>
      </c>
      <c r="J326" s="85">
        <v>0</v>
      </c>
      <c r="K326" s="85">
        <v>0</v>
      </c>
      <c r="L326" s="85">
        <v>0</v>
      </c>
      <c r="M326" s="110">
        <v>0</v>
      </c>
      <c r="N326" s="85">
        <v>0</v>
      </c>
    </row>
    <row r="327" spans="1:14" ht="13.8" x14ac:dyDescent="0.2">
      <c r="A327" s="37" t="s">
        <v>69</v>
      </c>
      <c r="B327" s="16" t="s">
        <v>69</v>
      </c>
      <c r="C327" s="16" t="s">
        <v>1698</v>
      </c>
      <c r="D327" s="16" t="s">
        <v>1699</v>
      </c>
      <c r="E327" s="16" t="s">
        <v>410</v>
      </c>
      <c r="F327" s="16" t="str">
        <f t="shared" si="5"/>
        <v>RESTAURACIÓN DE DAÑOS TIPO 2#</v>
      </c>
      <c r="G327" s="85">
        <v>274000</v>
      </c>
      <c r="H327" s="85">
        <v>0</v>
      </c>
      <c r="I327" s="85">
        <v>274000</v>
      </c>
      <c r="J327" s="85">
        <v>0</v>
      </c>
      <c r="K327" s="85">
        <v>0</v>
      </c>
      <c r="L327" s="85">
        <v>0</v>
      </c>
      <c r="M327" s="110">
        <v>0</v>
      </c>
      <c r="N327" s="85">
        <v>0</v>
      </c>
    </row>
    <row r="328" spans="1:14" ht="13.8" x14ac:dyDescent="0.2">
      <c r="A328" s="37" t="s">
        <v>69</v>
      </c>
      <c r="B328" s="16" t="s">
        <v>69</v>
      </c>
      <c r="C328" s="16" t="s">
        <v>1700</v>
      </c>
      <c r="D328" s="16" t="s">
        <v>1701</v>
      </c>
      <c r="E328" s="16" t="s">
        <v>410</v>
      </c>
      <c r="F328" s="16" t="str">
        <f t="shared" si="5"/>
        <v>MEJORA GENÉTICA FORESTAL#</v>
      </c>
      <c r="G328" s="85">
        <v>100000</v>
      </c>
      <c r="H328" s="85">
        <v>0</v>
      </c>
      <c r="I328" s="85">
        <v>100000</v>
      </c>
      <c r="J328" s="85">
        <v>0</v>
      </c>
      <c r="K328" s="85">
        <v>0</v>
      </c>
      <c r="L328" s="85">
        <v>0</v>
      </c>
      <c r="M328" s="110">
        <v>0</v>
      </c>
      <c r="N328" s="85">
        <v>0</v>
      </c>
    </row>
    <row r="329" spans="1:14" ht="13.8" x14ac:dyDescent="0.2">
      <c r="A329" s="37" t="s">
        <v>69</v>
      </c>
      <c r="B329" s="16" t="s">
        <v>69</v>
      </c>
      <c r="C329" s="16" t="s">
        <v>1702</v>
      </c>
      <c r="D329" s="16" t="s">
        <v>1703</v>
      </c>
      <c r="E329" s="16" t="s">
        <v>410</v>
      </c>
      <c r="F329" s="16" t="str">
        <f t="shared" si="5"/>
        <v>SELVICULTURA CON OBJETIVOS AMBIENTALES#</v>
      </c>
      <c r="G329" s="85">
        <v>1000000</v>
      </c>
      <c r="H329" s="85">
        <v>0</v>
      </c>
      <c r="I329" s="85">
        <v>1000000</v>
      </c>
      <c r="J329" s="85">
        <v>0</v>
      </c>
      <c r="K329" s="85">
        <v>0</v>
      </c>
      <c r="L329" s="85">
        <v>0</v>
      </c>
      <c r="M329" s="110">
        <v>0</v>
      </c>
      <c r="N329" s="85">
        <v>0</v>
      </c>
    </row>
    <row r="330" spans="1:14" ht="13.8" x14ac:dyDescent="0.2">
      <c r="A330" s="37" t="s">
        <v>69</v>
      </c>
      <c r="B330" s="16" t="s">
        <v>69</v>
      </c>
      <c r="C330" s="16" t="s">
        <v>1704</v>
      </c>
      <c r="D330" s="16" t="s">
        <v>1705</v>
      </c>
      <c r="E330" s="16" t="s">
        <v>410</v>
      </c>
      <c r="F330" s="16" t="str">
        <f t="shared" si="5"/>
        <v>PLANIFICACIÓN, ESTUDIOS Y PROYECTOS. GESTIÓN FORESTAL#</v>
      </c>
      <c r="G330" s="85">
        <v>500000</v>
      </c>
      <c r="H330" s="85">
        <v>0</v>
      </c>
      <c r="I330" s="85">
        <v>500000</v>
      </c>
      <c r="J330" s="85">
        <v>0</v>
      </c>
      <c r="K330" s="85">
        <v>0</v>
      </c>
      <c r="L330" s="85">
        <v>0</v>
      </c>
      <c r="M330" s="110">
        <v>0</v>
      </c>
      <c r="N330" s="85">
        <v>0</v>
      </c>
    </row>
    <row r="331" spans="1:14" ht="13.8" x14ac:dyDescent="0.2">
      <c r="A331" s="37" t="s">
        <v>69</v>
      </c>
      <c r="B331" s="16" t="s">
        <v>69</v>
      </c>
      <c r="C331" s="16" t="s">
        <v>1706</v>
      </c>
      <c r="D331" s="16" t="s">
        <v>1707</v>
      </c>
      <c r="E331" s="16" t="s">
        <v>410</v>
      </c>
      <c r="F331" s="16" t="str">
        <f t="shared" si="5"/>
        <v>LIFE-SIP PYRENEES4CLIMA#</v>
      </c>
      <c r="G331" s="85">
        <v>12000</v>
      </c>
      <c r="H331" s="85">
        <v>0</v>
      </c>
      <c r="I331" s="85">
        <v>12000</v>
      </c>
      <c r="J331" s="85">
        <v>0</v>
      </c>
      <c r="K331" s="85">
        <v>0</v>
      </c>
      <c r="L331" s="85">
        <v>0</v>
      </c>
      <c r="M331" s="110">
        <v>0</v>
      </c>
      <c r="N331" s="85">
        <v>0</v>
      </c>
    </row>
    <row r="332" spans="1:14" ht="13.8" x14ac:dyDescent="0.2">
      <c r="A332" s="37" t="s">
        <v>69</v>
      </c>
      <c r="B332" s="16" t="s">
        <v>69</v>
      </c>
      <c r="C332" s="16" t="s">
        <v>1708</v>
      </c>
      <c r="D332" s="16" t="s">
        <v>1709</v>
      </c>
      <c r="E332" s="16" t="s">
        <v>410</v>
      </c>
      <c r="F332" s="16" t="str">
        <f t="shared" si="5"/>
        <v>FONDO DE MEJORA DE VIAS PECUARIAS#</v>
      </c>
      <c r="G332" s="85">
        <v>502881.49</v>
      </c>
      <c r="H332" s="85">
        <v>0</v>
      </c>
      <c r="I332" s="85">
        <v>502881.49</v>
      </c>
      <c r="J332" s="85">
        <v>0</v>
      </c>
      <c r="K332" s="85">
        <v>0</v>
      </c>
      <c r="L332" s="85">
        <v>0</v>
      </c>
      <c r="M332" s="110">
        <v>0</v>
      </c>
      <c r="N332" s="85">
        <v>0</v>
      </c>
    </row>
    <row r="333" spans="1:14" ht="13.8" x14ac:dyDescent="0.2">
      <c r="A333" s="37" t="s">
        <v>69</v>
      </c>
      <c r="B333" s="16" t="s">
        <v>69</v>
      </c>
      <c r="C333" s="16" t="s">
        <v>1710</v>
      </c>
      <c r="D333" s="16" t="s">
        <v>1711</v>
      </c>
      <c r="E333" s="16" t="s">
        <v>410</v>
      </c>
      <c r="F333" s="16" t="str">
        <f t="shared" si="5"/>
        <v>PROYECTO CARDIMED HORIZON-MISS-2022 CLIMA#</v>
      </c>
      <c r="G333" s="85">
        <v>15000</v>
      </c>
      <c r="H333" s="85">
        <v>0</v>
      </c>
      <c r="I333" s="85">
        <v>15000</v>
      </c>
      <c r="J333" s="85">
        <v>0</v>
      </c>
      <c r="K333" s="85">
        <v>0</v>
      </c>
      <c r="L333" s="85">
        <v>0</v>
      </c>
      <c r="M333" s="110">
        <v>0</v>
      </c>
      <c r="N333" s="85">
        <v>0</v>
      </c>
    </row>
    <row r="334" spans="1:14" ht="13.8" x14ac:dyDescent="0.2">
      <c r="A334" s="37" t="s">
        <v>69</v>
      </c>
      <c r="B334" s="16" t="s">
        <v>69</v>
      </c>
      <c r="C334" s="16" t="s">
        <v>1712</v>
      </c>
      <c r="D334" s="16" t="s">
        <v>1713</v>
      </c>
      <c r="E334" s="16" t="s">
        <v>410</v>
      </c>
      <c r="F334" s="16" t="str">
        <f t="shared" si="5"/>
        <v>POCTEFA SANA SILVA. SANIDAD FORESTAL PIRINEOS#</v>
      </c>
      <c r="G334" s="85">
        <v>45000</v>
      </c>
      <c r="H334" s="85">
        <v>0</v>
      </c>
      <c r="I334" s="85">
        <v>45000</v>
      </c>
      <c r="J334" s="85">
        <v>0</v>
      </c>
      <c r="K334" s="85">
        <v>0</v>
      </c>
      <c r="L334" s="85">
        <v>0</v>
      </c>
      <c r="M334" s="110">
        <v>0</v>
      </c>
      <c r="N334" s="85">
        <v>0</v>
      </c>
    </row>
    <row r="335" spans="1:14" ht="13.8" x14ac:dyDescent="0.2">
      <c r="A335" s="37" t="s">
        <v>69</v>
      </c>
      <c r="B335" s="16" t="s">
        <v>69</v>
      </c>
      <c r="C335" s="16" t="s">
        <v>1714</v>
      </c>
      <c r="D335" s="16" t="s">
        <v>1715</v>
      </c>
      <c r="E335" s="16" t="s">
        <v>410</v>
      </c>
      <c r="F335" s="16" t="str">
        <f t="shared" si="5"/>
        <v>COOPTREE (SUDOE) ADAPTACION BOSQUES CAMBIO CLIMATICO#</v>
      </c>
      <c r="G335" s="85">
        <v>14000</v>
      </c>
      <c r="H335" s="85">
        <v>0</v>
      </c>
      <c r="I335" s="85">
        <v>14000</v>
      </c>
      <c r="J335" s="85">
        <v>0</v>
      </c>
      <c r="K335" s="85">
        <v>0</v>
      </c>
      <c r="L335" s="85">
        <v>0</v>
      </c>
      <c r="M335" s="110">
        <v>0</v>
      </c>
      <c r="N335" s="85">
        <v>0</v>
      </c>
    </row>
    <row r="336" spans="1:14" ht="13.8" x14ac:dyDescent="0.2">
      <c r="A336" s="37" t="s">
        <v>69</v>
      </c>
      <c r="B336" s="16" t="s">
        <v>69</v>
      </c>
      <c r="C336" s="16" t="s">
        <v>1716</v>
      </c>
      <c r="D336" s="16" t="s">
        <v>1717</v>
      </c>
      <c r="E336" s="16" t="s">
        <v>410</v>
      </c>
      <c r="F336" s="16" t="str">
        <f t="shared" si="5"/>
        <v>PREVENCIÓN DE INCENDIOS. INFRAESTRUCTURAS#</v>
      </c>
      <c r="G336" s="85">
        <v>218160</v>
      </c>
      <c r="H336" s="85">
        <v>0</v>
      </c>
      <c r="I336" s="85">
        <v>218160</v>
      </c>
      <c r="J336" s="85">
        <v>0</v>
      </c>
      <c r="K336" s="85">
        <v>0</v>
      </c>
      <c r="L336" s="85">
        <v>0</v>
      </c>
      <c r="M336" s="110">
        <v>0</v>
      </c>
      <c r="N336" s="85">
        <v>0</v>
      </c>
    </row>
    <row r="337" spans="1:14" ht="13.8" x14ac:dyDescent="0.2">
      <c r="A337" s="37" t="s">
        <v>69</v>
      </c>
      <c r="B337" s="16" t="s">
        <v>69</v>
      </c>
      <c r="C337" s="16" t="s">
        <v>1718</v>
      </c>
      <c r="D337" s="16" t="s">
        <v>1719</v>
      </c>
      <c r="E337" s="16" t="s">
        <v>410</v>
      </c>
      <c r="F337" s="16" t="str">
        <f t="shared" ref="F337:F400" si="6">CONCATENATE(D337,E337)</f>
        <v>PIMA REFUGIOS CLIMATICOS#</v>
      </c>
      <c r="G337" s="85">
        <v>600000</v>
      </c>
      <c r="H337" s="85">
        <v>0</v>
      </c>
      <c r="I337" s="85">
        <v>600000</v>
      </c>
      <c r="J337" s="85">
        <v>0</v>
      </c>
      <c r="K337" s="85">
        <v>0</v>
      </c>
      <c r="L337" s="85">
        <v>0</v>
      </c>
      <c r="M337" s="110">
        <v>0</v>
      </c>
      <c r="N337" s="85">
        <v>0</v>
      </c>
    </row>
    <row r="338" spans="1:14" ht="13.8" x14ac:dyDescent="0.2">
      <c r="A338" s="37" t="s">
        <v>69</v>
      </c>
      <c r="B338" s="16" t="s">
        <v>69</v>
      </c>
      <c r="C338" s="16" t="s">
        <v>1720</v>
      </c>
      <c r="D338" s="16" t="s">
        <v>1721</v>
      </c>
      <c r="E338" s="16" t="s">
        <v>410</v>
      </c>
      <c r="F338" s="16" t="str">
        <f t="shared" si="6"/>
        <v>HORIZON EUROPA#</v>
      </c>
      <c r="G338" s="85">
        <v>80000</v>
      </c>
      <c r="H338" s="85">
        <v>0</v>
      </c>
      <c r="I338" s="85">
        <v>80000</v>
      </c>
      <c r="J338" s="85">
        <v>0</v>
      </c>
      <c r="K338" s="85">
        <v>0</v>
      </c>
      <c r="L338" s="85">
        <v>0</v>
      </c>
      <c r="M338" s="110">
        <v>0</v>
      </c>
      <c r="N338" s="85">
        <v>0</v>
      </c>
    </row>
    <row r="339" spans="1:14" ht="13.8" x14ac:dyDescent="0.2">
      <c r="A339" s="37" t="s">
        <v>69</v>
      </c>
      <c r="B339" s="16" t="s">
        <v>69</v>
      </c>
      <c r="C339" s="16" t="s">
        <v>1722</v>
      </c>
      <c r="D339" s="16" t="s">
        <v>1723</v>
      </c>
      <c r="E339" s="16" t="s">
        <v>410</v>
      </c>
      <c r="F339" s="16" t="str">
        <f t="shared" si="6"/>
        <v>PREVENCIÓN DE INCENDIOS. INFRAESTRUCTURA#</v>
      </c>
      <c r="G339" s="85">
        <v>581840</v>
      </c>
      <c r="H339" s="85">
        <v>0</v>
      </c>
      <c r="I339" s="85">
        <v>581840</v>
      </c>
      <c r="J339" s="85">
        <v>0</v>
      </c>
      <c r="K339" s="85">
        <v>0</v>
      </c>
      <c r="L339" s="85">
        <v>0</v>
      </c>
      <c r="M339" s="110">
        <v>0</v>
      </c>
      <c r="N339" s="85">
        <v>0</v>
      </c>
    </row>
    <row r="340" spans="1:14" ht="13.8" x14ac:dyDescent="0.2">
      <c r="A340" s="37" t="s">
        <v>69</v>
      </c>
      <c r="B340" s="16" t="s">
        <v>69</v>
      </c>
      <c r="C340" s="16" t="s">
        <v>1724</v>
      </c>
      <c r="D340" s="16" t="s">
        <v>1725</v>
      </c>
      <c r="E340" s="16" t="s">
        <v>410</v>
      </c>
      <c r="F340" s="16" t="str">
        <f t="shared" si="6"/>
        <v>REPARACIÓN EDIFICIOS#</v>
      </c>
      <c r="G340" s="85">
        <v>157693.5</v>
      </c>
      <c r="H340" s="85">
        <v>0</v>
      </c>
      <c r="I340" s="85">
        <v>157693.5</v>
      </c>
      <c r="J340" s="85">
        <v>0</v>
      </c>
      <c r="K340" s="85">
        <v>0</v>
      </c>
      <c r="L340" s="85">
        <v>0</v>
      </c>
      <c r="M340" s="110">
        <v>0</v>
      </c>
      <c r="N340" s="85">
        <v>0</v>
      </c>
    </row>
    <row r="341" spans="1:14" ht="13.8" x14ac:dyDescent="0.2">
      <c r="A341" s="37" t="s">
        <v>69</v>
      </c>
      <c r="B341" s="16" t="s">
        <v>69</v>
      </c>
      <c r="C341" s="16" t="s">
        <v>1726</v>
      </c>
      <c r="D341" s="16" t="s">
        <v>1727</v>
      </c>
      <c r="E341" s="16" t="s">
        <v>410</v>
      </c>
      <c r="F341" s="16" t="str">
        <f t="shared" si="6"/>
        <v>ADQUISICIÓN VEHÍCULOS DEPARTAMENTO#</v>
      </c>
      <c r="G341" s="85">
        <v>256069.72</v>
      </c>
      <c r="H341" s="85">
        <v>0</v>
      </c>
      <c r="I341" s="85">
        <v>256069.72</v>
      </c>
      <c r="J341" s="85">
        <v>0</v>
      </c>
      <c r="K341" s="85">
        <v>0</v>
      </c>
      <c r="L341" s="85">
        <v>0</v>
      </c>
      <c r="M341" s="110">
        <v>0</v>
      </c>
      <c r="N341" s="85">
        <v>0</v>
      </c>
    </row>
    <row r="342" spans="1:14" ht="13.8" x14ac:dyDescent="0.2">
      <c r="A342" s="37" t="s">
        <v>69</v>
      </c>
      <c r="B342" s="16" t="s">
        <v>69</v>
      </c>
      <c r="C342" s="16" t="s">
        <v>1728</v>
      </c>
      <c r="D342" s="16" t="s">
        <v>1729</v>
      </c>
      <c r="E342" s="16" t="s">
        <v>410</v>
      </c>
      <c r="F342" s="16" t="str">
        <f t="shared" si="6"/>
        <v>ADQUISICIÓN MOBILIARIO#</v>
      </c>
      <c r="G342" s="85">
        <v>15000</v>
      </c>
      <c r="H342" s="85">
        <v>0</v>
      </c>
      <c r="I342" s="85">
        <v>15000</v>
      </c>
      <c r="J342" s="85">
        <v>0</v>
      </c>
      <c r="K342" s="85">
        <v>0</v>
      </c>
      <c r="L342" s="85">
        <v>0</v>
      </c>
      <c r="M342" s="110">
        <v>0</v>
      </c>
      <c r="N342" s="85">
        <v>0</v>
      </c>
    </row>
    <row r="343" spans="1:14" ht="13.8" x14ac:dyDescent="0.2">
      <c r="A343" s="37" t="s">
        <v>69</v>
      </c>
      <c r="B343" s="16" t="s">
        <v>69</v>
      </c>
      <c r="C343" s="16" t="s">
        <v>1730</v>
      </c>
      <c r="D343" s="16" t="s">
        <v>1731</v>
      </c>
      <c r="E343" s="16" t="s">
        <v>410</v>
      </c>
      <c r="F343" s="16" t="str">
        <f t="shared" si="6"/>
        <v>APLICACIONES INFORMÁTICAS#</v>
      </c>
      <c r="G343" s="85">
        <v>150000</v>
      </c>
      <c r="H343" s="85">
        <v>0</v>
      </c>
      <c r="I343" s="85">
        <v>150000</v>
      </c>
      <c r="J343" s="85">
        <v>0</v>
      </c>
      <c r="K343" s="85">
        <v>0</v>
      </c>
      <c r="L343" s="85">
        <v>0</v>
      </c>
      <c r="M343" s="110">
        <v>0</v>
      </c>
      <c r="N343" s="85">
        <v>0</v>
      </c>
    </row>
    <row r="344" spans="1:14" ht="13.8" x14ac:dyDescent="0.2">
      <c r="A344" s="37" t="s">
        <v>69</v>
      </c>
      <c r="B344" s="16" t="s">
        <v>69</v>
      </c>
      <c r="C344" s="16" t="s">
        <v>1732</v>
      </c>
      <c r="D344" s="16" t="s">
        <v>1733</v>
      </c>
      <c r="E344" s="16" t="s">
        <v>410</v>
      </c>
      <c r="F344" s="16" t="str">
        <f t="shared" si="6"/>
        <v>SERVICIO MANTO. NUEVAS ACCESIONES BANCO GERMOPLASMA FORESTAL#</v>
      </c>
      <c r="G344" s="85">
        <v>0</v>
      </c>
      <c r="H344" s="85">
        <v>0</v>
      </c>
      <c r="I344" s="85">
        <v>0</v>
      </c>
      <c r="J344" s="85">
        <v>50221.82</v>
      </c>
      <c r="K344" s="85">
        <v>0</v>
      </c>
      <c r="L344" s="85">
        <v>0</v>
      </c>
      <c r="M344" s="110">
        <v>0</v>
      </c>
      <c r="N344" s="85">
        <v>0</v>
      </c>
    </row>
    <row r="345" spans="1:14" ht="13.8" x14ac:dyDescent="0.2">
      <c r="A345" s="37" t="s">
        <v>69</v>
      </c>
      <c r="B345" s="16" t="s">
        <v>69</v>
      </c>
      <c r="C345" s="16" t="s">
        <v>1734</v>
      </c>
      <c r="D345" s="16" t="s">
        <v>1735</v>
      </c>
      <c r="E345" s="16" t="s">
        <v>1736</v>
      </c>
      <c r="F345" s="16" t="str">
        <f t="shared" si="6"/>
        <v>ACCIONES PREVENCIÓN, ADECUACIÓN Y REPARACIONES DAÑOS POR RIADAS DEL EBRO</v>
      </c>
      <c r="G345" s="85">
        <v>1000000</v>
      </c>
      <c r="H345" s="85">
        <v>0</v>
      </c>
      <c r="I345" s="85">
        <v>1000000</v>
      </c>
      <c r="J345" s="85">
        <v>0</v>
      </c>
      <c r="K345" s="85">
        <v>0</v>
      </c>
      <c r="L345" s="85">
        <v>0</v>
      </c>
      <c r="M345" s="110">
        <v>0</v>
      </c>
      <c r="N345" s="85">
        <v>0</v>
      </c>
    </row>
    <row r="346" spans="1:14" ht="13.8" x14ac:dyDescent="0.2">
      <c r="A346" s="37" t="s">
        <v>69</v>
      </c>
      <c r="B346" s="16" t="s">
        <v>69</v>
      </c>
      <c r="C346" s="27" t="s">
        <v>126</v>
      </c>
      <c r="D346" s="27" t="s">
        <v>69</v>
      </c>
      <c r="E346" s="27" t="s">
        <v>69</v>
      </c>
      <c r="F346" s="27" t="str">
        <f t="shared" si="6"/>
        <v/>
      </c>
      <c r="G346" s="90">
        <v>30430692.699999999</v>
      </c>
      <c r="H346" s="90">
        <v>0</v>
      </c>
      <c r="I346" s="90">
        <v>30430692.699999999</v>
      </c>
      <c r="J346" s="90">
        <v>13691819.67</v>
      </c>
      <c r="K346" s="90">
        <v>11834505.199999999</v>
      </c>
      <c r="L346" s="90">
        <v>0</v>
      </c>
      <c r="M346" s="111">
        <v>0</v>
      </c>
      <c r="N346" s="90">
        <v>0</v>
      </c>
    </row>
    <row r="347" spans="1:14" ht="13.8" x14ac:dyDescent="0.2">
      <c r="A347" s="37" t="s">
        <v>444</v>
      </c>
      <c r="B347" s="16" t="s">
        <v>445</v>
      </c>
      <c r="C347" s="16" t="s">
        <v>1737</v>
      </c>
      <c r="D347" s="16" t="s">
        <v>1738</v>
      </c>
      <c r="E347" s="16" t="s">
        <v>1739</v>
      </c>
      <c r="F347" s="16" t="str">
        <f t="shared" si="6"/>
        <v>PROGRAMA REHABILITACIÓN PATRIMONIO PÚBLICO Y VIVIENDAS POR LAS ENTIDADES LOCALES</v>
      </c>
      <c r="G347" s="85">
        <v>10610000</v>
      </c>
      <c r="H347" s="85">
        <v>0</v>
      </c>
      <c r="I347" s="85">
        <v>10610000</v>
      </c>
      <c r="J347" s="85">
        <v>0</v>
      </c>
      <c r="K347" s="85">
        <v>0</v>
      </c>
      <c r="L347" s="85">
        <v>0</v>
      </c>
      <c r="M347" s="110">
        <v>0</v>
      </c>
      <c r="N347" s="85">
        <v>0</v>
      </c>
    </row>
    <row r="348" spans="1:14" ht="13.8" x14ac:dyDescent="0.2">
      <c r="A348" s="37" t="s">
        <v>69</v>
      </c>
      <c r="B348" s="16" t="s">
        <v>69</v>
      </c>
      <c r="C348" s="16" t="s">
        <v>1740</v>
      </c>
      <c r="D348" s="16" t="s">
        <v>1741</v>
      </c>
      <c r="E348" s="16" t="s">
        <v>410</v>
      </c>
      <c r="F348" s="16" t="str">
        <f t="shared" si="6"/>
        <v>VISERAS CARRETERAS#</v>
      </c>
      <c r="G348" s="85">
        <v>710000</v>
      </c>
      <c r="H348" s="85">
        <v>0</v>
      </c>
      <c r="I348" s="85">
        <v>710000</v>
      </c>
      <c r="J348" s="85">
        <v>0</v>
      </c>
      <c r="K348" s="85">
        <v>0</v>
      </c>
      <c r="L348" s="85">
        <v>0</v>
      </c>
      <c r="M348" s="110">
        <v>0</v>
      </c>
      <c r="N348" s="85">
        <v>0</v>
      </c>
    </row>
    <row r="349" spans="1:14" ht="13.8" customHeight="1" x14ac:dyDescent="0.2">
      <c r="A349" s="37" t="s">
        <v>69</v>
      </c>
      <c r="B349" s="16" t="s">
        <v>69</v>
      </c>
      <c r="C349" s="27" t="s">
        <v>126</v>
      </c>
      <c r="D349" s="27" t="s">
        <v>69</v>
      </c>
      <c r="E349" s="27" t="s">
        <v>69</v>
      </c>
      <c r="F349" s="27" t="str">
        <f t="shared" si="6"/>
        <v/>
      </c>
      <c r="G349" s="90">
        <v>11320000</v>
      </c>
      <c r="H349" s="90">
        <v>0</v>
      </c>
      <c r="I349" s="90">
        <v>11320000</v>
      </c>
      <c r="J349" s="90">
        <v>0</v>
      </c>
      <c r="K349" s="90">
        <v>0</v>
      </c>
      <c r="L349" s="90">
        <v>0</v>
      </c>
      <c r="M349" s="111">
        <v>0</v>
      </c>
      <c r="N349" s="90">
        <v>0</v>
      </c>
    </row>
    <row r="350" spans="1:14" ht="13.8" x14ac:dyDescent="0.2">
      <c r="A350" s="37" t="s">
        <v>446</v>
      </c>
      <c r="B350" s="16" t="s">
        <v>447</v>
      </c>
      <c r="C350" s="16" t="s">
        <v>1742</v>
      </c>
      <c r="D350" s="16" t="s">
        <v>1743</v>
      </c>
      <c r="E350" s="16" t="s">
        <v>410</v>
      </c>
      <c r="F350" s="16" t="str">
        <f t="shared" si="6"/>
        <v>MODERNIZACIÓN SERVICIO PÚBLICO DE EMPLEO#</v>
      </c>
      <c r="G350" s="85">
        <v>3075921.28</v>
      </c>
      <c r="H350" s="85">
        <v>0</v>
      </c>
      <c r="I350" s="85">
        <v>3075921.28</v>
      </c>
      <c r="J350" s="85">
        <v>28567.67</v>
      </c>
      <c r="K350" s="85">
        <v>28567.67</v>
      </c>
      <c r="L350" s="85">
        <v>0</v>
      </c>
      <c r="M350" s="110">
        <v>0</v>
      </c>
      <c r="N350" s="85">
        <v>0</v>
      </c>
    </row>
    <row r="351" spans="1:14" ht="13.8" x14ac:dyDescent="0.2">
      <c r="A351" s="37" t="s">
        <v>69</v>
      </c>
      <c r="B351" s="16" t="s">
        <v>69</v>
      </c>
      <c r="C351" s="27" t="s">
        <v>126</v>
      </c>
      <c r="D351" s="27" t="s">
        <v>69</v>
      </c>
      <c r="E351" s="27" t="s">
        <v>69</v>
      </c>
      <c r="F351" s="27" t="str">
        <f t="shared" si="6"/>
        <v/>
      </c>
      <c r="G351" s="90">
        <v>3075921.28</v>
      </c>
      <c r="H351" s="90">
        <v>0</v>
      </c>
      <c r="I351" s="90">
        <v>3075921.28</v>
      </c>
      <c r="J351" s="90">
        <v>28567.67</v>
      </c>
      <c r="K351" s="90">
        <v>28567.67</v>
      </c>
      <c r="L351" s="90">
        <v>0</v>
      </c>
      <c r="M351" s="111">
        <v>0</v>
      </c>
      <c r="N351" s="90">
        <v>0</v>
      </c>
    </row>
    <row r="352" spans="1:14" ht="13.8" x14ac:dyDescent="0.2">
      <c r="A352" s="37" t="s">
        <v>448</v>
      </c>
      <c r="B352" s="16" t="s">
        <v>449</v>
      </c>
      <c r="C352" s="16" t="s">
        <v>1744</v>
      </c>
      <c r="D352" s="16" t="s">
        <v>1745</v>
      </c>
      <c r="E352" s="16" t="s">
        <v>410</v>
      </c>
      <c r="F352" s="16" t="str">
        <f t="shared" si="6"/>
        <v>OBRAS NUEVO HOSPITAL TERUEL#</v>
      </c>
      <c r="G352" s="85">
        <v>25963301.02</v>
      </c>
      <c r="H352" s="85">
        <v>0</v>
      </c>
      <c r="I352" s="85">
        <v>25963301.02</v>
      </c>
      <c r="J352" s="85">
        <v>14097146.689999999</v>
      </c>
      <c r="K352" s="85">
        <v>14097146.689999999</v>
      </c>
      <c r="L352" s="85">
        <v>0</v>
      </c>
      <c r="M352" s="110">
        <v>0</v>
      </c>
      <c r="N352" s="85">
        <v>0</v>
      </c>
    </row>
    <row r="353" spans="1:14" ht="13.8" x14ac:dyDescent="0.2">
      <c r="A353" s="37" t="s">
        <v>69</v>
      </c>
      <c r="B353" s="16" t="s">
        <v>69</v>
      </c>
      <c r="C353" s="16" t="s">
        <v>1746</v>
      </c>
      <c r="D353" s="16" t="s">
        <v>1747</v>
      </c>
      <c r="E353" s="16" t="s">
        <v>410</v>
      </c>
      <c r="F353" s="16" t="str">
        <f t="shared" si="6"/>
        <v>HOSPITAL ALCAÑIZ#</v>
      </c>
      <c r="G353" s="85">
        <v>18173401.02</v>
      </c>
      <c r="H353" s="85">
        <v>0</v>
      </c>
      <c r="I353" s="85">
        <v>18173401.02</v>
      </c>
      <c r="J353" s="85">
        <v>6424366.4400000004</v>
      </c>
      <c r="K353" s="85">
        <v>6424366.4400000004</v>
      </c>
      <c r="L353" s="85">
        <v>0</v>
      </c>
      <c r="M353" s="110">
        <v>0</v>
      </c>
      <c r="N353" s="85">
        <v>0</v>
      </c>
    </row>
    <row r="354" spans="1:14" ht="13.8" x14ac:dyDescent="0.2">
      <c r="A354" s="37" t="s">
        <v>69</v>
      </c>
      <c r="B354" s="16" t="s">
        <v>69</v>
      </c>
      <c r="C354" s="16" t="s">
        <v>1748</v>
      </c>
      <c r="D354" s="16" t="s">
        <v>1749</v>
      </c>
      <c r="E354" s="16" t="s">
        <v>410</v>
      </c>
      <c r="F354" s="16" t="str">
        <f t="shared" si="6"/>
        <v>C.S. UTEBO (ZARAGOZA)#</v>
      </c>
      <c r="G354" s="85">
        <v>0</v>
      </c>
      <c r="H354" s="85">
        <v>0</v>
      </c>
      <c r="I354" s="85">
        <v>0</v>
      </c>
      <c r="J354" s="85">
        <v>471999.32</v>
      </c>
      <c r="K354" s="85">
        <v>0</v>
      </c>
      <c r="L354" s="85">
        <v>0</v>
      </c>
      <c r="M354" s="110">
        <v>0</v>
      </c>
      <c r="N354" s="85">
        <v>0</v>
      </c>
    </row>
    <row r="355" spans="1:14" ht="13.8" x14ac:dyDescent="0.2">
      <c r="A355" s="37" t="s">
        <v>69</v>
      </c>
      <c r="B355" s="16" t="s">
        <v>69</v>
      </c>
      <c r="C355" s="16" t="s">
        <v>1750</v>
      </c>
      <c r="D355" s="16" t="s">
        <v>1751</v>
      </c>
      <c r="E355" s="16" t="s">
        <v>410</v>
      </c>
      <c r="F355" s="16" t="str">
        <f t="shared" si="6"/>
        <v>OBRAS CENTRO SALUD BARBASTRO (HUESCA)#</v>
      </c>
      <c r="G355" s="85">
        <v>4724980.96</v>
      </c>
      <c r="H355" s="85">
        <v>167247.29</v>
      </c>
      <c r="I355" s="85">
        <v>4892228.25</v>
      </c>
      <c r="J355" s="85">
        <v>4840986</v>
      </c>
      <c r="K355" s="85">
        <v>4724980.96</v>
      </c>
      <c r="L355" s="85">
        <v>0</v>
      </c>
      <c r="M355" s="110">
        <v>0</v>
      </c>
      <c r="N355" s="85">
        <v>0</v>
      </c>
    </row>
    <row r="356" spans="1:14" ht="13.8" x14ac:dyDescent="0.2">
      <c r="A356" s="37" t="s">
        <v>69</v>
      </c>
      <c r="B356" s="16" t="s">
        <v>69</v>
      </c>
      <c r="C356" s="16" t="s">
        <v>1752</v>
      </c>
      <c r="D356" s="16" t="s">
        <v>1753</v>
      </c>
      <c r="E356" s="16" t="s">
        <v>410</v>
      </c>
      <c r="F356" s="16" t="str">
        <f t="shared" si="6"/>
        <v>PLAN DE NECESIDADES 2022#</v>
      </c>
      <c r="G356" s="85">
        <v>370000</v>
      </c>
      <c r="H356" s="85">
        <v>0</v>
      </c>
      <c r="I356" s="85">
        <v>370000</v>
      </c>
      <c r="J356" s="85">
        <v>263578.7</v>
      </c>
      <c r="K356" s="85">
        <v>0</v>
      </c>
      <c r="L356" s="85">
        <v>0</v>
      </c>
      <c r="M356" s="110">
        <v>0</v>
      </c>
      <c r="N356" s="85">
        <v>0</v>
      </c>
    </row>
    <row r="357" spans="1:14" ht="13.8" x14ac:dyDescent="0.2">
      <c r="A357" s="37" t="s">
        <v>69</v>
      </c>
      <c r="B357" s="16" t="s">
        <v>69</v>
      </c>
      <c r="C357" s="16" t="s">
        <v>1754</v>
      </c>
      <c r="D357" s="16" t="s">
        <v>1755</v>
      </c>
      <c r="E357" s="16" t="s">
        <v>410</v>
      </c>
      <c r="F357" s="16" t="str">
        <f t="shared" si="6"/>
        <v>PLAN DE NECESIDADES 2023#</v>
      </c>
      <c r="G357" s="85">
        <v>0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  <c r="M357" s="110">
        <v>0</v>
      </c>
      <c r="N357" s="85">
        <v>0</v>
      </c>
    </row>
    <row r="358" spans="1:14" ht="13.8" x14ac:dyDescent="0.2">
      <c r="A358" s="37" t="s">
        <v>69</v>
      </c>
      <c r="B358" s="16" t="s">
        <v>69</v>
      </c>
      <c r="C358" s="16" t="s">
        <v>1756</v>
      </c>
      <c r="D358" s="16" t="s">
        <v>1757</v>
      </c>
      <c r="E358" s="16" t="s">
        <v>410</v>
      </c>
      <c r="F358" s="16" t="str">
        <f t="shared" si="6"/>
        <v>PLAN DE ATENCION PRIMARIA Y COMUNITARIA#</v>
      </c>
      <c r="G358" s="85">
        <v>9386400</v>
      </c>
      <c r="H358" s="85">
        <v>0</v>
      </c>
      <c r="I358" s="85">
        <v>9386400</v>
      </c>
      <c r="J358" s="85">
        <v>4608799.45</v>
      </c>
      <c r="K358" s="85">
        <v>2867986.8</v>
      </c>
      <c r="L358" s="85">
        <v>0</v>
      </c>
      <c r="M358" s="110">
        <v>0</v>
      </c>
      <c r="N358" s="85">
        <v>0</v>
      </c>
    </row>
    <row r="359" spans="1:14" ht="13.8" x14ac:dyDescent="0.2">
      <c r="A359" s="37" t="s">
        <v>69</v>
      </c>
      <c r="B359" s="16" t="s">
        <v>69</v>
      </c>
      <c r="C359" s="16" t="s">
        <v>1758</v>
      </c>
      <c r="D359" s="16" t="s">
        <v>1759</v>
      </c>
      <c r="E359" s="16" t="s">
        <v>410</v>
      </c>
      <c r="F359" s="16" t="str">
        <f t="shared" si="6"/>
        <v>BOLSA ACTUACIONES ATENCIÓN PRIMARIA#</v>
      </c>
      <c r="G359" s="85">
        <v>800000</v>
      </c>
      <c r="H359" s="85">
        <v>-167247.29</v>
      </c>
      <c r="I359" s="85">
        <v>632752.71</v>
      </c>
      <c r="J359" s="85">
        <v>0</v>
      </c>
      <c r="K359" s="85">
        <v>0</v>
      </c>
      <c r="L359" s="85">
        <v>0</v>
      </c>
      <c r="M359" s="110">
        <v>0</v>
      </c>
      <c r="N359" s="85">
        <v>0</v>
      </c>
    </row>
    <row r="360" spans="1:14" ht="13.8" x14ac:dyDescent="0.2">
      <c r="A360" s="37" t="s">
        <v>69</v>
      </c>
      <c r="B360" s="16" t="s">
        <v>69</v>
      </c>
      <c r="C360" s="16" t="s">
        <v>1760</v>
      </c>
      <c r="D360" s="16" t="s">
        <v>1761</v>
      </c>
      <c r="E360" s="16" t="s">
        <v>410</v>
      </c>
      <c r="F360" s="16" t="str">
        <f t="shared" si="6"/>
        <v>BOLSA ACTUACIONES ATENCIÓN ESPECIALIZADA#</v>
      </c>
      <c r="G360" s="85">
        <v>720000</v>
      </c>
      <c r="H360" s="85">
        <v>0</v>
      </c>
      <c r="I360" s="85">
        <v>720000</v>
      </c>
      <c r="J360" s="85">
        <v>0</v>
      </c>
      <c r="K360" s="85">
        <v>0</v>
      </c>
      <c r="L360" s="85">
        <v>0</v>
      </c>
      <c r="M360" s="110">
        <v>0</v>
      </c>
      <c r="N360" s="85">
        <v>0</v>
      </c>
    </row>
    <row r="361" spans="1:14" ht="13.8" x14ac:dyDescent="0.2">
      <c r="A361" s="37" t="s">
        <v>69</v>
      </c>
      <c r="B361" s="16" t="s">
        <v>69</v>
      </c>
      <c r="C361" s="16" t="s">
        <v>1762</v>
      </c>
      <c r="D361" s="16" t="s">
        <v>1763</v>
      </c>
      <c r="E361" s="16" t="s">
        <v>410</v>
      </c>
      <c r="F361" s="16" t="str">
        <f t="shared" si="6"/>
        <v>PLAN DE NECESIDADES 2024#</v>
      </c>
      <c r="G361" s="85">
        <v>17400000</v>
      </c>
      <c r="H361" s="85">
        <v>0</v>
      </c>
      <c r="I361" s="85">
        <v>17400000</v>
      </c>
      <c r="J361" s="85">
        <v>0</v>
      </c>
      <c r="K361" s="85">
        <v>0</v>
      </c>
      <c r="L361" s="85">
        <v>0</v>
      </c>
      <c r="M361" s="110">
        <v>0</v>
      </c>
      <c r="N361" s="85">
        <v>0</v>
      </c>
    </row>
    <row r="362" spans="1:14" ht="13.8" x14ac:dyDescent="0.2">
      <c r="A362" s="37" t="s">
        <v>69</v>
      </c>
      <c r="B362" s="16" t="s">
        <v>69</v>
      </c>
      <c r="C362" s="16" t="s">
        <v>1764</v>
      </c>
      <c r="D362" s="16" t="s">
        <v>1765</v>
      </c>
      <c r="E362" s="16" t="s">
        <v>410</v>
      </c>
      <c r="F362" s="16" t="str">
        <f t="shared" si="6"/>
        <v>NUEVAS URGENCIAS HOSPITAL CALATAYUD#</v>
      </c>
      <c r="G362" s="85">
        <v>160000</v>
      </c>
      <c r="H362" s="85">
        <v>0</v>
      </c>
      <c r="I362" s="85">
        <v>160000</v>
      </c>
      <c r="J362" s="85">
        <v>0</v>
      </c>
      <c r="K362" s="85">
        <v>0</v>
      </c>
      <c r="L362" s="85">
        <v>0</v>
      </c>
      <c r="M362" s="110">
        <v>0</v>
      </c>
      <c r="N362" s="85">
        <v>0</v>
      </c>
    </row>
    <row r="363" spans="1:14" ht="13.8" x14ac:dyDescent="0.2">
      <c r="A363" s="37" t="s">
        <v>69</v>
      </c>
      <c r="B363" s="16" t="s">
        <v>69</v>
      </c>
      <c r="C363" s="16" t="s">
        <v>1766</v>
      </c>
      <c r="D363" s="16" t="s">
        <v>1767</v>
      </c>
      <c r="E363" s="16" t="s">
        <v>410</v>
      </c>
      <c r="F363" s="16" t="str">
        <f t="shared" si="6"/>
        <v>EFICIENCIA ENERGÉTICA / FEDER#</v>
      </c>
      <c r="G363" s="85">
        <v>10285714.289999999</v>
      </c>
      <c r="H363" s="85">
        <v>0</v>
      </c>
      <c r="I363" s="85">
        <v>10285714.289999999</v>
      </c>
      <c r="J363" s="85">
        <v>0</v>
      </c>
      <c r="K363" s="85">
        <v>0</v>
      </c>
      <c r="L363" s="85">
        <v>0</v>
      </c>
      <c r="M363" s="110">
        <v>0</v>
      </c>
      <c r="N363" s="85">
        <v>0</v>
      </c>
    </row>
    <row r="364" spans="1:14" ht="13.8" x14ac:dyDescent="0.2">
      <c r="A364" s="37" t="s">
        <v>69</v>
      </c>
      <c r="B364" s="16" t="s">
        <v>69</v>
      </c>
      <c r="C364" s="16" t="s">
        <v>1768</v>
      </c>
      <c r="D364" s="16" t="s">
        <v>1769</v>
      </c>
      <c r="E364" s="16" t="s">
        <v>410</v>
      </c>
      <c r="F364" s="16" t="str">
        <f t="shared" si="6"/>
        <v>PLAN DE MEDIA Y ALTA TECNOLOGÍA#</v>
      </c>
      <c r="G364" s="85">
        <v>8835840</v>
      </c>
      <c r="H364" s="85">
        <v>0</v>
      </c>
      <c r="I364" s="85">
        <v>8835840</v>
      </c>
      <c r="J364" s="85">
        <v>0</v>
      </c>
      <c r="K364" s="85">
        <v>0</v>
      </c>
      <c r="L364" s="85">
        <v>0</v>
      </c>
      <c r="M364" s="110">
        <v>0</v>
      </c>
      <c r="N364" s="85">
        <v>0</v>
      </c>
    </row>
    <row r="365" spans="1:14" ht="13.8" x14ac:dyDescent="0.2">
      <c r="A365" s="37" t="s">
        <v>69</v>
      </c>
      <c r="B365" s="16" t="s">
        <v>69</v>
      </c>
      <c r="C365" s="16" t="s">
        <v>1770</v>
      </c>
      <c r="D365" s="16" t="s">
        <v>1771</v>
      </c>
      <c r="E365" s="16" t="s">
        <v>410</v>
      </c>
      <c r="F365" s="16" t="str">
        <f t="shared" si="6"/>
        <v>PLAN CIRUGIA ROBOTICA#</v>
      </c>
      <c r="G365" s="85">
        <v>677600</v>
      </c>
      <c r="H365" s="85">
        <v>0</v>
      </c>
      <c r="I365" s="85">
        <v>677600</v>
      </c>
      <c r="J365" s="85">
        <v>0</v>
      </c>
      <c r="K365" s="85">
        <v>0</v>
      </c>
      <c r="L365" s="85">
        <v>0</v>
      </c>
      <c r="M365" s="110">
        <v>0</v>
      </c>
      <c r="N365" s="85">
        <v>0</v>
      </c>
    </row>
    <row r="366" spans="1:14" ht="13.8" x14ac:dyDescent="0.2">
      <c r="A366" s="37" t="s">
        <v>69</v>
      </c>
      <c r="B366" s="16" t="s">
        <v>69</v>
      </c>
      <c r="C366" s="16" t="s">
        <v>1772</v>
      </c>
      <c r="D366" s="16" t="s">
        <v>1773</v>
      </c>
      <c r="E366" s="16" t="s">
        <v>410</v>
      </c>
      <c r="F366" s="16" t="str">
        <f t="shared" si="6"/>
        <v>NUEVO CENTRO DE SALUD DE CUARTE#</v>
      </c>
      <c r="G366" s="85">
        <v>140000</v>
      </c>
      <c r="H366" s="85">
        <v>0</v>
      </c>
      <c r="I366" s="85">
        <v>140000</v>
      </c>
      <c r="J366" s="85">
        <v>0</v>
      </c>
      <c r="K366" s="85">
        <v>0</v>
      </c>
      <c r="L366" s="85">
        <v>0</v>
      </c>
      <c r="M366" s="110">
        <v>0</v>
      </c>
      <c r="N366" s="85">
        <v>0</v>
      </c>
    </row>
    <row r="367" spans="1:14" ht="13.8" x14ac:dyDescent="0.2">
      <c r="A367" s="37" t="s">
        <v>69</v>
      </c>
      <c r="B367" s="16" t="s">
        <v>69</v>
      </c>
      <c r="C367" s="16" t="s">
        <v>1774</v>
      </c>
      <c r="D367" s="16" t="s">
        <v>1775</v>
      </c>
      <c r="E367" s="16" t="s">
        <v>410</v>
      </c>
      <c r="F367" s="16" t="str">
        <f t="shared" si="6"/>
        <v>HOSPITAL MATERNO INFANTIL#</v>
      </c>
      <c r="G367" s="85">
        <v>60000</v>
      </c>
      <c r="H367" s="85">
        <v>0</v>
      </c>
      <c r="I367" s="85">
        <v>60000</v>
      </c>
      <c r="J367" s="85">
        <v>0</v>
      </c>
      <c r="K367" s="85">
        <v>0</v>
      </c>
      <c r="L367" s="85">
        <v>0</v>
      </c>
      <c r="M367" s="110">
        <v>0</v>
      </c>
      <c r="N367" s="85">
        <v>0</v>
      </c>
    </row>
    <row r="368" spans="1:14" ht="13.8" x14ac:dyDescent="0.2">
      <c r="A368" s="37" t="s">
        <v>69</v>
      </c>
      <c r="B368" s="16" t="s">
        <v>69</v>
      </c>
      <c r="C368" s="16" t="s">
        <v>1776</v>
      </c>
      <c r="D368" s="16" t="s">
        <v>1777</v>
      </c>
      <c r="E368" s="16" t="s">
        <v>410</v>
      </c>
      <c r="F368" s="16" t="str">
        <f t="shared" si="6"/>
        <v>NUEVO CENTRO DE SALUD UTEBO#</v>
      </c>
      <c r="G368" s="85">
        <v>60000</v>
      </c>
      <c r="H368" s="85">
        <v>0</v>
      </c>
      <c r="I368" s="85">
        <v>60000</v>
      </c>
      <c r="J368" s="85">
        <v>0</v>
      </c>
      <c r="K368" s="85">
        <v>0</v>
      </c>
      <c r="L368" s="85">
        <v>0</v>
      </c>
      <c r="M368" s="110">
        <v>0</v>
      </c>
      <c r="N368" s="85">
        <v>0</v>
      </c>
    </row>
    <row r="369" spans="1:14" ht="13.8" x14ac:dyDescent="0.2">
      <c r="A369" s="37" t="s">
        <v>69</v>
      </c>
      <c r="B369" s="16" t="s">
        <v>69</v>
      </c>
      <c r="C369" s="16" t="s">
        <v>1778</v>
      </c>
      <c r="D369" s="16" t="s">
        <v>1779</v>
      </c>
      <c r="E369" s="16" t="s">
        <v>410</v>
      </c>
      <c r="F369" s="16" t="str">
        <f t="shared" si="6"/>
        <v>REVISION PLAN FUNCIONAL NUEVO HOSP TERUEL#</v>
      </c>
      <c r="G369" s="85">
        <v>60000</v>
      </c>
      <c r="H369" s="85">
        <v>0</v>
      </c>
      <c r="I369" s="85">
        <v>60000</v>
      </c>
      <c r="J369" s="85">
        <v>0</v>
      </c>
      <c r="K369" s="85">
        <v>0</v>
      </c>
      <c r="L369" s="85">
        <v>0</v>
      </c>
      <c r="M369" s="110">
        <v>0</v>
      </c>
      <c r="N369" s="85">
        <v>0</v>
      </c>
    </row>
    <row r="370" spans="1:14" ht="13.8" x14ac:dyDescent="0.2">
      <c r="A370" s="37" t="s">
        <v>69</v>
      </c>
      <c r="B370" s="16" t="s">
        <v>69</v>
      </c>
      <c r="C370" s="16" t="s">
        <v>1780</v>
      </c>
      <c r="D370" s="16" t="s">
        <v>1781</v>
      </c>
      <c r="E370" s="16" t="s">
        <v>410</v>
      </c>
      <c r="F370" s="16" t="str">
        <f t="shared" si="6"/>
        <v>CENTRO SALUD DE LA MUELA#</v>
      </c>
      <c r="G370" s="85">
        <v>140000</v>
      </c>
      <c r="H370" s="85">
        <v>0</v>
      </c>
      <c r="I370" s="85">
        <v>140000</v>
      </c>
      <c r="J370" s="85">
        <v>0</v>
      </c>
      <c r="K370" s="85">
        <v>0</v>
      </c>
      <c r="L370" s="85">
        <v>0</v>
      </c>
      <c r="M370" s="110">
        <v>0</v>
      </c>
      <c r="N370" s="85">
        <v>0</v>
      </c>
    </row>
    <row r="371" spans="1:14" ht="13.8" x14ac:dyDescent="0.2">
      <c r="A371" s="37" t="s">
        <v>69</v>
      </c>
      <c r="B371" s="16" t="s">
        <v>69</v>
      </c>
      <c r="C371" s="16" t="s">
        <v>1782</v>
      </c>
      <c r="D371" s="16" t="s">
        <v>1783</v>
      </c>
      <c r="E371" s="16" t="s">
        <v>410</v>
      </c>
      <c r="F371" s="16" t="str">
        <f t="shared" si="6"/>
        <v>SERVICIO RADIOTERAPIA EN TERUEL#</v>
      </c>
      <c r="G371" s="85">
        <v>3000000</v>
      </c>
      <c r="H371" s="85">
        <v>0</v>
      </c>
      <c r="I371" s="85">
        <v>3000000</v>
      </c>
      <c r="J371" s="85">
        <v>0</v>
      </c>
      <c r="K371" s="85">
        <v>0</v>
      </c>
      <c r="L371" s="85">
        <v>0</v>
      </c>
      <c r="M371" s="110">
        <v>0</v>
      </c>
      <c r="N371" s="85">
        <v>0</v>
      </c>
    </row>
    <row r="372" spans="1:14" ht="13.8" x14ac:dyDescent="0.2">
      <c r="A372" s="37" t="s">
        <v>69</v>
      </c>
      <c r="B372" s="16" t="s">
        <v>69</v>
      </c>
      <c r="C372" s="27" t="s">
        <v>126</v>
      </c>
      <c r="D372" s="27" t="s">
        <v>69</v>
      </c>
      <c r="E372" s="27" t="s">
        <v>69</v>
      </c>
      <c r="F372" s="27" t="str">
        <f t="shared" si="6"/>
        <v/>
      </c>
      <c r="G372" s="90">
        <v>100957237.29000001</v>
      </c>
      <c r="H372" s="90">
        <v>0</v>
      </c>
      <c r="I372" s="90">
        <v>100957237.29000001</v>
      </c>
      <c r="J372" s="90">
        <v>30706876.600000001</v>
      </c>
      <c r="K372" s="90">
        <v>28114480.890000001</v>
      </c>
      <c r="L372" s="90">
        <v>0</v>
      </c>
      <c r="M372" s="111">
        <v>0</v>
      </c>
      <c r="N372" s="90">
        <v>0</v>
      </c>
    </row>
    <row r="373" spans="1:14" ht="13.8" x14ac:dyDescent="0.2">
      <c r="A373" s="37" t="s">
        <v>450</v>
      </c>
      <c r="B373" s="16" t="s">
        <v>451</v>
      </c>
      <c r="C373" s="16" t="s">
        <v>1784</v>
      </c>
      <c r="D373" s="16" t="s">
        <v>1785</v>
      </c>
      <c r="E373" s="16" t="s">
        <v>410</v>
      </c>
      <c r="F373" s="16" t="str">
        <f t="shared" si="6"/>
        <v>PEQUEÑAS OBRAS EN CENTROS DE LA PROVINCIA DE HUESCA#</v>
      </c>
      <c r="G373" s="85">
        <v>675483.95</v>
      </c>
      <c r="H373" s="85">
        <v>37261.5</v>
      </c>
      <c r="I373" s="85">
        <v>712745.45</v>
      </c>
      <c r="J373" s="85">
        <v>665483.93999999994</v>
      </c>
      <c r="K373" s="85">
        <v>362649.1</v>
      </c>
      <c r="L373" s="85">
        <v>0</v>
      </c>
      <c r="M373" s="110">
        <v>0</v>
      </c>
      <c r="N373" s="85">
        <v>0</v>
      </c>
    </row>
    <row r="374" spans="1:14" ht="13.8" x14ac:dyDescent="0.2">
      <c r="A374" s="37" t="s">
        <v>69</v>
      </c>
      <c r="B374" s="16" t="s">
        <v>69</v>
      </c>
      <c r="C374" s="16" t="s">
        <v>1786</v>
      </c>
      <c r="D374" s="16" t="s">
        <v>1787</v>
      </c>
      <c r="E374" s="16" t="s">
        <v>410</v>
      </c>
      <c r="F374" s="16" t="str">
        <f t="shared" si="6"/>
        <v>PEQUEÑAS OBRAS EN CENTROS DE LA PROVINCIA DE TERUEL#</v>
      </c>
      <c r="G374" s="85">
        <v>4648647.59</v>
      </c>
      <c r="H374" s="85">
        <v>-58895.45</v>
      </c>
      <c r="I374" s="85">
        <v>4589752.1399999997</v>
      </c>
      <c r="J374" s="85">
        <v>4444943.46</v>
      </c>
      <c r="K374" s="85">
        <v>1250452.54</v>
      </c>
      <c r="L374" s="85">
        <v>0</v>
      </c>
      <c r="M374" s="110">
        <v>0</v>
      </c>
      <c r="N374" s="85">
        <v>0</v>
      </c>
    </row>
    <row r="375" spans="1:14" ht="13.8" x14ac:dyDescent="0.2">
      <c r="A375" s="37" t="s">
        <v>69</v>
      </c>
      <c r="B375" s="16" t="s">
        <v>69</v>
      </c>
      <c r="C375" s="16" t="s">
        <v>1788</v>
      </c>
      <c r="D375" s="16" t="s">
        <v>1789</v>
      </c>
      <c r="E375" s="16" t="s">
        <v>410</v>
      </c>
      <c r="F375" s="16" t="str">
        <f t="shared" si="6"/>
        <v>PEQUEÑAS OBRAS EN CENTROS DE LA PROVINCIA DE ZARAGOZA#</v>
      </c>
      <c r="G375" s="85">
        <v>7180017.0099999998</v>
      </c>
      <c r="H375" s="85">
        <v>-146550.32999999999</v>
      </c>
      <c r="I375" s="85">
        <v>7033466.6799999997</v>
      </c>
      <c r="J375" s="85">
        <v>6061798.8099999996</v>
      </c>
      <c r="K375" s="85">
        <v>6061798.8099999996</v>
      </c>
      <c r="L375" s="85">
        <v>0</v>
      </c>
      <c r="M375" s="110">
        <v>0</v>
      </c>
      <c r="N375" s="85">
        <v>0</v>
      </c>
    </row>
    <row r="376" spans="1:14" ht="13.8" x14ac:dyDescent="0.2">
      <c r="A376" s="37" t="s">
        <v>69</v>
      </c>
      <c r="B376" s="16" t="s">
        <v>69</v>
      </c>
      <c r="C376" s="16" t="s">
        <v>1790</v>
      </c>
      <c r="D376" s="16" t="s">
        <v>1791</v>
      </c>
      <c r="E376" s="16" t="s">
        <v>410</v>
      </c>
      <c r="F376" s="16" t="str">
        <f t="shared" si="6"/>
        <v>EQUIPAMIENTO EN CENTROS DE LA PROVINCIA DE HUESCA#</v>
      </c>
      <c r="G376" s="85">
        <v>20000</v>
      </c>
      <c r="H376" s="85">
        <v>0</v>
      </c>
      <c r="I376" s="85">
        <v>20000</v>
      </c>
      <c r="J376" s="85">
        <v>0</v>
      </c>
      <c r="K376" s="85">
        <v>0</v>
      </c>
      <c r="L376" s="85">
        <v>0</v>
      </c>
      <c r="M376" s="110">
        <v>0</v>
      </c>
      <c r="N376" s="85">
        <v>0</v>
      </c>
    </row>
    <row r="377" spans="1:14" ht="13.8" x14ac:dyDescent="0.2">
      <c r="A377" s="37" t="s">
        <v>69</v>
      </c>
      <c r="B377" s="16" t="s">
        <v>69</v>
      </c>
      <c r="C377" s="16" t="s">
        <v>1792</v>
      </c>
      <c r="D377" s="16" t="s">
        <v>1793</v>
      </c>
      <c r="E377" s="16" t="s">
        <v>410</v>
      </c>
      <c r="F377" s="16" t="str">
        <f t="shared" si="6"/>
        <v>EQUIPAMIENTO EN CENTROS DE LA PROVINCIA DE TERUEL#</v>
      </c>
      <c r="G377" s="85">
        <v>10000</v>
      </c>
      <c r="H377" s="85">
        <v>0</v>
      </c>
      <c r="I377" s="85">
        <v>10000</v>
      </c>
      <c r="J377" s="85">
        <v>0</v>
      </c>
      <c r="K377" s="85">
        <v>0</v>
      </c>
      <c r="L377" s="85">
        <v>0</v>
      </c>
      <c r="M377" s="110">
        <v>0</v>
      </c>
      <c r="N377" s="85">
        <v>0</v>
      </c>
    </row>
    <row r="378" spans="1:14" ht="13.8" x14ac:dyDescent="0.2">
      <c r="A378" s="37" t="s">
        <v>69</v>
      </c>
      <c r="B378" s="16" t="s">
        <v>69</v>
      </c>
      <c r="C378" s="16" t="s">
        <v>1794</v>
      </c>
      <c r="D378" s="16" t="s">
        <v>1795</v>
      </c>
      <c r="E378" s="16" t="s">
        <v>410</v>
      </c>
      <c r="F378" s="16" t="str">
        <f t="shared" si="6"/>
        <v>EQUIPAMIENTO EN CENTROS DE LA PROVINCIA DE ZARAGOZA#</v>
      </c>
      <c r="G378" s="85">
        <v>20000</v>
      </c>
      <c r="H378" s="85">
        <v>2054.65</v>
      </c>
      <c r="I378" s="85">
        <v>22054.65</v>
      </c>
      <c r="J378" s="85">
        <v>0</v>
      </c>
      <c r="K378" s="85">
        <v>0</v>
      </c>
      <c r="L378" s="85">
        <v>0</v>
      </c>
      <c r="M378" s="110">
        <v>0</v>
      </c>
      <c r="N378" s="85">
        <v>0</v>
      </c>
    </row>
    <row r="379" spans="1:14" ht="13.8" x14ac:dyDescent="0.2">
      <c r="A379" s="37" t="s">
        <v>69</v>
      </c>
      <c r="B379" s="16" t="s">
        <v>69</v>
      </c>
      <c r="C379" s="16" t="s">
        <v>1796</v>
      </c>
      <c r="D379" s="16" t="s">
        <v>1789</v>
      </c>
      <c r="E379" s="16" t="s">
        <v>410</v>
      </c>
      <c r="F379" s="16" t="str">
        <f t="shared" si="6"/>
        <v>PEQUEÑAS OBRAS EN CENTROS DE LA PROVINCIA DE ZARAGOZA#</v>
      </c>
      <c r="G379" s="85">
        <v>0</v>
      </c>
      <c r="H379" s="85">
        <v>81348.83</v>
      </c>
      <c r="I379" s="85">
        <v>81348.83</v>
      </c>
      <c r="J379" s="85">
        <v>0</v>
      </c>
      <c r="K379" s="85">
        <v>0</v>
      </c>
      <c r="L379" s="85">
        <v>0</v>
      </c>
      <c r="M379" s="110">
        <v>0</v>
      </c>
      <c r="N379" s="85">
        <v>0</v>
      </c>
    </row>
    <row r="380" spans="1:14" ht="13.8" x14ac:dyDescent="0.2">
      <c r="A380" s="37" t="s">
        <v>69</v>
      </c>
      <c r="B380" s="16" t="s">
        <v>69</v>
      </c>
      <c r="C380" s="16" t="s">
        <v>1797</v>
      </c>
      <c r="D380" s="16" t="s">
        <v>1798</v>
      </c>
      <c r="E380" s="16" t="s">
        <v>410</v>
      </c>
      <c r="F380" s="16" t="str">
        <f t="shared" si="6"/>
        <v>EQUIPAMIENTO DE CENTROS DE LA PROVINCIA DE ZARAGOZA#</v>
      </c>
      <c r="G380" s="85">
        <v>0</v>
      </c>
      <c r="H380" s="85">
        <v>14243.08</v>
      </c>
      <c r="I380" s="85">
        <v>14243.08</v>
      </c>
      <c r="J380" s="85">
        <v>0</v>
      </c>
      <c r="K380" s="85">
        <v>0</v>
      </c>
      <c r="L380" s="85">
        <v>0</v>
      </c>
      <c r="M380" s="110">
        <v>0</v>
      </c>
      <c r="N380" s="85">
        <v>0</v>
      </c>
    </row>
    <row r="381" spans="1:14" ht="13.8" x14ac:dyDescent="0.2">
      <c r="A381" s="37" t="s">
        <v>69</v>
      </c>
      <c r="B381" s="16" t="s">
        <v>69</v>
      </c>
      <c r="C381" s="16" t="s">
        <v>1799</v>
      </c>
      <c r="D381" s="16" t="s">
        <v>1789</v>
      </c>
      <c r="E381" s="16" t="s">
        <v>410</v>
      </c>
      <c r="F381" s="16" t="str">
        <f t="shared" si="6"/>
        <v>PEQUEÑAS OBRAS EN CENTROS DE LA PROVINCIA DE ZARAGOZA#</v>
      </c>
      <c r="G381" s="85">
        <v>0</v>
      </c>
      <c r="H381" s="85">
        <v>455771.57</v>
      </c>
      <c r="I381" s="85">
        <v>455771.57</v>
      </c>
      <c r="J381" s="85">
        <v>0</v>
      </c>
      <c r="K381" s="85">
        <v>0</v>
      </c>
      <c r="L381" s="85">
        <v>0</v>
      </c>
      <c r="M381" s="110">
        <v>0</v>
      </c>
      <c r="N381" s="85">
        <v>0</v>
      </c>
    </row>
    <row r="382" spans="1:14" ht="13.8" x14ac:dyDescent="0.2">
      <c r="A382" s="37" t="s">
        <v>69</v>
      </c>
      <c r="B382" s="16" t="s">
        <v>69</v>
      </c>
      <c r="C382" s="16" t="s">
        <v>1800</v>
      </c>
      <c r="D382" s="16" t="s">
        <v>1795</v>
      </c>
      <c r="E382" s="16" t="s">
        <v>410</v>
      </c>
      <c r="F382" s="16" t="str">
        <f t="shared" si="6"/>
        <v>EQUIPAMIENTO EN CENTROS DE LA PROVINCIA DE ZARAGOZA#</v>
      </c>
      <c r="G382" s="85">
        <v>0</v>
      </c>
      <c r="H382" s="85">
        <v>2889.75</v>
      </c>
      <c r="I382" s="85">
        <v>2889.75</v>
      </c>
      <c r="J382" s="85">
        <v>0</v>
      </c>
      <c r="K382" s="85">
        <v>0</v>
      </c>
      <c r="L382" s="85">
        <v>0</v>
      </c>
      <c r="M382" s="110">
        <v>0</v>
      </c>
      <c r="N382" s="85">
        <v>0</v>
      </c>
    </row>
    <row r="383" spans="1:14" ht="13.8" x14ac:dyDescent="0.2">
      <c r="A383" s="37" t="s">
        <v>69</v>
      </c>
      <c r="B383" s="16" t="s">
        <v>69</v>
      </c>
      <c r="C383" s="16" t="s">
        <v>1801</v>
      </c>
      <c r="D383" s="16" t="s">
        <v>1787</v>
      </c>
      <c r="E383" s="16" t="s">
        <v>410</v>
      </c>
      <c r="F383" s="16" t="str">
        <f t="shared" si="6"/>
        <v>PEQUEÑAS OBRAS EN CENTROS DE LA PROVINCIA DE TERUEL#</v>
      </c>
      <c r="G383" s="85">
        <v>75000</v>
      </c>
      <c r="H383" s="85">
        <v>0</v>
      </c>
      <c r="I383" s="85">
        <v>75000</v>
      </c>
      <c r="J383" s="85">
        <v>0</v>
      </c>
      <c r="K383" s="85">
        <v>0</v>
      </c>
      <c r="L383" s="85">
        <v>0</v>
      </c>
      <c r="M383" s="110">
        <v>0</v>
      </c>
      <c r="N383" s="85">
        <v>0</v>
      </c>
    </row>
    <row r="384" spans="1:14" ht="13.8" x14ac:dyDescent="0.2">
      <c r="A384" s="37" t="s">
        <v>69</v>
      </c>
      <c r="B384" s="16" t="s">
        <v>69</v>
      </c>
      <c r="C384" s="16" t="s">
        <v>1802</v>
      </c>
      <c r="D384" s="16" t="s">
        <v>1803</v>
      </c>
      <c r="E384" s="16" t="s">
        <v>410</v>
      </c>
      <c r="F384" s="16" t="str">
        <f t="shared" si="6"/>
        <v>EQUIPAMIENTO DE CENTROS DE LA PROVINCIA DE HUESCA#</v>
      </c>
      <c r="G384" s="85">
        <v>10000</v>
      </c>
      <c r="H384" s="85">
        <v>0</v>
      </c>
      <c r="I384" s="85">
        <v>10000</v>
      </c>
      <c r="J384" s="85">
        <v>0</v>
      </c>
      <c r="K384" s="85">
        <v>0</v>
      </c>
      <c r="L384" s="85">
        <v>0</v>
      </c>
      <c r="M384" s="110">
        <v>0</v>
      </c>
      <c r="N384" s="85">
        <v>0</v>
      </c>
    </row>
    <row r="385" spans="1:14" s="88" customFormat="1" ht="13.8" x14ac:dyDescent="0.2">
      <c r="A385" s="37" t="s">
        <v>69</v>
      </c>
      <c r="B385" s="16" t="s">
        <v>69</v>
      </c>
      <c r="C385" s="16" t="s">
        <v>1804</v>
      </c>
      <c r="D385" s="16" t="s">
        <v>1805</v>
      </c>
      <c r="E385" s="16" t="s">
        <v>410</v>
      </c>
      <c r="F385" s="16" t="str">
        <f t="shared" si="6"/>
        <v>EQUIPAMIENTO DE CENTROS DE LA PROVINCIA DE TERUEL#</v>
      </c>
      <c r="G385" s="85">
        <v>10000</v>
      </c>
      <c r="H385" s="85">
        <v>-1195.04</v>
      </c>
      <c r="I385" s="85">
        <v>8804.9599999999991</v>
      </c>
      <c r="J385" s="85">
        <v>0</v>
      </c>
      <c r="K385" s="85">
        <v>0</v>
      </c>
      <c r="L385" s="85">
        <v>0</v>
      </c>
      <c r="M385" s="110">
        <v>0</v>
      </c>
      <c r="N385" s="85">
        <v>0</v>
      </c>
    </row>
    <row r="386" spans="1:14" s="88" customFormat="1" ht="13.8" x14ac:dyDescent="0.2">
      <c r="A386" s="37" t="s">
        <v>69</v>
      </c>
      <c r="B386" s="16" t="s">
        <v>69</v>
      </c>
      <c r="C386" s="16" t="s">
        <v>1806</v>
      </c>
      <c r="D386" s="16" t="s">
        <v>1798</v>
      </c>
      <c r="E386" s="16" t="s">
        <v>410</v>
      </c>
      <c r="F386" s="16" t="str">
        <f t="shared" si="6"/>
        <v>EQUIPAMIENTO DE CENTROS DE LA PROVINCIA DE ZARAGOZA#</v>
      </c>
      <c r="G386" s="85">
        <v>40000</v>
      </c>
      <c r="H386" s="85">
        <v>-16739.990000000002</v>
      </c>
      <c r="I386" s="85">
        <v>23260.01</v>
      </c>
      <c r="J386" s="85">
        <v>0</v>
      </c>
      <c r="K386" s="85">
        <v>0</v>
      </c>
      <c r="L386" s="85">
        <v>0</v>
      </c>
      <c r="M386" s="110">
        <v>0</v>
      </c>
      <c r="N386" s="85">
        <v>0</v>
      </c>
    </row>
    <row r="387" spans="1:14" s="88" customFormat="1" ht="13.8" x14ac:dyDescent="0.2">
      <c r="A387" s="37" t="s">
        <v>69</v>
      </c>
      <c r="B387" s="16" t="s">
        <v>69</v>
      </c>
      <c r="C387" s="16" t="s">
        <v>1807</v>
      </c>
      <c r="D387" s="16" t="s">
        <v>1808</v>
      </c>
      <c r="E387" s="16" t="s">
        <v>410</v>
      </c>
      <c r="F387" s="16" t="str">
        <f t="shared" si="6"/>
        <v>PROGRAMA INFORMÁTICO#</v>
      </c>
      <c r="G387" s="85">
        <v>1059926.6000000001</v>
      </c>
      <c r="H387" s="85">
        <v>-370188.57</v>
      </c>
      <c r="I387" s="85">
        <v>689738.03</v>
      </c>
      <c r="J387" s="85">
        <v>535366.15</v>
      </c>
      <c r="K387" s="85">
        <v>397728.44</v>
      </c>
      <c r="L387" s="85">
        <v>0</v>
      </c>
      <c r="M387" s="110">
        <v>0</v>
      </c>
      <c r="N387" s="85">
        <v>0</v>
      </c>
    </row>
    <row r="388" spans="1:14" s="88" customFormat="1" ht="13.8" x14ac:dyDescent="0.2">
      <c r="A388" s="37" t="s">
        <v>69</v>
      </c>
      <c r="B388" s="16" t="s">
        <v>69</v>
      </c>
      <c r="C388" s="27" t="s">
        <v>126</v>
      </c>
      <c r="D388" s="27" t="s">
        <v>69</v>
      </c>
      <c r="E388" s="27" t="s">
        <v>69</v>
      </c>
      <c r="F388" s="27" t="str">
        <f t="shared" si="6"/>
        <v/>
      </c>
      <c r="G388" s="90">
        <v>13749075.15</v>
      </c>
      <c r="H388" s="90">
        <v>0</v>
      </c>
      <c r="I388" s="90">
        <v>13749075.15</v>
      </c>
      <c r="J388" s="90">
        <v>11707592.359999999</v>
      </c>
      <c r="K388" s="90">
        <v>8072628.8899999997</v>
      </c>
      <c r="L388" s="90">
        <v>0</v>
      </c>
      <c r="M388" s="111">
        <v>0</v>
      </c>
      <c r="N388" s="90">
        <v>0</v>
      </c>
    </row>
    <row r="389" spans="1:14" s="88" customFormat="1" ht="13.8" x14ac:dyDescent="0.2">
      <c r="A389" s="37" t="s">
        <v>452</v>
      </c>
      <c r="B389" s="16" t="s">
        <v>453</v>
      </c>
      <c r="C389" s="16" t="s">
        <v>1809</v>
      </c>
      <c r="D389" s="16" t="s">
        <v>1810</v>
      </c>
      <c r="E389" s="16" t="s">
        <v>410</v>
      </c>
      <c r="F389" s="16" t="str">
        <f t="shared" si="6"/>
        <v>MANTENIMIENTO Y EQUIPAMIENTO DE CENTROS DEPENDIENTES DEL IAM#</v>
      </c>
      <c r="G389" s="85">
        <v>20000</v>
      </c>
      <c r="H389" s="85">
        <v>0</v>
      </c>
      <c r="I389" s="85">
        <v>20000</v>
      </c>
      <c r="J389" s="85">
        <v>0</v>
      </c>
      <c r="K389" s="85">
        <v>0</v>
      </c>
      <c r="L389" s="85">
        <v>0</v>
      </c>
      <c r="M389" s="110">
        <v>0</v>
      </c>
      <c r="N389" s="85">
        <v>0</v>
      </c>
    </row>
    <row r="390" spans="1:14" s="88" customFormat="1" ht="13.8" x14ac:dyDescent="0.2">
      <c r="A390" s="37" t="s">
        <v>69</v>
      </c>
      <c r="B390" s="16" t="s">
        <v>69</v>
      </c>
      <c r="C390" s="16" t="s">
        <v>1811</v>
      </c>
      <c r="D390" s="16" t="s">
        <v>1812</v>
      </c>
      <c r="E390" s="16" t="s">
        <v>410</v>
      </c>
      <c r="F390" s="16" t="str">
        <f t="shared" si="6"/>
        <v>PACTO DE ESTADO CONTRA LA VIOLENCIA DE GÉNERO#</v>
      </c>
      <c r="G390" s="85">
        <v>100000</v>
      </c>
      <c r="H390" s="85">
        <v>0</v>
      </c>
      <c r="I390" s="85">
        <v>100000</v>
      </c>
      <c r="J390" s="85">
        <v>0</v>
      </c>
      <c r="K390" s="85">
        <v>0</v>
      </c>
      <c r="L390" s="85">
        <v>0</v>
      </c>
      <c r="M390" s="110">
        <v>0</v>
      </c>
      <c r="N390" s="85">
        <v>0</v>
      </c>
    </row>
    <row r="391" spans="1:14" s="88" customFormat="1" ht="13.8" x14ac:dyDescent="0.2">
      <c r="A391" s="37" t="s">
        <v>69</v>
      </c>
      <c r="B391" s="16" t="s">
        <v>69</v>
      </c>
      <c r="C391" s="16" t="s">
        <v>1813</v>
      </c>
      <c r="D391" s="16" t="s">
        <v>1814</v>
      </c>
      <c r="E391" s="16" t="s">
        <v>410</v>
      </c>
      <c r="F391" s="16" t="str">
        <f t="shared" si="6"/>
        <v>PLAN ESPAÑA TE PROTEGE#</v>
      </c>
      <c r="G391" s="85">
        <v>1881716.01</v>
      </c>
      <c r="H391" s="85">
        <v>0</v>
      </c>
      <c r="I391" s="85">
        <v>1881716.01</v>
      </c>
      <c r="J391" s="85">
        <v>2224.08</v>
      </c>
      <c r="K391" s="85">
        <v>2224.08</v>
      </c>
      <c r="L391" s="85">
        <v>2224.08</v>
      </c>
      <c r="M391" s="110">
        <v>0.11819424334919</v>
      </c>
      <c r="N391" s="85">
        <v>2224.08</v>
      </c>
    </row>
    <row r="392" spans="1:14" s="88" customFormat="1" ht="13.8" x14ac:dyDescent="0.2">
      <c r="A392" s="37" t="s">
        <v>69</v>
      </c>
      <c r="B392" s="16" t="s">
        <v>69</v>
      </c>
      <c r="C392" s="27" t="s">
        <v>126</v>
      </c>
      <c r="D392" s="27" t="s">
        <v>69</v>
      </c>
      <c r="E392" s="27" t="s">
        <v>69</v>
      </c>
      <c r="F392" s="27" t="str">
        <f t="shared" si="6"/>
        <v/>
      </c>
      <c r="G392" s="90">
        <v>2001716.01</v>
      </c>
      <c r="H392" s="90">
        <v>0</v>
      </c>
      <c r="I392" s="90">
        <v>2001716.01</v>
      </c>
      <c r="J392" s="90">
        <v>2224.08</v>
      </c>
      <c r="K392" s="90">
        <v>2224.08</v>
      </c>
      <c r="L392" s="90">
        <v>2224.08</v>
      </c>
      <c r="M392" s="111">
        <v>0.11110866820713</v>
      </c>
      <c r="N392" s="90">
        <v>2224.08</v>
      </c>
    </row>
    <row r="393" spans="1:14" s="88" customFormat="1" ht="13.8" x14ac:dyDescent="0.2">
      <c r="A393" s="37" t="s">
        <v>454</v>
      </c>
      <c r="B393" s="16" t="s">
        <v>455</v>
      </c>
      <c r="C393" s="16" t="s">
        <v>1815</v>
      </c>
      <c r="D393" s="16" t="s">
        <v>1816</v>
      </c>
      <c r="E393" s="16" t="s">
        <v>410</v>
      </c>
      <c r="F393" s="16" t="str">
        <f t="shared" si="6"/>
        <v>ACTUACIONES URGENTES EN ALBERGUES Y OTRAS INSTALACIONES#</v>
      </c>
      <c r="G393" s="85">
        <v>200000</v>
      </c>
      <c r="H393" s="85">
        <v>0</v>
      </c>
      <c r="I393" s="85">
        <v>200000</v>
      </c>
      <c r="J393" s="85">
        <v>0</v>
      </c>
      <c r="K393" s="85">
        <v>0</v>
      </c>
      <c r="L393" s="85">
        <v>0</v>
      </c>
      <c r="M393" s="110">
        <v>0</v>
      </c>
      <c r="N393" s="85">
        <v>0</v>
      </c>
    </row>
    <row r="394" spans="1:14" s="88" customFormat="1" ht="13.8" x14ac:dyDescent="0.2">
      <c r="A394" s="37" t="s">
        <v>69</v>
      </c>
      <c r="B394" s="16" t="s">
        <v>69</v>
      </c>
      <c r="C394" s="16" t="s">
        <v>1817</v>
      </c>
      <c r="D394" s="16" t="s">
        <v>1818</v>
      </c>
      <c r="E394" s="16" t="s">
        <v>410</v>
      </c>
      <c r="F394" s="16" t="str">
        <f t="shared" si="6"/>
        <v>PORTAL WEB IAJ#</v>
      </c>
      <c r="G394" s="85">
        <v>50000</v>
      </c>
      <c r="H394" s="85">
        <v>0</v>
      </c>
      <c r="I394" s="85">
        <v>50000</v>
      </c>
      <c r="J394" s="85">
        <v>0</v>
      </c>
      <c r="K394" s="85">
        <v>0</v>
      </c>
      <c r="L394" s="85">
        <v>0</v>
      </c>
      <c r="M394" s="110">
        <v>0</v>
      </c>
      <c r="N394" s="85">
        <v>0</v>
      </c>
    </row>
    <row r="395" spans="1:14" s="88" customFormat="1" ht="13.8" x14ac:dyDescent="0.2">
      <c r="A395" s="37" t="s">
        <v>69</v>
      </c>
      <c r="B395" s="16" t="s">
        <v>69</v>
      </c>
      <c r="C395" s="27" t="s">
        <v>126</v>
      </c>
      <c r="D395" s="27" t="s">
        <v>69</v>
      </c>
      <c r="E395" s="27" t="s">
        <v>69</v>
      </c>
      <c r="F395" s="27" t="str">
        <f t="shared" si="6"/>
        <v/>
      </c>
      <c r="G395" s="90">
        <v>250000</v>
      </c>
      <c r="H395" s="90">
        <v>0</v>
      </c>
      <c r="I395" s="90">
        <v>250000</v>
      </c>
      <c r="J395" s="90">
        <v>0</v>
      </c>
      <c r="K395" s="90">
        <v>0</v>
      </c>
      <c r="L395" s="90">
        <v>0</v>
      </c>
      <c r="M395" s="111">
        <v>0</v>
      </c>
      <c r="N395" s="90">
        <v>0</v>
      </c>
    </row>
    <row r="396" spans="1:14" s="88" customFormat="1" ht="13.8" x14ac:dyDescent="0.2">
      <c r="A396" s="37" t="s">
        <v>456</v>
      </c>
      <c r="B396" s="16" t="s">
        <v>457</v>
      </c>
      <c r="C396" s="16" t="s">
        <v>1819</v>
      </c>
      <c r="D396" s="16" t="s">
        <v>1820</v>
      </c>
      <c r="E396" s="16" t="s">
        <v>1821</v>
      </c>
      <c r="F396" s="16" t="str">
        <f t="shared" si="6"/>
        <v>EXTENSION SERVICIO RED ARAGONESA DE COMUNICACIONES INSTITUCIONALES</v>
      </c>
      <c r="G396" s="85">
        <v>6712572.7400000002</v>
      </c>
      <c r="H396" s="85">
        <v>-43962.95</v>
      </c>
      <c r="I396" s="85">
        <v>6668609.79</v>
      </c>
      <c r="J396" s="85">
        <v>6755073.6399999997</v>
      </c>
      <c r="K396" s="85">
        <v>2792617.91</v>
      </c>
      <c r="L396" s="85">
        <v>0</v>
      </c>
      <c r="M396" s="110">
        <v>0</v>
      </c>
      <c r="N396" s="85">
        <v>0</v>
      </c>
    </row>
    <row r="397" spans="1:14" s="88" customFormat="1" ht="13.8" x14ac:dyDescent="0.2">
      <c r="A397" s="37" t="s">
        <v>69</v>
      </c>
      <c r="B397" s="16" t="s">
        <v>69</v>
      </c>
      <c r="C397" s="16" t="s">
        <v>1822</v>
      </c>
      <c r="D397" s="16" t="s">
        <v>1823</v>
      </c>
      <c r="E397" s="16" t="s">
        <v>1824</v>
      </c>
      <c r="F397" s="16" t="str">
        <f t="shared" si="6"/>
        <v>AMPLIACION Y MEJORA DE LA PLATAFORMA DE SISTEMAS INFORMATICOS</v>
      </c>
      <c r="G397" s="85">
        <v>18500</v>
      </c>
      <c r="H397" s="85">
        <v>0</v>
      </c>
      <c r="I397" s="85">
        <v>18500</v>
      </c>
      <c r="J397" s="85">
        <v>0</v>
      </c>
      <c r="K397" s="85">
        <v>0</v>
      </c>
      <c r="L397" s="85">
        <v>0</v>
      </c>
      <c r="M397" s="110">
        <v>0</v>
      </c>
      <c r="N397" s="85">
        <v>0</v>
      </c>
    </row>
    <row r="398" spans="1:14" s="88" customFormat="1" ht="13.8" x14ac:dyDescent="0.2">
      <c r="A398" s="37" t="s">
        <v>69</v>
      </c>
      <c r="B398" s="16" t="s">
        <v>69</v>
      </c>
      <c r="C398" s="16" t="s">
        <v>1825</v>
      </c>
      <c r="D398" s="16" t="s">
        <v>1826</v>
      </c>
      <c r="E398" s="16" t="s">
        <v>410</v>
      </c>
      <c r="F398" s="16" t="str">
        <f t="shared" si="6"/>
        <v>MRR COMP.11-GENERALIZ.NUBE HIBRIDA#</v>
      </c>
      <c r="G398" s="85">
        <v>246700.76</v>
      </c>
      <c r="H398" s="85">
        <v>0</v>
      </c>
      <c r="I398" s="85">
        <v>246700.76</v>
      </c>
      <c r="J398" s="85">
        <v>451560.38</v>
      </c>
      <c r="K398" s="85">
        <v>451560.38</v>
      </c>
      <c r="L398" s="85">
        <v>0</v>
      </c>
      <c r="M398" s="110">
        <v>0</v>
      </c>
      <c r="N398" s="85">
        <v>0</v>
      </c>
    </row>
    <row r="399" spans="1:14" s="88" customFormat="1" ht="13.8" x14ac:dyDescent="0.2">
      <c r="A399" s="37" t="s">
        <v>69</v>
      </c>
      <c r="B399" s="16" t="s">
        <v>69</v>
      </c>
      <c r="C399" s="16" t="s">
        <v>1827</v>
      </c>
      <c r="D399" s="16" t="s">
        <v>1828</v>
      </c>
      <c r="E399" s="16" t="s">
        <v>410</v>
      </c>
      <c r="F399" s="16" t="str">
        <f t="shared" si="6"/>
        <v>MRR COMP.11-INCORP ARAGON RED NACIONAL DE SOC#</v>
      </c>
      <c r="G399" s="85">
        <v>823865.12</v>
      </c>
      <c r="H399" s="85">
        <v>0</v>
      </c>
      <c r="I399" s="85">
        <v>823865.12</v>
      </c>
      <c r="J399" s="85">
        <v>0</v>
      </c>
      <c r="K399" s="85">
        <v>0</v>
      </c>
      <c r="L399" s="85">
        <v>0</v>
      </c>
      <c r="M399" s="110">
        <v>0</v>
      </c>
      <c r="N399" s="85">
        <v>0</v>
      </c>
    </row>
    <row r="400" spans="1:14" s="88" customFormat="1" ht="13.8" x14ac:dyDescent="0.2">
      <c r="A400" s="37" t="s">
        <v>69</v>
      </c>
      <c r="B400" s="16" t="s">
        <v>69</v>
      </c>
      <c r="C400" s="27" t="s">
        <v>126</v>
      </c>
      <c r="D400" s="27" t="s">
        <v>69</v>
      </c>
      <c r="E400" s="27" t="s">
        <v>69</v>
      </c>
      <c r="F400" s="27" t="str">
        <f t="shared" si="6"/>
        <v/>
      </c>
      <c r="G400" s="90">
        <v>7801638.6200000001</v>
      </c>
      <c r="H400" s="90">
        <v>-43962.95</v>
      </c>
      <c r="I400" s="90">
        <v>7757675.6699999999</v>
      </c>
      <c r="J400" s="90">
        <v>7206634.0199999996</v>
      </c>
      <c r="K400" s="90">
        <v>3244178.29</v>
      </c>
      <c r="L400" s="90">
        <v>0</v>
      </c>
      <c r="M400" s="111">
        <v>0</v>
      </c>
      <c r="N400" s="90">
        <v>0</v>
      </c>
    </row>
    <row r="401" spans="1:14" s="88" customFormat="1" ht="13.8" x14ac:dyDescent="0.2">
      <c r="A401" s="37" t="s">
        <v>458</v>
      </c>
      <c r="B401" s="16" t="s">
        <v>459</v>
      </c>
      <c r="C401" s="16" t="s">
        <v>1829</v>
      </c>
      <c r="D401" s="16" t="s">
        <v>1830</v>
      </c>
      <c r="E401" s="16" t="s">
        <v>410</v>
      </c>
      <c r="F401" s="16" t="str">
        <f t="shared" ref="F401:F454" si="7">CONCATENATE(D401,E401)</f>
        <v>PROGRAMA INFORMATICO SIGEDAR#</v>
      </c>
      <c r="G401" s="85">
        <v>62230.91</v>
      </c>
      <c r="H401" s="85">
        <v>0</v>
      </c>
      <c r="I401" s="85">
        <v>62230.91</v>
      </c>
      <c r="J401" s="85">
        <v>62230.91</v>
      </c>
      <c r="K401" s="85">
        <v>62230.91</v>
      </c>
      <c r="L401" s="85">
        <v>0</v>
      </c>
      <c r="M401" s="110">
        <v>0</v>
      </c>
      <c r="N401" s="85">
        <v>0</v>
      </c>
    </row>
    <row r="402" spans="1:14" s="88" customFormat="1" ht="13.8" x14ac:dyDescent="0.2">
      <c r="A402" s="37" t="s">
        <v>69</v>
      </c>
      <c r="B402" s="16" t="s">
        <v>69</v>
      </c>
      <c r="C402" s="16" t="s">
        <v>1831</v>
      </c>
      <c r="D402" s="16" t="s">
        <v>1832</v>
      </c>
      <c r="E402" s="16" t="s">
        <v>410</v>
      </c>
      <c r="F402" s="16" t="str">
        <f t="shared" si="7"/>
        <v>MANTENIMIENTO APLICACIONES INFORMATICAS GAIAA, VICA Y WICA#</v>
      </c>
      <c r="G402" s="85">
        <v>21811.3</v>
      </c>
      <c r="H402" s="85">
        <v>0</v>
      </c>
      <c r="I402" s="85">
        <v>21811.3</v>
      </c>
      <c r="J402" s="85">
        <v>26506.26</v>
      </c>
      <c r="K402" s="85">
        <v>21811.3</v>
      </c>
      <c r="L402" s="85">
        <v>0</v>
      </c>
      <c r="M402" s="110">
        <v>0</v>
      </c>
      <c r="N402" s="85">
        <v>0</v>
      </c>
    </row>
    <row r="403" spans="1:14" s="88" customFormat="1" ht="13.8" x14ac:dyDescent="0.2">
      <c r="A403" s="37" t="s">
        <v>69</v>
      </c>
      <c r="B403" s="16" t="s">
        <v>69</v>
      </c>
      <c r="C403" s="16" t="s">
        <v>1833</v>
      </c>
      <c r="D403" s="16" t="s">
        <v>1834</v>
      </c>
      <c r="E403" s="16" t="s">
        <v>410</v>
      </c>
      <c r="F403" s="16" t="str">
        <f t="shared" si="7"/>
        <v>CANTAVIEJA (T) ESTACION DEP. AGUAS RESIDUALES#</v>
      </c>
      <c r="G403" s="85">
        <v>2200</v>
      </c>
      <c r="H403" s="85">
        <v>0</v>
      </c>
      <c r="I403" s="85">
        <v>2200</v>
      </c>
      <c r="J403" s="85">
        <v>2200</v>
      </c>
      <c r="K403" s="85">
        <v>2200</v>
      </c>
      <c r="L403" s="85">
        <v>0</v>
      </c>
      <c r="M403" s="110">
        <v>0</v>
      </c>
      <c r="N403" s="85">
        <v>0</v>
      </c>
    </row>
    <row r="404" spans="1:14" s="88" customFormat="1" ht="13.8" x14ac:dyDescent="0.2">
      <c r="A404" s="37" t="s">
        <v>69</v>
      </c>
      <c r="B404" s="16" t="s">
        <v>69</v>
      </c>
      <c r="C404" s="16" t="s">
        <v>1835</v>
      </c>
      <c r="D404" s="16" t="s">
        <v>1836</v>
      </c>
      <c r="E404" s="16" t="s">
        <v>410</v>
      </c>
      <c r="F404" s="16" t="str">
        <f t="shared" si="7"/>
        <v>BENASQUE (H) ESTACION DEPURADORA DE AGUAS RESIDUALES.#</v>
      </c>
      <c r="G404" s="85">
        <v>180646.03</v>
      </c>
      <c r="H404" s="85">
        <v>0</v>
      </c>
      <c r="I404" s="85">
        <v>180646.03</v>
      </c>
      <c r="J404" s="85">
        <v>180646.03</v>
      </c>
      <c r="K404" s="85">
        <v>180646.03</v>
      </c>
      <c r="L404" s="85">
        <v>0</v>
      </c>
      <c r="M404" s="110">
        <v>0</v>
      </c>
      <c r="N404" s="85">
        <v>0</v>
      </c>
    </row>
    <row r="405" spans="1:14" s="88" customFormat="1" ht="13.8" x14ac:dyDescent="0.2">
      <c r="A405" s="37" t="s">
        <v>69</v>
      </c>
      <c r="B405" s="16" t="s">
        <v>69</v>
      </c>
      <c r="C405" s="16" t="s">
        <v>1837</v>
      </c>
      <c r="D405" s="16" t="s">
        <v>1838</v>
      </c>
      <c r="E405" s="16" t="s">
        <v>410</v>
      </c>
      <c r="F405" s="16" t="str">
        <f t="shared" si="7"/>
        <v>APLICACION GESTION DOCUMENTAL Y DE EXPEDIENTES#</v>
      </c>
      <c r="G405" s="85">
        <v>42500</v>
      </c>
      <c r="H405" s="85">
        <v>0</v>
      </c>
      <c r="I405" s="85">
        <v>42500</v>
      </c>
      <c r="J405" s="85">
        <v>0</v>
      </c>
      <c r="K405" s="85">
        <v>0</v>
      </c>
      <c r="L405" s="85">
        <v>0</v>
      </c>
      <c r="M405" s="110">
        <v>0</v>
      </c>
      <c r="N405" s="85">
        <v>0</v>
      </c>
    </row>
    <row r="406" spans="1:14" s="88" customFormat="1" ht="13.8" x14ac:dyDescent="0.2">
      <c r="A406" s="37" t="s">
        <v>69</v>
      </c>
      <c r="B406" s="16" t="s">
        <v>69</v>
      </c>
      <c r="C406" s="16" t="s">
        <v>1839</v>
      </c>
      <c r="D406" s="16" t="s">
        <v>1840</v>
      </c>
      <c r="E406" s="16" t="s">
        <v>1841</v>
      </c>
      <c r="F406" s="16" t="str">
        <f t="shared" si="7"/>
        <v>CONSTRUCCION Y FUNCIONAMIENTO INICIAL DE LA EDAR DE FORMIGAL-SALLENT DE GALLEGO (HUESCA)</v>
      </c>
      <c r="G406" s="85">
        <v>60189.25</v>
      </c>
      <c r="H406" s="85">
        <v>0</v>
      </c>
      <c r="I406" s="85">
        <v>60189.25</v>
      </c>
      <c r="J406" s="85">
        <v>60189.25</v>
      </c>
      <c r="K406" s="85">
        <v>60189.25</v>
      </c>
      <c r="L406" s="85">
        <v>0</v>
      </c>
      <c r="M406" s="110">
        <v>0</v>
      </c>
      <c r="N406" s="85">
        <v>0</v>
      </c>
    </row>
    <row r="407" spans="1:14" s="88" customFormat="1" ht="13.8" x14ac:dyDescent="0.2">
      <c r="A407" s="37" t="s">
        <v>69</v>
      </c>
      <c r="B407" s="16" t="s">
        <v>69</v>
      </c>
      <c r="C407" s="16" t="s">
        <v>1842</v>
      </c>
      <c r="D407" s="16" t="s">
        <v>1843</v>
      </c>
      <c r="E407" s="16" t="s">
        <v>410</v>
      </c>
      <c r="F407" s="16" t="str">
        <f t="shared" si="7"/>
        <v>CONSTRUCC FUNCIONAMIENTO INICIAL EDA DE ANSO (H)#</v>
      </c>
      <c r="G407" s="85">
        <v>80000.039999999994</v>
      </c>
      <c r="H407" s="85">
        <v>0</v>
      </c>
      <c r="I407" s="85">
        <v>80000.039999999994</v>
      </c>
      <c r="J407" s="85">
        <v>80000.039999999994</v>
      </c>
      <c r="K407" s="85">
        <v>80000.039999999994</v>
      </c>
      <c r="L407" s="85">
        <v>0</v>
      </c>
      <c r="M407" s="110">
        <v>0</v>
      </c>
      <c r="N407" s="85">
        <v>0</v>
      </c>
    </row>
    <row r="408" spans="1:14" s="88" customFormat="1" ht="13.8" x14ac:dyDescent="0.2">
      <c r="A408" s="37" t="s">
        <v>69</v>
      </c>
      <c r="B408" s="16" t="s">
        <v>69</v>
      </c>
      <c r="C408" s="16" t="s">
        <v>1844</v>
      </c>
      <c r="D408" s="16" t="s">
        <v>1845</v>
      </c>
      <c r="E408" s="16" t="s">
        <v>1846</v>
      </c>
      <c r="F408" s="16" t="str">
        <f t="shared" si="7"/>
        <v>CONSTRUCCION Y FUNCIONAMIENTO INICIAL DE LA EDAR DE HECHO-SIRESA (HUESCA)</v>
      </c>
      <c r="G408" s="85">
        <v>600000</v>
      </c>
      <c r="H408" s="85">
        <v>0</v>
      </c>
      <c r="I408" s="85">
        <v>600000</v>
      </c>
      <c r="J408" s="85">
        <v>0</v>
      </c>
      <c r="K408" s="85">
        <v>0</v>
      </c>
      <c r="L408" s="85">
        <v>0</v>
      </c>
      <c r="M408" s="110">
        <v>0</v>
      </c>
      <c r="N408" s="85">
        <v>0</v>
      </c>
    </row>
    <row r="409" spans="1:14" s="88" customFormat="1" ht="13.8" x14ac:dyDescent="0.2">
      <c r="A409" s="37" t="s">
        <v>69</v>
      </c>
      <c r="B409" s="16" t="s">
        <v>69</v>
      </c>
      <c r="C409" s="16" t="s">
        <v>1847</v>
      </c>
      <c r="D409" s="16" t="s">
        <v>1848</v>
      </c>
      <c r="E409" s="16" t="s">
        <v>410</v>
      </c>
      <c r="F409" s="16" t="str">
        <f t="shared" si="7"/>
        <v>EXPROPIACIONES TERRENOS EDAR#</v>
      </c>
      <c r="G409" s="85">
        <v>300000</v>
      </c>
      <c r="H409" s="85">
        <v>0</v>
      </c>
      <c r="I409" s="85">
        <v>300000</v>
      </c>
      <c r="J409" s="85">
        <v>0</v>
      </c>
      <c r="K409" s="85">
        <v>0</v>
      </c>
      <c r="L409" s="85">
        <v>0</v>
      </c>
      <c r="M409" s="110">
        <v>0</v>
      </c>
      <c r="N409" s="85">
        <v>0</v>
      </c>
    </row>
    <row r="410" spans="1:14" s="88" customFormat="1" ht="13.8" x14ac:dyDescent="0.2">
      <c r="A410" s="37" t="s">
        <v>69</v>
      </c>
      <c r="B410" s="16" t="s">
        <v>69</v>
      </c>
      <c r="C410" s="16" t="s">
        <v>1849</v>
      </c>
      <c r="D410" s="16" t="s">
        <v>1850</v>
      </c>
      <c r="E410" s="16" t="s">
        <v>410</v>
      </c>
      <c r="F410" s="16" t="str">
        <f t="shared" si="7"/>
        <v>AT EXPROPIACIONES ZONA 10#</v>
      </c>
      <c r="G410" s="85">
        <v>346000</v>
      </c>
      <c r="H410" s="85">
        <v>0</v>
      </c>
      <c r="I410" s="85">
        <v>346000</v>
      </c>
      <c r="J410" s="85">
        <v>329555.65999999997</v>
      </c>
      <c r="K410" s="85">
        <v>329555.65999999997</v>
      </c>
      <c r="L410" s="85">
        <v>0</v>
      </c>
      <c r="M410" s="110">
        <v>0</v>
      </c>
      <c r="N410" s="85">
        <v>0</v>
      </c>
    </row>
    <row r="411" spans="1:14" s="88" customFormat="1" ht="13.8" x14ac:dyDescent="0.2">
      <c r="A411" s="37" t="s">
        <v>69</v>
      </c>
      <c r="B411" s="16" t="s">
        <v>69</v>
      </c>
      <c r="C411" s="16" t="s">
        <v>1851</v>
      </c>
      <c r="D411" s="16" t="s">
        <v>1852</v>
      </c>
      <c r="E411" s="16" t="s">
        <v>410</v>
      </c>
      <c r="F411" s="16" t="str">
        <f t="shared" si="7"/>
        <v>AT REDACCION PROYECTOS ESTUDIOS,PLANES Y OTRAS ACTUACIONES#</v>
      </c>
      <c r="G411" s="85">
        <v>450000</v>
      </c>
      <c r="H411" s="85">
        <v>0</v>
      </c>
      <c r="I411" s="85">
        <v>450000</v>
      </c>
      <c r="J411" s="85">
        <v>0</v>
      </c>
      <c r="K411" s="85">
        <v>0</v>
      </c>
      <c r="L411" s="85">
        <v>0</v>
      </c>
      <c r="M411" s="110">
        <v>0</v>
      </c>
      <c r="N411" s="85">
        <v>0</v>
      </c>
    </row>
    <row r="412" spans="1:14" s="88" customFormat="1" ht="13.8" x14ac:dyDescent="0.2">
      <c r="A412" s="37" t="s">
        <v>69</v>
      </c>
      <c r="B412" s="16" t="s">
        <v>69</v>
      </c>
      <c r="C412" s="16" t="s">
        <v>1853</v>
      </c>
      <c r="D412" s="16" t="s">
        <v>1854</v>
      </c>
      <c r="E412" s="16" t="s">
        <v>410</v>
      </c>
      <c r="F412" s="16" t="str">
        <f t="shared" si="7"/>
        <v>EDAR DE VILLANUA (HUESCA)#</v>
      </c>
      <c r="G412" s="85">
        <v>100000</v>
      </c>
      <c r="H412" s="85">
        <v>0</v>
      </c>
      <c r="I412" s="85">
        <v>100000</v>
      </c>
      <c r="J412" s="85">
        <v>100000</v>
      </c>
      <c r="K412" s="85">
        <v>100000</v>
      </c>
      <c r="L412" s="85">
        <v>0</v>
      </c>
      <c r="M412" s="110">
        <v>0</v>
      </c>
      <c r="N412" s="85">
        <v>0</v>
      </c>
    </row>
    <row r="413" spans="1:14" s="88" customFormat="1" ht="13.8" x14ac:dyDescent="0.2">
      <c r="A413" s="37" t="s">
        <v>69</v>
      </c>
      <c r="B413" s="16" t="s">
        <v>69</v>
      </c>
      <c r="C413" s="16" t="s">
        <v>1855</v>
      </c>
      <c r="D413" s="16" t="s">
        <v>1856</v>
      </c>
      <c r="E413" s="16" t="s">
        <v>410</v>
      </c>
      <c r="F413" s="16" t="str">
        <f t="shared" si="7"/>
        <v>EDAR DE TORLA (H)#</v>
      </c>
      <c r="G413" s="85">
        <v>65817.23</v>
      </c>
      <c r="H413" s="85">
        <v>0</v>
      </c>
      <c r="I413" s="85">
        <v>65817.23</v>
      </c>
      <c r="J413" s="85">
        <v>43878.16</v>
      </c>
      <c r="K413" s="85">
        <v>43878.16</v>
      </c>
      <c r="L413" s="85">
        <v>0</v>
      </c>
      <c r="M413" s="110">
        <v>0</v>
      </c>
      <c r="N413" s="85">
        <v>0</v>
      </c>
    </row>
    <row r="414" spans="1:14" s="88" customFormat="1" ht="13.8" x14ac:dyDescent="0.2">
      <c r="A414" s="37" t="s">
        <v>69</v>
      </c>
      <c r="B414" s="16" t="s">
        <v>69</v>
      </c>
      <c r="C414" s="16" t="s">
        <v>1857</v>
      </c>
      <c r="D414" s="16" t="s">
        <v>1858</v>
      </c>
      <c r="E414" s="16" t="s">
        <v>410</v>
      </c>
      <c r="F414" s="16" t="str">
        <f t="shared" si="7"/>
        <v>EDAR DE BOLTAÑA-MARGUDGUED (H)#</v>
      </c>
      <c r="G414" s="85">
        <v>250000</v>
      </c>
      <c r="H414" s="85">
        <v>0</v>
      </c>
      <c r="I414" s="85">
        <v>250000</v>
      </c>
      <c r="J414" s="85">
        <v>250000</v>
      </c>
      <c r="K414" s="85">
        <v>0</v>
      </c>
      <c r="L414" s="85">
        <v>0</v>
      </c>
      <c r="M414" s="110">
        <v>0</v>
      </c>
      <c r="N414" s="85">
        <v>0</v>
      </c>
    </row>
    <row r="415" spans="1:14" s="88" customFormat="1" ht="13.8" x14ac:dyDescent="0.2">
      <c r="A415" s="37" t="s">
        <v>69</v>
      </c>
      <c r="B415" s="16" t="s">
        <v>69</v>
      </c>
      <c r="C415" s="16" t="s">
        <v>1859</v>
      </c>
      <c r="D415" s="16" t="s">
        <v>1860</v>
      </c>
      <c r="E415" s="16" t="s">
        <v>410</v>
      </c>
      <c r="F415" s="16" t="str">
        <f t="shared" si="7"/>
        <v>EDAR DE AINSA  (H)#</v>
      </c>
      <c r="G415" s="85">
        <v>250000</v>
      </c>
      <c r="H415" s="85">
        <v>0</v>
      </c>
      <c r="I415" s="85">
        <v>250000</v>
      </c>
      <c r="J415" s="85">
        <v>250000</v>
      </c>
      <c r="K415" s="85">
        <v>0</v>
      </c>
      <c r="L415" s="85">
        <v>0</v>
      </c>
      <c r="M415" s="110">
        <v>0</v>
      </c>
      <c r="N415" s="85">
        <v>0</v>
      </c>
    </row>
    <row r="416" spans="1:14" s="88" customFormat="1" ht="13.8" x14ac:dyDescent="0.2">
      <c r="A416" s="37" t="s">
        <v>69</v>
      </c>
      <c r="B416" s="16" t="s">
        <v>69</v>
      </c>
      <c r="C416" s="16" t="s">
        <v>1861</v>
      </c>
      <c r="D416" s="16" t="s">
        <v>1862</v>
      </c>
      <c r="E416" s="16" t="s">
        <v>410</v>
      </c>
      <c r="F416" s="16" t="str">
        <f t="shared" si="7"/>
        <v>EDAR DE CANFRANC -ESTACION (H)#</v>
      </c>
      <c r="G416" s="85">
        <v>209995.75</v>
      </c>
      <c r="H416" s="85">
        <v>0</v>
      </c>
      <c r="I416" s="85">
        <v>209995.75</v>
      </c>
      <c r="J416" s="85">
        <v>0</v>
      </c>
      <c r="K416" s="85">
        <v>0</v>
      </c>
      <c r="L416" s="85">
        <v>0</v>
      </c>
      <c r="M416" s="110">
        <v>0</v>
      </c>
      <c r="N416" s="85">
        <v>0</v>
      </c>
    </row>
    <row r="417" spans="1:14" s="88" customFormat="1" ht="13.8" x14ac:dyDescent="0.2">
      <c r="A417" s="37" t="s">
        <v>69</v>
      </c>
      <c r="B417" s="16" t="s">
        <v>69</v>
      </c>
      <c r="C417" s="16" t="s">
        <v>1863</v>
      </c>
      <c r="D417" s="16" t="s">
        <v>1864</v>
      </c>
      <c r="E417" s="16" t="s">
        <v>410</v>
      </c>
      <c r="F417" s="16" t="str">
        <f t="shared" si="7"/>
        <v>EDAR DE PANTICOSA (H)#</v>
      </c>
      <c r="G417" s="85">
        <v>3138800</v>
      </c>
      <c r="H417" s="85">
        <v>0</v>
      </c>
      <c r="I417" s="85">
        <v>3138800</v>
      </c>
      <c r="J417" s="85">
        <v>3138800</v>
      </c>
      <c r="K417" s="85">
        <v>3138800</v>
      </c>
      <c r="L417" s="85">
        <v>0</v>
      </c>
      <c r="M417" s="110">
        <v>0</v>
      </c>
      <c r="N417" s="85">
        <v>0</v>
      </c>
    </row>
    <row r="418" spans="1:14" s="88" customFormat="1" ht="13.8" x14ac:dyDescent="0.2">
      <c r="A418" s="37" t="s">
        <v>69</v>
      </c>
      <c r="B418" s="16" t="s">
        <v>69</v>
      </c>
      <c r="C418" s="16" t="s">
        <v>1865</v>
      </c>
      <c r="D418" s="16" t="s">
        <v>1866</v>
      </c>
      <c r="E418" s="16" t="s">
        <v>410</v>
      </c>
      <c r="F418" s="16" t="str">
        <f t="shared" si="7"/>
        <v>EDAR DE BIELSA (H)#</v>
      </c>
      <c r="G418" s="85">
        <v>10000</v>
      </c>
      <c r="H418" s="85">
        <v>0</v>
      </c>
      <c r="I418" s="85">
        <v>10000</v>
      </c>
      <c r="J418" s="85">
        <v>0</v>
      </c>
      <c r="K418" s="85">
        <v>0</v>
      </c>
      <c r="L418" s="85">
        <v>0</v>
      </c>
      <c r="M418" s="110">
        <v>0</v>
      </c>
      <c r="N418" s="85">
        <v>0</v>
      </c>
    </row>
    <row r="419" spans="1:14" s="88" customFormat="1" ht="13.8" x14ac:dyDescent="0.2">
      <c r="A419" s="37" t="s">
        <v>69</v>
      </c>
      <c r="B419" s="16" t="s">
        <v>69</v>
      </c>
      <c r="C419" s="16" t="s">
        <v>1867</v>
      </c>
      <c r="D419" s="16" t="s">
        <v>1868</v>
      </c>
      <c r="E419" s="16" t="s">
        <v>410</v>
      </c>
      <c r="F419" s="16" t="str">
        <f t="shared" si="7"/>
        <v>PROYECTO Y CONSTRUCCION EDAR DE CERLER#</v>
      </c>
      <c r="G419" s="85">
        <v>3200000</v>
      </c>
      <c r="H419" s="85">
        <v>0</v>
      </c>
      <c r="I419" s="85">
        <v>3200000</v>
      </c>
      <c r="J419" s="85">
        <v>3200000</v>
      </c>
      <c r="K419" s="85">
        <v>3200000</v>
      </c>
      <c r="L419" s="85">
        <v>0</v>
      </c>
      <c r="M419" s="110">
        <v>0</v>
      </c>
      <c r="N419" s="85">
        <v>0</v>
      </c>
    </row>
    <row r="420" spans="1:14" s="88" customFormat="1" ht="13.8" x14ac:dyDescent="0.2">
      <c r="A420" s="37" t="s">
        <v>69</v>
      </c>
      <c r="B420" s="16" t="s">
        <v>69</v>
      </c>
      <c r="C420" s="16" t="s">
        <v>1869</v>
      </c>
      <c r="D420" s="16" t="s">
        <v>1870</v>
      </c>
      <c r="E420" s="16" t="s">
        <v>410</v>
      </c>
      <c r="F420" s="16" t="str">
        <f t="shared" si="7"/>
        <v>EDAR DE CANDANCHU#</v>
      </c>
      <c r="G420" s="85">
        <v>2898171.8</v>
      </c>
      <c r="H420" s="85">
        <v>0</v>
      </c>
      <c r="I420" s="85">
        <v>2898171.8</v>
      </c>
      <c r="J420" s="85">
        <v>2898171.8</v>
      </c>
      <c r="K420" s="85">
        <v>2898171.8</v>
      </c>
      <c r="L420" s="85">
        <v>0</v>
      </c>
      <c r="M420" s="110">
        <v>0</v>
      </c>
      <c r="N420" s="85">
        <v>0</v>
      </c>
    </row>
    <row r="421" spans="1:14" s="88" customFormat="1" ht="13.8" x14ac:dyDescent="0.2">
      <c r="A421" s="37" t="s">
        <v>69</v>
      </c>
      <c r="B421" s="16" t="s">
        <v>69</v>
      </c>
      <c r="C421" s="16" t="s">
        <v>1871</v>
      </c>
      <c r="D421" s="16" t="s">
        <v>1872</v>
      </c>
      <c r="E421" s="16" t="s">
        <v>410</v>
      </c>
      <c r="F421" s="16" t="str">
        <f t="shared" si="7"/>
        <v>EDAR BROTO-OTO#</v>
      </c>
      <c r="G421" s="85">
        <v>10000</v>
      </c>
      <c r="H421" s="85">
        <v>0</v>
      </c>
      <c r="I421" s="85">
        <v>10000</v>
      </c>
      <c r="J421" s="85">
        <v>0</v>
      </c>
      <c r="K421" s="85">
        <v>0</v>
      </c>
      <c r="L421" s="85">
        <v>0</v>
      </c>
      <c r="M421" s="110">
        <v>0</v>
      </c>
      <c r="N421" s="85">
        <v>0</v>
      </c>
    </row>
    <row r="422" spans="1:14" s="88" customFormat="1" ht="13.8" x14ac:dyDescent="0.2">
      <c r="A422" s="37" t="s">
        <v>69</v>
      </c>
      <c r="B422" s="16" t="s">
        <v>69</v>
      </c>
      <c r="C422" s="16" t="s">
        <v>1873</v>
      </c>
      <c r="D422" s="16" t="s">
        <v>1874</v>
      </c>
      <c r="E422" s="16" t="s">
        <v>410</v>
      </c>
      <c r="F422" s="16" t="str">
        <f t="shared" si="7"/>
        <v>RD AYUDAS DIRECTAS EBRO RESILIENCE -MRR#</v>
      </c>
      <c r="G422" s="85">
        <v>2692982.37</v>
      </c>
      <c r="H422" s="85">
        <v>0</v>
      </c>
      <c r="I422" s="85">
        <v>2692982.37</v>
      </c>
      <c r="J422" s="85">
        <v>107382.1</v>
      </c>
      <c r="K422" s="85">
        <v>107382.1</v>
      </c>
      <c r="L422" s="85">
        <v>0</v>
      </c>
      <c r="M422" s="110">
        <v>0</v>
      </c>
      <c r="N422" s="85">
        <v>0</v>
      </c>
    </row>
    <row r="423" spans="1:14" s="88" customFormat="1" ht="13.8" x14ac:dyDescent="0.2">
      <c r="A423" s="37" t="s">
        <v>69</v>
      </c>
      <c r="B423" s="16" t="s">
        <v>69</v>
      </c>
      <c r="C423" s="16" t="s">
        <v>1875</v>
      </c>
      <c r="D423" s="16" t="s">
        <v>1876</v>
      </c>
      <c r="E423" s="16" t="s">
        <v>1877</v>
      </c>
      <c r="F423" s="16" t="str">
        <f t="shared" si="7"/>
        <v>CONVOCATORIA PROTOCOLOS PARA ASEGURAR ABASTEC AGUA EELL FRENTE A INCENDIOS</v>
      </c>
      <c r="G423" s="85">
        <v>100000</v>
      </c>
      <c r="H423" s="85">
        <v>0</v>
      </c>
      <c r="I423" s="85">
        <v>100000</v>
      </c>
      <c r="J423" s="85">
        <v>0</v>
      </c>
      <c r="K423" s="85">
        <v>0</v>
      </c>
      <c r="L423" s="85">
        <v>0</v>
      </c>
      <c r="M423" s="110">
        <v>0</v>
      </c>
      <c r="N423" s="85">
        <v>0</v>
      </c>
    </row>
    <row r="424" spans="1:14" s="88" customFormat="1" ht="13.8" x14ac:dyDescent="0.2">
      <c r="A424" s="37" t="s">
        <v>69</v>
      </c>
      <c r="B424" s="16" t="s">
        <v>69</v>
      </c>
      <c r="C424" s="16" t="s">
        <v>1878</v>
      </c>
      <c r="D424" s="16" t="s">
        <v>1879</v>
      </c>
      <c r="E424" s="16" t="s">
        <v>410</v>
      </c>
      <c r="F424" s="16" t="str">
        <f t="shared" si="7"/>
        <v>RESTAURACION FLUVIAL TR-7 EBRO RESILIENCE#</v>
      </c>
      <c r="G424" s="85">
        <v>1608924.97</v>
      </c>
      <c r="H424" s="85">
        <v>0</v>
      </c>
      <c r="I424" s="85">
        <v>1608924.97</v>
      </c>
      <c r="J424" s="85">
        <v>100445.75999999999</v>
      </c>
      <c r="K424" s="85">
        <v>100445.75999999999</v>
      </c>
      <c r="L424" s="85">
        <v>0</v>
      </c>
      <c r="M424" s="110">
        <v>0</v>
      </c>
      <c r="N424" s="85">
        <v>0</v>
      </c>
    </row>
    <row r="425" spans="1:14" s="88" customFormat="1" ht="13.8" x14ac:dyDescent="0.2">
      <c r="A425" s="37" t="s">
        <v>69</v>
      </c>
      <c r="B425" s="16" t="s">
        <v>69</v>
      </c>
      <c r="C425" s="16" t="s">
        <v>1880</v>
      </c>
      <c r="D425" s="16" t="s">
        <v>1881</v>
      </c>
      <c r="E425" s="16" t="s">
        <v>410</v>
      </c>
      <c r="F425" s="16" t="str">
        <f t="shared" si="7"/>
        <v>PERTE MP AT DIGITALIZACION IAA AGUA#</v>
      </c>
      <c r="G425" s="85">
        <v>57000</v>
      </c>
      <c r="H425" s="85">
        <v>61006.05</v>
      </c>
      <c r="I425" s="85">
        <v>118006.05</v>
      </c>
      <c r="J425" s="85">
        <v>0</v>
      </c>
      <c r="K425" s="85">
        <v>0</v>
      </c>
      <c r="L425" s="85">
        <v>0</v>
      </c>
      <c r="M425" s="110">
        <v>0</v>
      </c>
      <c r="N425" s="85">
        <v>0</v>
      </c>
    </row>
    <row r="426" spans="1:14" s="88" customFormat="1" ht="13.8" x14ac:dyDescent="0.2">
      <c r="A426" s="37" t="s">
        <v>69</v>
      </c>
      <c r="B426" s="16" t="s">
        <v>69</v>
      </c>
      <c r="C426" s="16" t="s">
        <v>1882</v>
      </c>
      <c r="D426" s="16" t="s">
        <v>1883</v>
      </c>
      <c r="E426" s="16" t="s">
        <v>410</v>
      </c>
      <c r="F426" s="16" t="str">
        <f t="shared" si="7"/>
        <v>DIGITALIZACION IAA PERTE AGUA#</v>
      </c>
      <c r="G426" s="85">
        <v>277036.81</v>
      </c>
      <c r="H426" s="85">
        <v>-24110.02</v>
      </c>
      <c r="I426" s="85">
        <v>252926.79</v>
      </c>
      <c r="J426" s="85">
        <v>252926.79</v>
      </c>
      <c r="K426" s="85">
        <v>252926.79</v>
      </c>
      <c r="L426" s="85">
        <v>0</v>
      </c>
      <c r="M426" s="110">
        <v>0</v>
      </c>
      <c r="N426" s="85">
        <v>0</v>
      </c>
    </row>
    <row r="427" spans="1:14" s="88" customFormat="1" ht="13.8" x14ac:dyDescent="0.2">
      <c r="A427" s="37" t="s">
        <v>69</v>
      </c>
      <c r="B427" s="16" t="s">
        <v>69</v>
      </c>
      <c r="C427" s="16" t="s">
        <v>1884</v>
      </c>
      <c r="D427" s="16" t="s">
        <v>1885</v>
      </c>
      <c r="E427" s="16" t="s">
        <v>410</v>
      </c>
      <c r="F427" s="16" t="str">
        <f t="shared" si="7"/>
        <v>EDAR DE ASTUN#</v>
      </c>
      <c r="G427" s="85">
        <v>10000</v>
      </c>
      <c r="H427" s="85">
        <v>0</v>
      </c>
      <c r="I427" s="85">
        <v>10000</v>
      </c>
      <c r="J427" s="85">
        <v>14513.95</v>
      </c>
      <c r="K427" s="85">
        <v>14513.95</v>
      </c>
      <c r="L427" s="85">
        <v>0</v>
      </c>
      <c r="M427" s="110">
        <v>0</v>
      </c>
      <c r="N427" s="85">
        <v>0</v>
      </c>
    </row>
    <row r="428" spans="1:14" s="88" customFormat="1" ht="13.8" x14ac:dyDescent="0.2">
      <c r="A428" s="37" t="s">
        <v>69</v>
      </c>
      <c r="B428" s="16" t="s">
        <v>69</v>
      </c>
      <c r="C428" s="16" t="s">
        <v>1886</v>
      </c>
      <c r="D428" s="16" t="s">
        <v>1887</v>
      </c>
      <c r="E428" s="16" t="s">
        <v>410</v>
      </c>
      <c r="F428" s="16" t="str">
        <f t="shared" si="7"/>
        <v>PARQUE MOVIL GASTOS CENTRALIZADOS#</v>
      </c>
      <c r="G428" s="85">
        <v>261.27999999999997</v>
      </c>
      <c r="H428" s="85">
        <v>0</v>
      </c>
      <c r="I428" s="85">
        <v>261.27999999999997</v>
      </c>
      <c r="J428" s="85">
        <v>0</v>
      </c>
      <c r="K428" s="85">
        <v>0</v>
      </c>
      <c r="L428" s="85">
        <v>0</v>
      </c>
      <c r="M428" s="110">
        <v>0</v>
      </c>
      <c r="N428" s="85">
        <v>0</v>
      </c>
    </row>
    <row r="429" spans="1:14" s="88" customFormat="1" ht="13.8" x14ac:dyDescent="0.2">
      <c r="A429" s="37" t="s">
        <v>69</v>
      </c>
      <c r="B429" s="16" t="s">
        <v>69</v>
      </c>
      <c r="C429" s="16" t="s">
        <v>1888</v>
      </c>
      <c r="D429" s="16" t="s">
        <v>1889</v>
      </c>
      <c r="E429" s="16" t="s">
        <v>410</v>
      </c>
      <c r="F429" s="16" t="str">
        <f t="shared" si="7"/>
        <v>EDAR DE FISCAL#</v>
      </c>
      <c r="G429" s="85">
        <v>10000</v>
      </c>
      <c r="H429" s="85">
        <v>0</v>
      </c>
      <c r="I429" s="85">
        <v>10000</v>
      </c>
      <c r="J429" s="85">
        <v>0</v>
      </c>
      <c r="K429" s="85">
        <v>0</v>
      </c>
      <c r="L429" s="85">
        <v>0</v>
      </c>
      <c r="M429" s="110">
        <v>0</v>
      </c>
      <c r="N429" s="85">
        <v>0</v>
      </c>
    </row>
    <row r="430" spans="1:14" s="88" customFormat="1" ht="13.8" x14ac:dyDescent="0.2">
      <c r="A430" s="37" t="s">
        <v>69</v>
      </c>
      <c r="B430" s="16" t="s">
        <v>69</v>
      </c>
      <c r="C430" s="16" t="s">
        <v>1890</v>
      </c>
      <c r="D430" s="16" t="s">
        <v>1891</v>
      </c>
      <c r="E430" s="16" t="s">
        <v>410</v>
      </c>
      <c r="F430" s="16" t="str">
        <f t="shared" si="7"/>
        <v>PLAN RESTITUCION YESA#</v>
      </c>
      <c r="G430" s="85">
        <v>60000</v>
      </c>
      <c r="H430" s="85">
        <v>0</v>
      </c>
      <c r="I430" s="85">
        <v>60000</v>
      </c>
      <c r="J430" s="85">
        <v>0</v>
      </c>
      <c r="K430" s="85">
        <v>0</v>
      </c>
      <c r="L430" s="85">
        <v>0</v>
      </c>
      <c r="M430" s="110">
        <v>0</v>
      </c>
      <c r="N430" s="85">
        <v>0</v>
      </c>
    </row>
    <row r="431" spans="1:14" s="88" customFormat="1" ht="13.8" x14ac:dyDescent="0.2">
      <c r="A431" s="37" t="s">
        <v>69</v>
      </c>
      <c r="B431" s="16" t="s">
        <v>69</v>
      </c>
      <c r="C431" s="16" t="s">
        <v>1892</v>
      </c>
      <c r="D431" s="16" t="s">
        <v>1893</v>
      </c>
      <c r="E431" s="16" t="s">
        <v>410</v>
      </c>
      <c r="F431" s="16" t="str">
        <f t="shared" si="7"/>
        <v>APLICACIONES INFORMATICAS PERTE DIGITALIZACION#</v>
      </c>
      <c r="G431" s="85">
        <v>808400</v>
      </c>
      <c r="H431" s="85">
        <v>-36896.03</v>
      </c>
      <c r="I431" s="85">
        <v>771503.97</v>
      </c>
      <c r="J431" s="85">
        <v>0</v>
      </c>
      <c r="K431" s="85">
        <v>0</v>
      </c>
      <c r="L431" s="85">
        <v>0</v>
      </c>
      <c r="M431" s="110">
        <v>0</v>
      </c>
      <c r="N431" s="85">
        <v>0</v>
      </c>
    </row>
    <row r="432" spans="1:14" s="88" customFormat="1" ht="13.8" x14ac:dyDescent="0.2">
      <c r="A432" s="37" t="s">
        <v>69</v>
      </c>
      <c r="B432" s="16" t="s">
        <v>69</v>
      </c>
      <c r="C432" s="16" t="s">
        <v>1894</v>
      </c>
      <c r="D432" s="16" t="s">
        <v>1895</v>
      </c>
      <c r="E432" s="16" t="s">
        <v>410</v>
      </c>
      <c r="F432" s="16" t="str">
        <f t="shared" si="7"/>
        <v>EQUIPAMIENTO DEL INSTITUTO#</v>
      </c>
      <c r="G432" s="85">
        <v>10000</v>
      </c>
      <c r="H432" s="85">
        <v>0</v>
      </c>
      <c r="I432" s="85">
        <v>10000</v>
      </c>
      <c r="J432" s="85">
        <v>0</v>
      </c>
      <c r="K432" s="85">
        <v>0</v>
      </c>
      <c r="L432" s="85">
        <v>0</v>
      </c>
      <c r="M432" s="110">
        <v>0</v>
      </c>
      <c r="N432" s="85">
        <v>0</v>
      </c>
    </row>
    <row r="433" spans="1:14" s="88" customFormat="1" ht="13.8" x14ac:dyDescent="0.2">
      <c r="A433" s="37" t="s">
        <v>69</v>
      </c>
      <c r="B433" s="16" t="s">
        <v>69</v>
      </c>
      <c r="C433" s="27" t="s">
        <v>126</v>
      </c>
      <c r="D433" s="27" t="s">
        <v>69</v>
      </c>
      <c r="E433" s="27" t="s">
        <v>69</v>
      </c>
      <c r="F433" s="27" t="str">
        <f t="shared" si="7"/>
        <v/>
      </c>
      <c r="G433" s="90">
        <v>17912967.739999998</v>
      </c>
      <c r="H433" s="90">
        <v>0</v>
      </c>
      <c r="I433" s="90">
        <v>17912967.739999998</v>
      </c>
      <c r="J433" s="90">
        <v>11097446.710000001</v>
      </c>
      <c r="K433" s="90">
        <v>10592751.75</v>
      </c>
      <c r="L433" s="90">
        <v>0</v>
      </c>
      <c r="M433" s="111">
        <v>0</v>
      </c>
      <c r="N433" s="90">
        <v>0</v>
      </c>
    </row>
    <row r="434" spans="1:14" s="88" customFormat="1" ht="13.8" x14ac:dyDescent="0.2">
      <c r="A434" s="37" t="s">
        <v>460</v>
      </c>
      <c r="B434" s="16" t="s">
        <v>461</v>
      </c>
      <c r="C434" s="16" t="s">
        <v>1896</v>
      </c>
      <c r="D434" s="16" t="s">
        <v>1897</v>
      </c>
      <c r="E434" s="16" t="s">
        <v>1898</v>
      </c>
      <c r="F434" s="16" t="str">
        <f t="shared" si="7"/>
        <v>INVERSIONES DE LOS PROYECTOS DE INVESTIGACION (EXC. MED. REGENERATIVA)</v>
      </c>
      <c r="G434" s="85">
        <v>2100000</v>
      </c>
      <c r="H434" s="85">
        <v>0</v>
      </c>
      <c r="I434" s="85">
        <v>2100000</v>
      </c>
      <c r="J434" s="85">
        <v>0</v>
      </c>
      <c r="K434" s="85">
        <v>0</v>
      </c>
      <c r="L434" s="85">
        <v>0</v>
      </c>
      <c r="M434" s="110">
        <v>0</v>
      </c>
      <c r="N434" s="85">
        <v>0</v>
      </c>
    </row>
    <row r="435" spans="1:14" s="88" customFormat="1" ht="13.8" x14ac:dyDescent="0.2">
      <c r="A435" s="37" t="s">
        <v>69</v>
      </c>
      <c r="B435" s="16" t="s">
        <v>69</v>
      </c>
      <c r="C435" s="16" t="s">
        <v>1899</v>
      </c>
      <c r="D435" s="16" t="s">
        <v>1900</v>
      </c>
      <c r="E435" s="16" t="s">
        <v>410</v>
      </c>
      <c r="F435" s="16" t="str">
        <f t="shared" si="7"/>
        <v>INVERSIONES PROYECTOS GESTION Y TRANSFERENCIA INSTITUTO#</v>
      </c>
      <c r="G435" s="85">
        <v>1781351</v>
      </c>
      <c r="H435" s="85">
        <v>0</v>
      </c>
      <c r="I435" s="85">
        <v>1781351</v>
      </c>
      <c r="J435" s="85">
        <v>65154.19</v>
      </c>
      <c r="K435" s="85">
        <v>65154.19</v>
      </c>
      <c r="L435" s="85">
        <v>65154.19</v>
      </c>
      <c r="M435" s="110">
        <v>3.65757169698729</v>
      </c>
      <c r="N435" s="85">
        <v>0</v>
      </c>
    </row>
    <row r="436" spans="1:14" s="88" customFormat="1" ht="13.8" x14ac:dyDescent="0.2">
      <c r="A436" s="37" t="s">
        <v>69</v>
      </c>
      <c r="B436" s="16" t="s">
        <v>69</v>
      </c>
      <c r="C436" s="27" t="s">
        <v>126</v>
      </c>
      <c r="D436" s="27" t="s">
        <v>69</v>
      </c>
      <c r="E436" s="27" t="s">
        <v>69</v>
      </c>
      <c r="F436" s="27" t="str">
        <f t="shared" si="7"/>
        <v/>
      </c>
      <c r="G436" s="90">
        <v>3881351</v>
      </c>
      <c r="H436" s="90">
        <v>0</v>
      </c>
      <c r="I436" s="90">
        <v>3881351</v>
      </c>
      <c r="J436" s="90">
        <v>65154.19</v>
      </c>
      <c r="K436" s="90">
        <v>65154.19</v>
      </c>
      <c r="L436" s="90">
        <v>65154.19</v>
      </c>
      <c r="M436" s="111">
        <v>1.6786472029971</v>
      </c>
      <c r="N436" s="90">
        <v>0</v>
      </c>
    </row>
    <row r="437" spans="1:14" s="88" customFormat="1" ht="13.8" x14ac:dyDescent="0.2">
      <c r="A437" s="37" t="s">
        <v>462</v>
      </c>
      <c r="B437" s="16" t="s">
        <v>463</v>
      </c>
      <c r="C437" s="16" t="s">
        <v>1901</v>
      </c>
      <c r="D437" s="16" t="s">
        <v>1902</v>
      </c>
      <c r="E437" s="16" t="s">
        <v>410</v>
      </c>
      <c r="F437" s="16" t="str">
        <f t="shared" si="7"/>
        <v>PROYECTOS ESTRATÉGICOS D.G.A.#</v>
      </c>
      <c r="G437" s="85">
        <v>290761</v>
      </c>
      <c r="H437" s="85">
        <v>0</v>
      </c>
      <c r="I437" s="85">
        <v>290761</v>
      </c>
      <c r="J437" s="85">
        <v>0</v>
      </c>
      <c r="K437" s="85">
        <v>0</v>
      </c>
      <c r="L437" s="85">
        <v>0</v>
      </c>
      <c r="M437" s="110">
        <v>0</v>
      </c>
      <c r="N437" s="85">
        <v>0</v>
      </c>
    </row>
    <row r="438" spans="1:14" s="88" customFormat="1" ht="13.8" x14ac:dyDescent="0.2">
      <c r="A438" s="37" t="s">
        <v>69</v>
      </c>
      <c r="B438" s="16" t="s">
        <v>69</v>
      </c>
      <c r="C438" s="16" t="s">
        <v>1903</v>
      </c>
      <c r="D438" s="16" t="s">
        <v>1904</v>
      </c>
      <c r="E438" s="16" t="s">
        <v>410</v>
      </c>
      <c r="F438" s="16" t="str">
        <f t="shared" si="7"/>
        <v>INCORPORACION DOCTORES#</v>
      </c>
      <c r="G438" s="85">
        <v>110000</v>
      </c>
      <c r="H438" s="85">
        <v>0</v>
      </c>
      <c r="I438" s="85">
        <v>110000</v>
      </c>
      <c r="J438" s="85">
        <v>7614.85</v>
      </c>
      <c r="K438" s="85">
        <v>7614.85</v>
      </c>
      <c r="L438" s="85">
        <v>7614.85</v>
      </c>
      <c r="M438" s="110">
        <v>6.9225909090909097</v>
      </c>
      <c r="N438" s="85">
        <v>7614.85</v>
      </c>
    </row>
    <row r="439" spans="1:14" s="88" customFormat="1" ht="13.8" x14ac:dyDescent="0.2">
      <c r="A439" s="37" t="s">
        <v>69</v>
      </c>
      <c r="B439" s="16" t="s">
        <v>69</v>
      </c>
      <c r="C439" s="16" t="s">
        <v>1905</v>
      </c>
      <c r="D439" s="16" t="s">
        <v>1906</v>
      </c>
      <c r="E439" s="16" t="s">
        <v>410</v>
      </c>
      <c r="F439" s="16" t="str">
        <f t="shared" si="7"/>
        <v>CONSERVACION Y MEJORA INSTALACIONES DEL CITA#</v>
      </c>
      <c r="G439" s="85">
        <v>0</v>
      </c>
      <c r="H439" s="85">
        <v>0</v>
      </c>
      <c r="I439" s="85">
        <v>0</v>
      </c>
      <c r="J439" s="85">
        <v>322027.33</v>
      </c>
      <c r="K439" s="85">
        <v>5075.24</v>
      </c>
      <c r="L439" s="85">
        <v>5075.24</v>
      </c>
      <c r="M439" s="110">
        <v>0</v>
      </c>
      <c r="N439" s="85">
        <v>5075.24</v>
      </c>
    </row>
    <row r="440" spans="1:14" s="88" customFormat="1" ht="13.8" x14ac:dyDescent="0.2">
      <c r="A440" s="37" t="s">
        <v>69</v>
      </c>
      <c r="B440" s="16" t="s">
        <v>69</v>
      </c>
      <c r="C440" s="16" t="s">
        <v>1907</v>
      </c>
      <c r="D440" s="16" t="s">
        <v>1908</v>
      </c>
      <c r="E440" s="16" t="s">
        <v>410</v>
      </c>
      <c r="F440" s="16" t="str">
        <f t="shared" si="7"/>
        <v>PERSONAL INVESTIGADOR EN FORMACIÓN#</v>
      </c>
      <c r="G440" s="85">
        <v>306904.3</v>
      </c>
      <c r="H440" s="85">
        <v>0</v>
      </c>
      <c r="I440" s="85">
        <v>306904.3</v>
      </c>
      <c r="J440" s="85">
        <v>26192.25</v>
      </c>
      <c r="K440" s="85">
        <v>26192.25</v>
      </c>
      <c r="L440" s="85">
        <v>26192.25</v>
      </c>
      <c r="M440" s="110">
        <v>8.5343379027273301</v>
      </c>
      <c r="N440" s="85">
        <v>26192.25</v>
      </c>
    </row>
    <row r="441" spans="1:14" s="88" customFormat="1" ht="13.8" x14ac:dyDescent="0.2">
      <c r="A441" s="37" t="s">
        <v>69</v>
      </c>
      <c r="B441" s="16" t="s">
        <v>69</v>
      </c>
      <c r="C441" s="16" t="s">
        <v>1909</v>
      </c>
      <c r="D441" s="16" t="s">
        <v>1910</v>
      </c>
      <c r="E441" s="16" t="s">
        <v>410</v>
      </c>
      <c r="F441" s="16" t="str">
        <f t="shared" si="7"/>
        <v>PROYECTOS DE INVESTIGACIÓN DESARROLLADOS EN EL C.I.T.A.#</v>
      </c>
      <c r="G441" s="85">
        <v>6123813.04</v>
      </c>
      <c r="H441" s="85">
        <v>0</v>
      </c>
      <c r="I441" s="85">
        <v>6123813.04</v>
      </c>
      <c r="J441" s="85">
        <v>261094.75</v>
      </c>
      <c r="K441" s="85">
        <v>261094.75</v>
      </c>
      <c r="L441" s="85">
        <v>160730.57</v>
      </c>
      <c r="M441" s="110">
        <v>2.6246812067926899</v>
      </c>
      <c r="N441" s="85">
        <v>160730.57</v>
      </c>
    </row>
    <row r="442" spans="1:14" s="88" customFormat="1" ht="13.8" x14ac:dyDescent="0.2">
      <c r="A442" s="37" t="s">
        <v>69</v>
      </c>
      <c r="B442" s="16" t="s">
        <v>69</v>
      </c>
      <c r="C442" s="27" t="s">
        <v>126</v>
      </c>
      <c r="D442" s="27" t="s">
        <v>69</v>
      </c>
      <c r="E442" s="27" t="s">
        <v>69</v>
      </c>
      <c r="F442" s="27" t="str">
        <f t="shared" si="7"/>
        <v/>
      </c>
      <c r="G442" s="90">
        <v>6831478.3399999999</v>
      </c>
      <c r="H442" s="90">
        <v>0</v>
      </c>
      <c r="I442" s="90">
        <v>6831478.3399999999</v>
      </c>
      <c r="J442" s="90">
        <v>616929.18000000005</v>
      </c>
      <c r="K442" s="90">
        <v>299977.09000000003</v>
      </c>
      <c r="L442" s="90">
        <v>199612.91</v>
      </c>
      <c r="M442" s="111">
        <v>2.9219577383597501</v>
      </c>
      <c r="N442" s="90">
        <v>199612.91</v>
      </c>
    </row>
    <row r="443" spans="1:14" s="88" customFormat="1" ht="13.8" x14ac:dyDescent="0.2">
      <c r="A443" s="37" t="s">
        <v>464</v>
      </c>
      <c r="B443" s="16" t="s">
        <v>465</v>
      </c>
      <c r="C443" s="16" t="s">
        <v>1911</v>
      </c>
      <c r="D443" s="16" t="s">
        <v>1912</v>
      </c>
      <c r="E443" s="16" t="s">
        <v>410</v>
      </c>
      <c r="F443" s="16" t="str">
        <f t="shared" si="7"/>
        <v>PROYECTO BOLSA PARA EQUIPAMIENTO DE OFICINAS EJERCICIO 2024#</v>
      </c>
      <c r="G443" s="85">
        <v>14400</v>
      </c>
      <c r="H443" s="85">
        <v>0</v>
      </c>
      <c r="I443" s="85">
        <v>14400</v>
      </c>
      <c r="J443" s="85">
        <v>0</v>
      </c>
      <c r="K443" s="85">
        <v>0</v>
      </c>
      <c r="L443" s="85">
        <v>0</v>
      </c>
      <c r="M443" s="110">
        <v>0</v>
      </c>
      <c r="N443" s="85">
        <v>0</v>
      </c>
    </row>
    <row r="444" spans="1:14" s="88" customFormat="1" ht="13.8" x14ac:dyDescent="0.2">
      <c r="A444" s="37" t="s">
        <v>69</v>
      </c>
      <c r="B444" s="16" t="s">
        <v>69</v>
      </c>
      <c r="C444" s="27" t="s">
        <v>126</v>
      </c>
      <c r="D444" s="27" t="s">
        <v>69</v>
      </c>
      <c r="E444" s="27" t="s">
        <v>69</v>
      </c>
      <c r="F444" s="27" t="str">
        <f t="shared" si="7"/>
        <v/>
      </c>
      <c r="G444" s="90">
        <v>14400</v>
      </c>
      <c r="H444" s="90">
        <v>0</v>
      </c>
      <c r="I444" s="90">
        <v>14400</v>
      </c>
      <c r="J444" s="90">
        <v>0</v>
      </c>
      <c r="K444" s="90">
        <v>0</v>
      </c>
      <c r="L444" s="90">
        <v>0</v>
      </c>
      <c r="M444" s="111">
        <v>0</v>
      </c>
      <c r="N444" s="90">
        <v>0</v>
      </c>
    </row>
    <row r="445" spans="1:14" s="88" customFormat="1" ht="13.8" x14ac:dyDescent="0.2">
      <c r="A445" s="37" t="s">
        <v>466</v>
      </c>
      <c r="B445" s="16" t="s">
        <v>467</v>
      </c>
      <c r="C445" s="16" t="s">
        <v>1913</v>
      </c>
      <c r="D445" s="16" t="s">
        <v>1914</v>
      </c>
      <c r="E445" s="16" t="s">
        <v>1915</v>
      </c>
      <c r="F445" s="16" t="str">
        <f t="shared" si="7"/>
        <v>EQUIPAMIENTO DE LA ENTIDAD PÚBLICA ARAGONESA DEL BANCO DE SANGRE Y TEJIDOS</v>
      </c>
      <c r="G445" s="85">
        <v>69500</v>
      </c>
      <c r="H445" s="85">
        <v>0</v>
      </c>
      <c r="I445" s="85">
        <v>69500</v>
      </c>
      <c r="J445" s="85">
        <v>0</v>
      </c>
      <c r="K445" s="85">
        <v>0</v>
      </c>
      <c r="L445" s="85">
        <v>0</v>
      </c>
      <c r="M445" s="110">
        <v>0</v>
      </c>
      <c r="N445" s="85">
        <v>0</v>
      </c>
    </row>
    <row r="446" spans="1:14" s="88" customFormat="1" ht="13.8" x14ac:dyDescent="0.2">
      <c r="A446" s="37" t="s">
        <v>69</v>
      </c>
      <c r="B446" s="16" t="s">
        <v>69</v>
      </c>
      <c r="C446" s="27" t="s">
        <v>126</v>
      </c>
      <c r="D446" s="27" t="s">
        <v>69</v>
      </c>
      <c r="E446" s="27" t="s">
        <v>69</v>
      </c>
      <c r="F446" s="27" t="str">
        <f t="shared" si="7"/>
        <v/>
      </c>
      <c r="G446" s="90">
        <v>69500</v>
      </c>
      <c r="H446" s="90">
        <v>0</v>
      </c>
      <c r="I446" s="90">
        <v>69500</v>
      </c>
      <c r="J446" s="90">
        <v>0</v>
      </c>
      <c r="K446" s="90">
        <v>0</v>
      </c>
      <c r="L446" s="90">
        <v>0</v>
      </c>
      <c r="M446" s="111">
        <v>0</v>
      </c>
      <c r="N446" s="90">
        <v>0</v>
      </c>
    </row>
    <row r="447" spans="1:14" s="88" customFormat="1" ht="13.8" x14ac:dyDescent="0.2">
      <c r="A447" s="37" t="s">
        <v>468</v>
      </c>
      <c r="B447" s="16" t="s">
        <v>469</v>
      </c>
      <c r="C447" s="16" t="s">
        <v>1916</v>
      </c>
      <c r="D447" s="16" t="s">
        <v>1917</v>
      </c>
      <c r="E447" s="16" t="s">
        <v>410</v>
      </c>
      <c r="F447" s="16" t="str">
        <f t="shared" si="7"/>
        <v>INFRAESTRUCTURA Y EQUIPAMIENTO DE LA AGENCIA#</v>
      </c>
      <c r="G447" s="85">
        <v>2000</v>
      </c>
      <c r="H447" s="85">
        <v>0</v>
      </c>
      <c r="I447" s="85">
        <v>2000</v>
      </c>
      <c r="J447" s="85">
        <v>0</v>
      </c>
      <c r="K447" s="85">
        <v>0</v>
      </c>
      <c r="L447" s="85">
        <v>0</v>
      </c>
      <c r="M447" s="110">
        <v>0</v>
      </c>
      <c r="N447" s="85">
        <v>0</v>
      </c>
    </row>
    <row r="448" spans="1:14" s="88" customFormat="1" ht="13.8" x14ac:dyDescent="0.2">
      <c r="A448" s="37" t="s">
        <v>69</v>
      </c>
      <c r="B448" s="16" t="s">
        <v>69</v>
      </c>
      <c r="C448" s="27" t="s">
        <v>126</v>
      </c>
      <c r="D448" s="27" t="s">
        <v>69</v>
      </c>
      <c r="E448" s="27" t="s">
        <v>69</v>
      </c>
      <c r="F448" s="27" t="str">
        <f t="shared" si="7"/>
        <v/>
      </c>
      <c r="G448" s="90">
        <v>2000</v>
      </c>
      <c r="H448" s="90">
        <v>0</v>
      </c>
      <c r="I448" s="90">
        <v>2000</v>
      </c>
      <c r="J448" s="90">
        <v>0</v>
      </c>
      <c r="K448" s="90">
        <v>0</v>
      </c>
      <c r="L448" s="90">
        <v>0</v>
      </c>
      <c r="M448" s="111">
        <v>0</v>
      </c>
      <c r="N448" s="90">
        <v>0</v>
      </c>
    </row>
    <row r="449" spans="1:14" s="88" customFormat="1" ht="13.8" x14ac:dyDescent="0.2">
      <c r="A449" s="37" t="s">
        <v>470</v>
      </c>
      <c r="B449" s="16" t="s">
        <v>471</v>
      </c>
      <c r="C449" s="16" t="s">
        <v>1918</v>
      </c>
      <c r="D449" s="16" t="s">
        <v>1919</v>
      </c>
      <c r="E449" s="16" t="s">
        <v>410</v>
      </c>
      <c r="F449" s="16" t="str">
        <f t="shared" si="7"/>
        <v>INVERSIONES#</v>
      </c>
      <c r="G449" s="85">
        <v>423538.76</v>
      </c>
      <c r="H449" s="85">
        <v>0</v>
      </c>
      <c r="I449" s="85">
        <v>423538.76</v>
      </c>
      <c r="J449" s="85">
        <v>4016.72</v>
      </c>
      <c r="K449" s="85">
        <v>2467.92</v>
      </c>
      <c r="L449" s="85">
        <v>919.12</v>
      </c>
      <c r="M449" s="110">
        <v>0.21700965455912</v>
      </c>
      <c r="N449" s="85">
        <v>919.12</v>
      </c>
    </row>
    <row r="450" spans="1:14" s="88" customFormat="1" ht="13.8" x14ac:dyDescent="0.2">
      <c r="A450" s="37" t="s">
        <v>69</v>
      </c>
      <c r="B450" s="16" t="s">
        <v>69</v>
      </c>
      <c r="C450" s="16" t="s">
        <v>1920</v>
      </c>
      <c r="D450" s="16" t="s">
        <v>1921</v>
      </c>
      <c r="E450" s="16" t="s">
        <v>410</v>
      </c>
      <c r="F450" s="16" t="str">
        <f t="shared" si="7"/>
        <v>DESAFIO XXI EMPRENDIMIENTO JUVENIL. PROGRAMA FSE +#</v>
      </c>
      <c r="G450" s="85">
        <v>20894.169999999998</v>
      </c>
      <c r="H450" s="85">
        <v>0</v>
      </c>
      <c r="I450" s="85">
        <v>20894.169999999998</v>
      </c>
      <c r="J450" s="85">
        <v>13455.47</v>
      </c>
      <c r="K450" s="85">
        <v>13455.47</v>
      </c>
      <c r="L450" s="85">
        <v>0</v>
      </c>
      <c r="M450" s="110">
        <v>0</v>
      </c>
      <c r="N450" s="85">
        <v>0</v>
      </c>
    </row>
    <row r="451" spans="1:14" s="88" customFormat="1" ht="13.8" x14ac:dyDescent="0.2">
      <c r="A451" s="37" t="s">
        <v>69</v>
      </c>
      <c r="B451" s="16" t="s">
        <v>69</v>
      </c>
      <c r="C451" s="16" t="s">
        <v>1922</v>
      </c>
      <c r="D451" s="16" t="s">
        <v>1923</v>
      </c>
      <c r="E451" s="16" t="s">
        <v>410</v>
      </c>
      <c r="F451" s="16" t="str">
        <f t="shared" si="7"/>
        <v>HY2MARKET#</v>
      </c>
      <c r="G451" s="85">
        <v>56438.8</v>
      </c>
      <c r="H451" s="85">
        <v>0</v>
      </c>
      <c r="I451" s="85">
        <v>56438.8</v>
      </c>
      <c r="J451" s="85">
        <v>0</v>
      </c>
      <c r="K451" s="85">
        <v>0</v>
      </c>
      <c r="L451" s="85">
        <v>0</v>
      </c>
      <c r="M451" s="110">
        <v>0</v>
      </c>
      <c r="N451" s="85">
        <v>0</v>
      </c>
    </row>
    <row r="452" spans="1:14" s="88" customFormat="1" ht="13.8" x14ac:dyDescent="0.2">
      <c r="A452" s="37" t="s">
        <v>69</v>
      </c>
      <c r="B452" s="16" t="s">
        <v>69</v>
      </c>
      <c r="C452" s="16" t="s">
        <v>1924</v>
      </c>
      <c r="D452" s="16" t="s">
        <v>1925</v>
      </c>
      <c r="E452" s="16" t="s">
        <v>410</v>
      </c>
      <c r="F452" s="16" t="str">
        <f t="shared" si="7"/>
        <v>ACADEMIA RURAL DIGITAL#</v>
      </c>
      <c r="G452" s="85">
        <v>300000</v>
      </c>
      <c r="H452" s="85">
        <v>0</v>
      </c>
      <c r="I452" s="85">
        <v>300000</v>
      </c>
      <c r="J452" s="85">
        <v>0</v>
      </c>
      <c r="K452" s="85">
        <v>0</v>
      </c>
      <c r="L452" s="85">
        <v>0</v>
      </c>
      <c r="M452" s="110">
        <v>0</v>
      </c>
      <c r="N452" s="85">
        <v>0</v>
      </c>
    </row>
    <row r="453" spans="1:14" s="88" customFormat="1" ht="13.8" x14ac:dyDescent="0.2">
      <c r="A453" s="37" t="s">
        <v>69</v>
      </c>
      <c r="B453" s="16" t="s">
        <v>69</v>
      </c>
      <c r="C453" s="27" t="s">
        <v>126</v>
      </c>
      <c r="D453" s="27" t="s">
        <v>69</v>
      </c>
      <c r="E453" s="27" t="s">
        <v>69</v>
      </c>
      <c r="F453" s="27" t="str">
        <f t="shared" si="7"/>
        <v/>
      </c>
      <c r="G453" s="90">
        <v>800871.73</v>
      </c>
      <c r="H453" s="90">
        <v>0</v>
      </c>
      <c r="I453" s="90">
        <v>800871.73</v>
      </c>
      <c r="J453" s="90">
        <v>17472.189999999999</v>
      </c>
      <c r="K453" s="90">
        <v>15923.39</v>
      </c>
      <c r="L453" s="90">
        <v>919.12</v>
      </c>
      <c r="M453" s="111">
        <v>0.11476494494318</v>
      </c>
      <c r="N453" s="90">
        <v>919.12</v>
      </c>
    </row>
    <row r="454" spans="1:14" s="88" customFormat="1" ht="13.8" x14ac:dyDescent="0.2">
      <c r="A454" s="129" t="s">
        <v>261</v>
      </c>
      <c r="B454" s="130" t="s">
        <v>69</v>
      </c>
      <c r="C454" s="99" t="s">
        <v>69</v>
      </c>
      <c r="D454" s="99" t="s">
        <v>69</v>
      </c>
      <c r="E454" s="99" t="s">
        <v>69</v>
      </c>
      <c r="F454" s="70" t="str">
        <f t="shared" si="7"/>
        <v/>
      </c>
      <c r="G454" s="86">
        <v>414141532.61000001</v>
      </c>
      <c r="H454" s="86">
        <v>-43962.87</v>
      </c>
      <c r="I454" s="86">
        <v>414097569.74000001</v>
      </c>
      <c r="J454" s="86">
        <v>166116194.69999999</v>
      </c>
      <c r="K454" s="86">
        <v>138632431.27000001</v>
      </c>
      <c r="L454" s="86">
        <v>316108.01</v>
      </c>
      <c r="M454" s="100">
        <v>7.6336601105500002E-2</v>
      </c>
      <c r="N454" s="86">
        <v>202756.11</v>
      </c>
    </row>
    <row r="455" spans="1:14" s="88" customFormat="1" ht="13.8" x14ac:dyDescent="0.3">
      <c r="A455" s="39" t="s">
        <v>61</v>
      </c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101"/>
      <c r="N455" s="39"/>
    </row>
  </sheetData>
  <mergeCells count="4">
    <mergeCell ref="A5:B6"/>
    <mergeCell ref="C5:F6"/>
    <mergeCell ref="A1:N1"/>
    <mergeCell ref="A454:B454"/>
  </mergeCells>
  <printOptions horizontalCentered="1"/>
  <pageMargins left="0.70866141732283472" right="0.70866141732283472" top="1.5748031496062993" bottom="0.4" header="0.59055118110236227" footer="0.31496062992125984"/>
  <pageSetup paperSize="9" scale="47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2023-12-27T10:03:26Z</cp:lastPrinted>
  <dcterms:created xsi:type="dcterms:W3CDTF">2014-04-10T11:24:13Z</dcterms:created>
  <dcterms:modified xsi:type="dcterms:W3CDTF">2024-02-27T08:50:16Z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ENERO 2024.xlsx</vt:lpwstr>
  </property>
</Properties>
</file>