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drawings/drawing15.xml" ContentType="application/vnd.openxmlformats-officedocument.drawing+xml"/>
  <Override PartName="/xl/worksheets/sheet27.xml" ContentType="application/vnd.openxmlformats-officedocument.spreadsheetml.worksheet+xml"/>
  <Override PartName="/xl/drawings/drawing1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9.xml" ContentType="application/vnd.openxmlformats-officedocument.drawing+xml"/>
  <Override PartName="/xl/worksheets/sheet35.xml" ContentType="application/vnd.openxmlformats-officedocument.spreadsheetml.worksheet+xml"/>
  <Override PartName="/xl/drawings/drawing21.xml" ContentType="application/vnd.openxmlformats-officedocument.drawing+xml"/>
  <Override PartName="/xl/worksheets/sheet36.xml" ContentType="application/vnd.openxmlformats-officedocument.spreadsheetml.worksheet+xml"/>
  <Override PartName="/xl/drawings/drawing23.xml" ContentType="application/vnd.openxmlformats-officedocument.drawing+xml"/>
  <Override PartName="/xl/worksheets/sheet37.xml" ContentType="application/vnd.openxmlformats-officedocument.spreadsheetml.worksheet+xml"/>
  <Override PartName="/xl/drawings/drawing25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drawings/drawing26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2120" windowHeight="8445" tabRatio="627" activeTab="0"/>
  </bookViews>
  <sheets>
    <sheet name="Indice" sheetId="1" r:id="rId1"/>
    <sheet name="Piramide AR" sheetId="2" r:id="rId2"/>
    <sheet name="Piramide HU" sheetId="3" r:id="rId3"/>
    <sheet name="Piramide TE" sheetId="4" r:id="rId4"/>
    <sheet name="Piramide ZA" sheetId="5" r:id="rId5"/>
    <sheet name="pag13" sheetId="6" r:id="rId6"/>
    <sheet name="pag14" sheetId="7" r:id="rId7"/>
    <sheet name="pag15" sheetId="8" r:id="rId8"/>
    <sheet name="pag16" sheetId="9" r:id="rId9"/>
    <sheet name="pag 17" sheetId="10" r:id="rId10"/>
    <sheet name="pag 18" sheetId="11" r:id="rId11"/>
    <sheet name="pag 19" sheetId="12" r:id="rId12"/>
    <sheet name="pag 20" sheetId="13" r:id="rId13"/>
    <sheet name="pag 21" sheetId="14" r:id="rId14"/>
    <sheet name="pag 22" sheetId="15" r:id="rId15"/>
    <sheet name="pag 23" sheetId="16" r:id="rId16"/>
    <sheet name="pag 24" sheetId="17" r:id="rId17"/>
    <sheet name="pag 25" sheetId="18" r:id="rId18"/>
    <sheet name="pag 26" sheetId="19" r:id="rId19"/>
    <sheet name="pag 27" sheetId="20" r:id="rId20"/>
    <sheet name="pag 28" sheetId="21" r:id="rId21"/>
    <sheet name="29" sheetId="22" r:id="rId22"/>
    <sheet name="30" sheetId="23" r:id="rId23"/>
    <sheet name="Piramide AR31" sheetId="24" r:id="rId24"/>
    <sheet name="Piramide HU32" sheetId="25" r:id="rId25"/>
    <sheet name="Piramide TE33" sheetId="26" r:id="rId26"/>
    <sheet name="Piramide ZA34" sheetId="27" r:id="rId27"/>
    <sheet name="35" sheetId="28" r:id="rId28"/>
    <sheet name="36" sheetId="29" r:id="rId29"/>
    <sheet name="37" sheetId="30" r:id="rId30"/>
    <sheet name="38" sheetId="31" r:id="rId31"/>
    <sheet name="39" sheetId="32" r:id="rId32"/>
    <sheet name="40" sheetId="33" r:id="rId33"/>
    <sheet name="Piramide AR41" sheetId="34" r:id="rId34"/>
    <sheet name="Piramide HU42" sheetId="35" r:id="rId35"/>
    <sheet name="Piramide TE43" sheetId="36" r:id="rId36"/>
    <sheet name="Piramide ZA44" sheetId="37" r:id="rId37"/>
    <sheet name="45" sheetId="38" r:id="rId38"/>
    <sheet name="46" sheetId="39" r:id="rId39"/>
    <sheet name="47" sheetId="40" r:id="rId40"/>
    <sheet name="48" sheetId="41" r:id="rId41"/>
    <sheet name="49" sheetId="42" r:id="rId42"/>
    <sheet name="50" sheetId="43" r:id="rId43"/>
    <sheet name="51" sheetId="44" r:id="rId44"/>
    <sheet name="52" sheetId="45" r:id="rId45"/>
    <sheet name="53" sheetId="46" r:id="rId46"/>
  </sheets>
  <externalReferences>
    <externalReference r:id="rId49"/>
    <externalReference r:id="rId50"/>
  </externalReferences>
  <definedNames>
    <definedName name="_E1">#REF!</definedName>
    <definedName name="a">#REF!</definedName>
    <definedName name="_xlnm.Print_Area" localSheetId="21">'29'!$A$1</definedName>
    <definedName name="_xlnm.Print_Area" localSheetId="22">'30'!$A$1</definedName>
    <definedName name="_xlnm.Print_Area" localSheetId="27">'35'!$A$1:$G$32</definedName>
    <definedName name="_xlnm.Print_Area" localSheetId="28">'36'!$A$1:$D$38</definedName>
    <definedName name="_xlnm.Print_Area" localSheetId="29">'37'!$A$1:$G$40</definedName>
    <definedName name="_xlnm.Print_Area" localSheetId="30">'38'!$A$1:$G$40</definedName>
    <definedName name="_xlnm.Print_Area" localSheetId="31">'39'!$A$1</definedName>
    <definedName name="_xlnm.Print_Area" localSheetId="32">'40'!$A$1</definedName>
    <definedName name="_xlnm.Print_Area" localSheetId="37">'45'!$A$1:$E$51</definedName>
    <definedName name="_xlnm.Print_Area" localSheetId="38">'46'!$A$1:$E$51</definedName>
    <definedName name="_xlnm.Print_Area" localSheetId="39">'47'!$A$1:$E$54</definedName>
    <definedName name="_xlnm.Print_Area" localSheetId="40">'48'!$A$1:$E$40</definedName>
    <definedName name="_xlnm.Print_Area" localSheetId="41">'49'!$A$1:$D$53</definedName>
    <definedName name="_xlnm.Print_Area" localSheetId="42">'50'!$A$1:$D$51</definedName>
    <definedName name="_xlnm.Print_Area" localSheetId="43">'51'!$A$1:$D$51</definedName>
    <definedName name="_xlnm.Print_Area" localSheetId="44">'52'!$A$1:$D$28</definedName>
    <definedName name="_xlnm.Print_Area" localSheetId="45">'53'!$A$1:$F$42</definedName>
    <definedName name="_xlnm.Print_Area" localSheetId="0">'Indice'!$A$1:$K$29</definedName>
    <definedName name="_xlnm.Print_Area" localSheetId="9">'pag 17'!$A$1:$G$41</definedName>
    <definedName name="_xlnm.Print_Area" localSheetId="10">'pag 18'!$A$1:$G$43</definedName>
    <definedName name="_xlnm.Print_Area" localSheetId="11">'pag 19'!$A$1:$G$41</definedName>
    <definedName name="_xlnm.Print_Area" localSheetId="12">'pag 20'!$A$1:$G$43</definedName>
    <definedName name="_xlnm.Print_Area" localSheetId="13">'pag 21'!$A$1:$I$41</definedName>
    <definedName name="_xlnm.Print_Area" localSheetId="14">'pag 22'!$A$1:$I$45</definedName>
    <definedName name="_xlnm.Print_Area" localSheetId="15">'pag 23'!$A$1:$I$41</definedName>
    <definedName name="_xlnm.Print_Area" localSheetId="16">'pag 24'!$A$1:$I$45</definedName>
    <definedName name="_xlnm.Print_Area" localSheetId="17">'pag 25'!$A$1:$D$7</definedName>
    <definedName name="_xlnm.Print_Area" localSheetId="18">'pag 26'!$A$1:$E$39</definedName>
    <definedName name="_xlnm.Print_Area" localSheetId="19">'pag 27'!$A$1:$G$40</definedName>
    <definedName name="_xlnm.Print_Area" localSheetId="20">'pag 28'!$A$1:$G$40</definedName>
    <definedName name="_xlnm.Print_Area" localSheetId="5">'pag13'!$A$1:$G$44</definedName>
    <definedName name="_xlnm.Print_Area" localSheetId="6">'pag14'!$A$1:$G$44</definedName>
    <definedName name="_xlnm.Print_Area" localSheetId="7">'pag15'!$A$1:$I$44</definedName>
    <definedName name="_xlnm.Print_Area" localSheetId="8">'pag16'!$A$1:$I$44</definedName>
    <definedName name="_xlnm.Print_Area" localSheetId="1">'Piramide AR'!$A$1:$I$41</definedName>
    <definedName name="_xlnm.Print_Area" localSheetId="23">'Piramide AR31'!$A$1:$I$41</definedName>
    <definedName name="_xlnm.Print_Area" localSheetId="33">'Piramide AR41'!$A$1:$I$41</definedName>
    <definedName name="_xlnm.Print_Area" localSheetId="2">'Piramide HU'!$A$1:$I$44</definedName>
    <definedName name="_xlnm.Print_Area" localSheetId="24">'Piramide HU32'!$A$1:$I$41</definedName>
    <definedName name="_xlnm.Print_Area" localSheetId="34">'Piramide HU42'!$A$1:$I$41</definedName>
    <definedName name="_xlnm.Print_Area" localSheetId="3">'Piramide TE'!$A$1:$I$41</definedName>
    <definedName name="_xlnm.Print_Area" localSheetId="25">'Piramide TE33'!$A$1:$I$41</definedName>
    <definedName name="_xlnm.Print_Area" localSheetId="35">'Piramide TE43'!$A$1:$I$41</definedName>
    <definedName name="_xlnm.Print_Area" localSheetId="4">'Piramide ZA'!$A$1:$I$41</definedName>
    <definedName name="_xlnm.Print_Area" localSheetId="26">'Piramide ZA34'!$A$1:$I$41</definedName>
    <definedName name="_xlnm.Print_Area" localSheetId="36">'Piramide ZA44'!$A$1:$I$41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</definedNames>
  <calcPr fullCalcOnLoad="1"/>
</workbook>
</file>

<file path=xl/sharedStrings.xml><?xml version="1.0" encoding="utf-8"?>
<sst xmlns="http://schemas.openxmlformats.org/spreadsheetml/2006/main" count="2120" uniqueCount="431">
  <si>
    <t>Total</t>
  </si>
  <si>
    <t>Hombres</t>
  </si>
  <si>
    <t>Mujeres</t>
  </si>
  <si>
    <t>Teruel</t>
  </si>
  <si>
    <t>Número</t>
  </si>
  <si>
    <t>Porcentaje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</si>
  <si>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</si>
  <si>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</si>
  <si>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</si>
  <si>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</si>
  <si>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</si>
  <si>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</si>
  <si>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</si>
  <si>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</si>
  <si>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</si>
  <si>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</si>
  <si>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</si>
  <si>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</si>
  <si>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</si>
  <si>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</si>
  <si>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</si>
  <si>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</si>
  <si>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</si>
  <si>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</si>
  <si>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</si>
  <si>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y más</t>
  </si>
  <si>
    <t>Unidad: Porcentajes verticales.</t>
  </si>
  <si>
    <t>Andalucía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</si>
  <si>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</si>
  <si>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</si>
  <si>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</si>
  <si>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</si>
  <si>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</si>
  <si>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</si>
  <si>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</si>
  <si>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</si>
  <si>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País Vasco</t>
  </si>
  <si>
    <t>La Rioja</t>
  </si>
  <si>
    <t>Ceuta</t>
  </si>
  <si>
    <t>Melilla</t>
  </si>
  <si>
    <t>Unidad: Porcentajes horizontales.</t>
  </si>
  <si>
    <t>Huesca</t>
  </si>
  <si>
    <t>Zaragoza</t>
  </si>
  <si>
    <t>Álava</t>
  </si>
  <si>
    <t>Albacete</t>
  </si>
  <si>
    <t>Alicante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</si>
  <si>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</si>
  <si>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</si>
  <si>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</si>
  <si>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</si>
  <si>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</si>
  <si>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</si>
  <si>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</si>
  <si>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</si>
  <si>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 de la Plana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</si>
  <si>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</si>
  <si>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</si>
  <si>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</si>
  <si>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</si>
  <si>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</si>
  <si>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</si>
  <si>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</si>
  <si>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</si>
  <si>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</si>
  <si>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</si>
  <si>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</si>
  <si>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</si>
  <si>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</si>
  <si>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</si>
  <si>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</si>
  <si>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</si>
  <si>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</si>
  <si>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</si>
  <si>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</si>
  <si>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</si>
  <si>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</si>
  <si>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Palmas (Las)</t>
  </si>
  <si>
    <t>Pontevedra</t>
  </si>
  <si>
    <t>(Continúa en la página siguiente)</t>
  </si>
  <si>
    <t>(Viene de la página anterior)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</si>
  <si>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</si>
  <si>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</si>
  <si>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</si>
  <si>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</si>
  <si>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</si>
  <si>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</si>
  <si>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</si>
  <si>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</si>
  <si>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</si>
  <si>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Vizcaya</t>
  </si>
  <si>
    <t>Zamora</t>
  </si>
  <si>
    <t>Numero</t>
  </si>
  <si>
    <t>Residentes en Aragón nacidos en otra C.A./ Población residente en la provincia</t>
  </si>
  <si>
    <t>Residentes en Aragón nacidos en otra C.A./ Población residente en la Comarca</t>
  </si>
  <si>
    <t>01 La Jacetania</t>
  </si>
  <si>
    <t>02 Alto Gállego</t>
  </si>
  <si>
    <t>03 Sobrarbe</t>
  </si>
  <si>
    <t>04 La Ribagorza</t>
  </si>
  <si>
    <t>05 Cinco Villas</t>
  </si>
  <si>
    <t>06 Hoya de Huesca / Plana de Uesca</t>
  </si>
  <si>
    <t>07 Somontano de Barbastro</t>
  </si>
  <si>
    <t>08 Cinca Medio</t>
  </si>
  <si>
    <t>09 La Litera / La Llitera</t>
  </si>
  <si>
    <t>10 Los Monegros</t>
  </si>
  <si>
    <t>11 Bajo Cinca / Baix Cinca</t>
  </si>
  <si>
    <t>12 Tarazona y el Moncayo</t>
  </si>
  <si>
    <t>13 Campo de Borja</t>
  </si>
  <si>
    <t>14 Aranda</t>
  </si>
  <si>
    <t>15 Ribera Alta del Ebro</t>
  </si>
  <si>
    <t>16 Valdejalón</t>
  </si>
  <si>
    <t>17 D.C. Zaragoza</t>
  </si>
  <si>
    <t>18 Ribera Baja del Ebro</t>
  </si>
  <si>
    <t>19 Bajo Aragón-Caspe / Baix Aragó-Casp</t>
  </si>
  <si>
    <t>20 Comunidad de Calatayud</t>
  </si>
  <si>
    <t>21 Campo de Cariñena</t>
  </si>
  <si>
    <t>22 Campo de Belchite</t>
  </si>
  <si>
    <t>23 Bajo Martín</t>
  </si>
  <si>
    <t>24 Campo de Daroca</t>
  </si>
  <si>
    <t>25 Jiloca</t>
  </si>
  <si>
    <t>26 Cuencas Mineras</t>
  </si>
  <si>
    <t>27 Andorra-Sierra de Arcos</t>
  </si>
  <si>
    <t>28 Bajo Aragón</t>
  </si>
  <si>
    <t>29 Comunidad de Teruel</t>
  </si>
  <si>
    <t>30 Maestrazgo</t>
  </si>
  <si>
    <t>31 Sierra de Albarracín</t>
  </si>
  <si>
    <t>32 Gúdar-Javalambre</t>
  </si>
  <si>
    <t>33 Matarraña / Matarranya</t>
  </si>
  <si>
    <t>D.C.: Delimitación Comarcal</t>
  </si>
  <si>
    <t>Residentes en Aragón nacidos en el extranjero/ Población residente en la provincia</t>
  </si>
  <si>
    <t>Residentes en Aragón nacidos en el extranjero/ Población residente en la Comarca</t>
  </si>
  <si>
    <t>NACIONALIDADES EUROPEAS</t>
  </si>
  <si>
    <t>Alemania</t>
  </si>
  <si>
    <t>Austria</t>
  </si>
  <si>
    <t>Bélgica</t>
  </si>
  <si>
    <t>Dinamarca</t>
  </si>
  <si>
    <t>Finlandia</t>
  </si>
  <si>
    <t>Francia</t>
  </si>
  <si>
    <t>Grecia</t>
  </si>
  <si>
    <t>Irlanda</t>
  </si>
  <si>
    <t>Italia</t>
  </si>
  <si>
    <t>Países Bajos</t>
  </si>
  <si>
    <t>Portugal</t>
  </si>
  <si>
    <t>Reino Unido</t>
  </si>
  <si>
    <t>Suecia</t>
  </si>
  <si>
    <t>Eslovaquia</t>
  </si>
  <si>
    <t>Eslovenia</t>
  </si>
  <si>
    <t>Estonia</t>
  </si>
  <si>
    <t>Hungría</t>
  </si>
  <si>
    <t>Letonia</t>
  </si>
  <si>
    <t>Lituania</t>
  </si>
  <si>
    <t>Malta</t>
  </si>
  <si>
    <t>Polonia</t>
  </si>
  <si>
    <t>República Checa</t>
  </si>
  <si>
    <t>Otras nacionalidades Europeas</t>
  </si>
  <si>
    <t>Armenia</t>
  </si>
  <si>
    <t>Bielorrusia</t>
  </si>
  <si>
    <t>Bosnia-Herzegovina</t>
  </si>
  <si>
    <t>Bulgaria</t>
  </si>
  <si>
    <t>Moldova</t>
  </si>
  <si>
    <t>Rumanía</t>
  </si>
  <si>
    <t>Rusia</t>
  </si>
  <si>
    <t>Suiza</t>
  </si>
  <si>
    <t>Ucrania</t>
  </si>
  <si>
    <t>Yugoslavia</t>
  </si>
  <si>
    <t>Resto de nacionalidades Europeas</t>
  </si>
  <si>
    <t>NACIONALIDADES AFRICANAS</t>
  </si>
  <si>
    <t>Magreb</t>
  </si>
  <si>
    <t>Argelia</t>
  </si>
  <si>
    <t>Libia</t>
  </si>
  <si>
    <t>Marruecos</t>
  </si>
  <si>
    <t>Mauritania</t>
  </si>
  <si>
    <t>Túnez</t>
  </si>
  <si>
    <t>Resto de nacionalidades africanas</t>
  </si>
  <si>
    <t>Angola</t>
  </si>
  <si>
    <t>Burkina Fasso</t>
  </si>
  <si>
    <t>Cabo Verde</t>
  </si>
  <si>
    <t>Camerún</t>
  </si>
  <si>
    <t>Congo</t>
  </si>
  <si>
    <t>Costa de Marfil</t>
  </si>
  <si>
    <t>Egipto</t>
  </si>
  <si>
    <t>Gambia</t>
  </si>
  <si>
    <t>Ghana</t>
  </si>
  <si>
    <t>Guinea</t>
  </si>
  <si>
    <t>Guinea Bissau</t>
  </si>
  <si>
    <t>Guinea Ecuatorial</t>
  </si>
  <si>
    <t>Liberia</t>
  </si>
  <si>
    <t>Mali</t>
  </si>
  <si>
    <t>Nigeria</t>
  </si>
  <si>
    <t>Rep. Democrática del Congo</t>
  </si>
  <si>
    <t>Senegal</t>
  </si>
  <si>
    <t>Sierra Leona</t>
  </si>
  <si>
    <t>NACIONALIDADES AMERICANAS</t>
  </si>
  <si>
    <t>América del Norte</t>
  </si>
  <si>
    <t>Canadá</t>
  </si>
  <si>
    <t>Estados Unidos de América</t>
  </si>
  <si>
    <t>Iberoamérica</t>
  </si>
  <si>
    <t>Ecuador</t>
  </si>
  <si>
    <t>Colombia</t>
  </si>
  <si>
    <t>Argentina</t>
  </si>
  <si>
    <t>República Dominicana</t>
  </si>
  <si>
    <t>Cuba</t>
  </si>
  <si>
    <t>Brasil</t>
  </si>
  <si>
    <t>Perú</t>
  </si>
  <si>
    <t>Venezuela</t>
  </si>
  <si>
    <t>Chile</t>
  </si>
  <si>
    <t>Uruguay</t>
  </si>
  <si>
    <t>México</t>
  </si>
  <si>
    <t>Bolivia</t>
  </si>
  <si>
    <t>Honduras</t>
  </si>
  <si>
    <t>NACIONALIDADES ASIÁTICAS</t>
  </si>
  <si>
    <t>Siria</t>
  </si>
  <si>
    <t>República de Corea</t>
  </si>
  <si>
    <t>Pakistán</t>
  </si>
  <si>
    <t>Líbano</t>
  </si>
  <si>
    <t>Jordania</t>
  </si>
  <si>
    <t>Japón</t>
  </si>
  <si>
    <t>Irán</t>
  </si>
  <si>
    <t>India</t>
  </si>
  <si>
    <t>Filipinas</t>
  </si>
  <si>
    <t>China</t>
  </si>
  <si>
    <t>Bangladesh</t>
  </si>
  <si>
    <t>OCEANÍA</t>
  </si>
  <si>
    <t>Australia</t>
  </si>
  <si>
    <t>Tuvalu</t>
  </si>
  <si>
    <t>APÁTRIDAS</t>
  </si>
  <si>
    <t>Nacionalidades europeas</t>
  </si>
  <si>
    <t>Nacionalidades africanas</t>
  </si>
  <si>
    <t>Nacionalidades americanas</t>
  </si>
  <si>
    <t>Nacionalidades asiáticas</t>
  </si>
  <si>
    <t>Oceanía</t>
  </si>
  <si>
    <t>Apátridas</t>
  </si>
  <si>
    <t>Europea</t>
  </si>
  <si>
    <t>Africana</t>
  </si>
  <si>
    <t>Americana</t>
  </si>
  <si>
    <t>Asiatica</t>
  </si>
  <si>
    <t>Resto de países de Europa</t>
  </si>
  <si>
    <t>Resto de países Africanos</t>
  </si>
  <si>
    <t>Países de Europa</t>
  </si>
  <si>
    <t>Países de Africa</t>
  </si>
  <si>
    <t>Países de América</t>
  </si>
  <si>
    <t>Países de Asia</t>
  </si>
  <si>
    <t>Países de Oceanía</t>
  </si>
  <si>
    <t>Europa</t>
  </si>
  <si>
    <t>África</t>
  </si>
  <si>
    <t>América</t>
  </si>
  <si>
    <t>Asia</t>
  </si>
  <si>
    <r>
      <t xml:space="preserve">Asturias </t>
    </r>
    <r>
      <rPr>
        <sz val="6"/>
        <rFont val="Arial"/>
        <family val="2"/>
      </rPr>
      <t>(Principado de)</t>
    </r>
  </si>
  <si>
    <r>
      <t xml:space="preserve">Baleares </t>
    </r>
    <r>
      <rPr>
        <sz val="6"/>
        <rFont val="Arial"/>
        <family val="2"/>
      </rPr>
      <t>(Illes)</t>
    </r>
  </si>
  <si>
    <r>
      <t xml:space="preserve">Madrid </t>
    </r>
    <r>
      <rPr>
        <sz val="6"/>
        <rFont val="Arial"/>
        <family val="2"/>
      </rPr>
      <t>(Comunidad de)</t>
    </r>
  </si>
  <si>
    <r>
      <t xml:space="preserve">Murcia </t>
    </r>
    <r>
      <rPr>
        <sz val="6"/>
        <rFont val="Arial"/>
        <family val="2"/>
      </rPr>
      <t>(Región de)</t>
    </r>
  </si>
  <si>
    <r>
      <t xml:space="preserve">Navarra </t>
    </r>
    <r>
      <rPr>
        <sz val="6"/>
        <rFont val="Arial"/>
        <family val="2"/>
      </rPr>
      <t>(Comunidad Foral de)</t>
    </r>
  </si>
  <si>
    <t>Albania</t>
  </si>
  <si>
    <t>Andorra</t>
  </si>
  <si>
    <t>Croacia</t>
  </si>
  <si>
    <t>Costa Rica</t>
  </si>
  <si>
    <t>Dominica</t>
  </si>
  <si>
    <t>El Salvador</t>
  </si>
  <si>
    <t>Guatemala</t>
  </si>
  <si>
    <t>Haití</t>
  </si>
  <si>
    <t>Nicaragua</t>
  </si>
  <si>
    <t>Panamá</t>
  </si>
  <si>
    <t>Paraguay</t>
  </si>
  <si>
    <t>Benin</t>
  </si>
  <si>
    <t>Comores</t>
  </si>
  <si>
    <t>Gabón</t>
  </si>
  <si>
    <t>Kenia</t>
  </si>
  <si>
    <t>Níger</t>
  </si>
  <si>
    <t>Sudáfrica</t>
  </si>
  <si>
    <t>Indonesia</t>
  </si>
  <si>
    <t>Israel</t>
  </si>
  <si>
    <t>Kazajstan</t>
  </si>
  <si>
    <t>Laos</t>
  </si>
  <si>
    <t>Mongolia</t>
  </si>
  <si>
    <t>Tailandia</t>
  </si>
  <si>
    <t>Uzbekistán</t>
  </si>
  <si>
    <t>Micronesia</t>
  </si>
  <si>
    <t>Nauru</t>
  </si>
  <si>
    <t>Palaos</t>
  </si>
  <si>
    <t>República Centroafricana</t>
  </si>
  <si>
    <t>Ruanda</t>
  </si>
  <si>
    <t>Sri-Lanka</t>
  </si>
  <si>
    <t>Nueva Zelanda</t>
  </si>
  <si>
    <t>Georgia</t>
  </si>
  <si>
    <t>Noruega</t>
  </si>
  <si>
    <t>Burundi</t>
  </si>
  <si>
    <t>Chad</t>
  </si>
  <si>
    <t>Etiopía</t>
  </si>
  <si>
    <t>Malawi</t>
  </si>
  <si>
    <t>Mozambique</t>
  </si>
  <si>
    <t>Sudán</t>
  </si>
  <si>
    <t>Tanzania</t>
  </si>
  <si>
    <t>Togo</t>
  </si>
  <si>
    <t>Zambia</t>
  </si>
  <si>
    <t>Azerbaiyan</t>
  </si>
  <si>
    <t>Irak</t>
  </si>
  <si>
    <t>Malasia</t>
  </si>
  <si>
    <t>Turquía</t>
  </si>
  <si>
    <t>Vietnam</t>
  </si>
  <si>
    <t>Kuwait</t>
  </si>
  <si>
    <t>Apatridas</t>
  </si>
  <si>
    <t>1</t>
  </si>
  <si>
    <t>6</t>
  </si>
  <si>
    <t>22</t>
  </si>
  <si>
    <t>44</t>
  </si>
  <si>
    <t>50</t>
  </si>
  <si>
    <t>Provincia de Residencia</t>
  </si>
  <si>
    <t>Provincia de residencia</t>
  </si>
  <si>
    <t>NombreMinuscCom</t>
  </si>
  <si>
    <t>La Jacetania</t>
  </si>
  <si>
    <t>Alto Gállego</t>
  </si>
  <si>
    <t>Sobrarbe</t>
  </si>
  <si>
    <t>La Ribagorza</t>
  </si>
  <si>
    <t>Cinco Villas</t>
  </si>
  <si>
    <t>Hoya de Huesca / Plana de Uesca</t>
  </si>
  <si>
    <t>Somontano de Barbastro</t>
  </si>
  <si>
    <t>Cinca Medio</t>
  </si>
  <si>
    <t>La Litera / La Llitera</t>
  </si>
  <si>
    <t>Los Monegros</t>
  </si>
  <si>
    <t>Bajo Cinca / Baix Cinca</t>
  </si>
  <si>
    <t>Tarazona y el Moncayo</t>
  </si>
  <si>
    <t>Campo de Borja</t>
  </si>
  <si>
    <t>Aranda</t>
  </si>
  <si>
    <t>Ribera Alta del Ebro</t>
  </si>
  <si>
    <t>Valdejalón</t>
  </si>
  <si>
    <t>D.C. Zaragoza</t>
  </si>
  <si>
    <t>Ribera Baja del Ebro</t>
  </si>
  <si>
    <t>Bajo Aragón-Caspe / Baix Aragó-Casp</t>
  </si>
  <si>
    <t>Comunidad de Calatayud</t>
  </si>
  <si>
    <t>Campo de Cariñena</t>
  </si>
  <si>
    <t>Campo de Belchite</t>
  </si>
  <si>
    <t>Bajo Martín</t>
  </si>
  <si>
    <t>Campo de Daroca</t>
  </si>
  <si>
    <t>Jiloca</t>
  </si>
  <si>
    <t>Cuencas Mineras</t>
  </si>
  <si>
    <t>Andorra-Sierra de Arcos</t>
  </si>
  <si>
    <t>Bajo Aragón</t>
  </si>
  <si>
    <t>Comunidad de Teruel</t>
  </si>
  <si>
    <t>Maestrazgo</t>
  </si>
  <si>
    <t>Sierra de Albarracín</t>
  </si>
  <si>
    <t>Gúdar-Javalambre</t>
  </si>
  <si>
    <t>Matarraña / Matarranya</t>
  </si>
  <si>
    <t>ARAGÓN</t>
  </si>
  <si>
    <t>UE 25</t>
  </si>
  <si>
    <t>Arabia Saudí</t>
  </si>
  <si>
    <t>Residentes en Aragón nacidos fuera de la Comunidad Autónoma.</t>
  </si>
  <si>
    <t>Explotación Padrón Municipal de Habitantes</t>
  </si>
  <si>
    <t>Nacidos en otras Comunidades Autónomas</t>
  </si>
  <si>
    <t>Pirámide de población</t>
  </si>
  <si>
    <t>Aragón</t>
  </si>
  <si>
    <t>Según Comunidad Autónoma de nacimiento</t>
  </si>
  <si>
    <t>por sexo</t>
  </si>
  <si>
    <t>(% verticales)</t>
  </si>
  <si>
    <t>(% horizontales)</t>
  </si>
  <si>
    <t>por provincia de residencia</t>
  </si>
  <si>
    <t>Según Provincia de nacimiento</t>
  </si>
  <si>
    <t>relación entre los residentes en Aragón nacidos en otra Comunidad Autónoma y la población residente, según provincia de residencia por sexo.</t>
  </si>
  <si>
    <t>Según Comarca de residencia</t>
  </si>
  <si>
    <t>relación entre los nacidos en otra Comunidad Autónoma residentes en Aragón y la población residente por sexo</t>
  </si>
  <si>
    <t>Nacidos en el extranjero residentes en Aragón</t>
  </si>
  <si>
    <t>Según Provincia de residencia</t>
  </si>
  <si>
    <t>relación entre los residentes en Aragón nacidos en el extranjero y la población residente, según provincia de residencia por sexo.</t>
  </si>
  <si>
    <t>relación entre los nacidos en el extranjero y la población residente, según comarca de residencia por sexo</t>
  </si>
  <si>
    <t>Extranjeros residentes en Aragón (nacionalidad distinta de la española)</t>
  </si>
  <si>
    <t>Según Provincia de residencia y nacionalidad</t>
  </si>
  <si>
    <t>Datos absolutos</t>
  </si>
  <si>
    <t>Según sexo y país de nacimiento</t>
  </si>
  <si>
    <t>Inicio</t>
  </si>
  <si>
    <t>Pirámide de población. Residentes en Aragón nacidos en otras Comunidades Autónomas por sexo. Año 2006.</t>
  </si>
  <si>
    <t>Extranjeros residentes en Aragón, por sexo según país de nacimiento. Año 2006.</t>
  </si>
  <si>
    <t>Extranjeros residentes en Aragón, por provincia de residencia según nacionalidad. Año 2006.</t>
  </si>
  <si>
    <t>Pirámide de población. Extranjeros residentes en Zaragoza por sexo. Año 2006.</t>
  </si>
  <si>
    <t>Pirámide de población. Extranjeros residentes en Teruel por sexo. Año 2006.</t>
  </si>
  <si>
    <t>Pirámide de población. Extranjeros residentes en Huesca por sexo. Año 2006.</t>
  </si>
  <si>
    <t>Pirámide de población. Extranjeros residentes en Aragón por sexo. Año 2006.</t>
  </si>
  <si>
    <t>Residentes en Aragón nacidos en el extranjero, según Comarca de residencia por sexo. Año 2006.</t>
  </si>
  <si>
    <t>Relación entre los residentes en Aragón nacidos en el extranjero y la población residente, según Comarca de residencia por sexo. Año 2006.</t>
  </si>
  <si>
    <t>Residentes en Aragón nacidos en el extranjero, según provincia de residencia por sexo. Año 2006.</t>
  </si>
  <si>
    <t>Relación entre los residentes en Aragón nacidos en el extranjero y la población residente, según provincia de residencia por sexo. Año 2006.</t>
  </si>
  <si>
    <t>Pirámide de población. Residentes en Zaragoza nacidos en el extranjero por sexo. Año 2006.</t>
  </si>
  <si>
    <t>Pirámide de población. Residentes en Teruel nacidos en el extranjero por sexo. Año 2006.</t>
  </si>
  <si>
    <t>Pirámide de población. Residentes en Huesca nacidos en el extranjero por sexo. Año 2006.</t>
  </si>
  <si>
    <t>Pirámide de población. Residentes en Aragón nacidos en el extranjero por sexo. Año 2006.</t>
  </si>
  <si>
    <t>Residentes en Aragón nacidos en otras Comunidades Autónomas, según Comarca de residencia por sexo. Año 2006.</t>
  </si>
  <si>
    <t>Relación entre los nacidos en otra Comunidad Autónoma residentes en Aragón y la población residente, según Comarca de residencia por sexo. Año 2006.</t>
  </si>
  <si>
    <t>Relación entre los residentes en Aragón nacidos en otra Comunidad Autónoma y la población residente, según provincia de residencia por sexo. Año 2006.</t>
  </si>
  <si>
    <t>Residentes en Aragón nacidos en otras Comunidades Autónomas, según provincia de nacimiento por provincia de residencia. Año 2006.</t>
  </si>
  <si>
    <t>Residentes en Aragón nacidos en otras Comunidades Autónomas, según provincia de nacimiento por sexo. Año 2006.</t>
  </si>
  <si>
    <t>Residentes en Aragón nacidos en otras Comunidades Autónomas, según Comunidad Autónoma de nacimiento por provincia de residencia. Año 2006.</t>
  </si>
  <si>
    <t>Residentes en Aragón nacidos en otras Comunidades Autónomas, según Comunidad Autónoma de nacimiento por provincia de residencia.
Año 2006.</t>
  </si>
  <si>
    <t>Residentes en Aragón nacidos en otras Comunidades Autónomas, según Comunidad Autónoma de nacimiento por sexo. Año 2006.</t>
  </si>
  <si>
    <t>Pirámide de población. Residentes en Zaragoza nacidos en otras Comunidades Autónomas por sexo. Año 2006.</t>
  </si>
  <si>
    <t>Pirámide de población. Residentes en Teruel nacidos en otras Comunidades Autónomas por sexo. Año 2006.</t>
  </si>
  <si>
    <t>Pirámide de población. Residentes en Huesca nacidos en otras Comunidades Autónomas por sexo. Año 2006.</t>
  </si>
  <si>
    <t>Nepal</t>
  </si>
  <si>
    <t>Nacionalidades Europeas</t>
  </si>
  <si>
    <t>Nacionalidades Africanas</t>
  </si>
  <si>
    <t>Nacionalidades Americanas</t>
  </si>
  <si>
    <t>Nacionalidades Asiáticas</t>
  </si>
  <si>
    <t>Macedonia</t>
  </si>
  <si>
    <t>San Marino</t>
  </si>
  <si>
    <t>Madagascar</t>
  </si>
  <si>
    <t>Mauricio</t>
  </si>
  <si>
    <t>Namibia</t>
  </si>
  <si>
    <t>Afganistán</t>
  </si>
  <si>
    <t>EUROPA</t>
  </si>
  <si>
    <t>España</t>
  </si>
  <si>
    <t>Luxemburgo</t>
  </si>
  <si>
    <t>Chipre</t>
  </si>
  <si>
    <t>Otros países de Europa</t>
  </si>
  <si>
    <t>Islandia</t>
  </si>
  <si>
    <t>Liechtenstein</t>
  </si>
  <si>
    <t>Mónaco</t>
  </si>
  <si>
    <t>Santa Sede</t>
  </si>
  <si>
    <t>ÁFRICA</t>
  </si>
  <si>
    <t>Resto de paises africanos</t>
  </si>
  <si>
    <t>Botswana</t>
  </si>
  <si>
    <t>Djibouti</t>
  </si>
  <si>
    <t>Santo Tome y Príncipe</t>
  </si>
  <si>
    <t>Seychelles</t>
  </si>
  <si>
    <t>Uganda</t>
  </si>
  <si>
    <t>Zimbabwe</t>
  </si>
  <si>
    <t>AMÉRICA</t>
  </si>
  <si>
    <t>Bahamas</t>
  </si>
  <si>
    <t>Guyana</t>
  </si>
  <si>
    <t>San Vicente y las Granadinas</t>
  </si>
  <si>
    <t>ASIA</t>
  </si>
  <si>
    <t>Emiratos Arabes Unidos</t>
  </si>
  <si>
    <t>Tadyikistan</t>
  </si>
  <si>
    <t>Islas Cook</t>
  </si>
  <si>
    <t>Extranjeros residentes en Aragón, por provincia de residencia según país de nacionalidad. Padrón a 01-01-2006.</t>
  </si>
  <si>
    <t>1 de enero de 2006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</si>
</sst>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%"/>
    <numFmt numFmtId="181" formatCode="0.0%"/>
    <numFmt numFmtId="182" formatCode="#,##0;#,##0"/>
    <numFmt numFmtId="183" formatCode="0.000"/>
    <numFmt numFmtId="184" formatCode="#,##0\ %;#,##0\ %"/>
    <numFmt numFmtId="185" formatCode="#,##0\ ;#,##0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.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_-* #,##0.0\ _p_t_a_-;\-* #,##0.0\ _p_t_a_-;_-* &quot;-&quot;\ _p_t_a_-;_-@_-"/>
    <numFmt numFmtId="198" formatCode="_-* #,##0.00\ _p_t_a_-;\-* #,##0.00\ _p_t_a_-;_-* &quot;-&quot;\ _p_t_a_-;_-@_-"/>
    <numFmt numFmtId="199" formatCode="0.0"/>
    <numFmt numFmtId="200" formatCode="#,##0\ %\ ;\ #,##0\ %"/>
  </numFmts>
  <fonts count="56">
    <font>
      <sz val="8"/>
      <name val="Arial"/>
      <family val="2"/>
    </font>
    <font>
      <sz val="10"/>
      <name val="Arial"/>
      <family val="0"/>
    </font>
    <font>
      <sz val="6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b/>
      <sz val="9"/>
      <name val="Arial"/>
      <family val="2"/>
    </font>
    <font>
      <sz val="9"/>
      <color indexed="22"/>
      <name val="Arial"/>
      <family val="2"/>
    </font>
    <font>
      <sz val="11"/>
      <color indexed="22"/>
      <name val="Arial Black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sz val="7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9"/>
      <name val="Arial Black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2"/>
      <color indexed="5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Swis721 BT"/>
      <family val="2"/>
    </font>
    <font>
      <sz val="10"/>
      <name val="Swis721 BT"/>
      <family val="2"/>
    </font>
    <font>
      <b/>
      <u val="single"/>
      <sz val="10"/>
      <color indexed="12"/>
      <name val="Swis721 BT"/>
      <family val="2"/>
    </font>
    <font>
      <sz val="11"/>
      <name val="Swis721 BT"/>
      <family val="2"/>
    </font>
    <font>
      <b/>
      <u val="single"/>
      <sz val="10"/>
      <color indexed="12"/>
      <name val="Arial"/>
      <family val="2"/>
    </font>
    <font>
      <b/>
      <sz val="11"/>
      <name val="Swis721 BT"/>
      <family val="2"/>
    </font>
    <font>
      <u val="single"/>
      <sz val="9"/>
      <color indexed="12"/>
      <name val="Arial"/>
      <family val="0"/>
    </font>
    <font>
      <sz val="9"/>
      <name val="Swis721 BT"/>
      <family val="2"/>
    </font>
    <font>
      <sz val="12"/>
      <name val="Swis721 BT"/>
      <family val="2"/>
    </font>
    <font>
      <u val="single"/>
      <sz val="12"/>
      <color indexed="12"/>
      <name val="Swis721 BT"/>
      <family val="2"/>
    </font>
    <font>
      <sz val="7"/>
      <color indexed="9"/>
      <name val="Arial"/>
      <family val="2"/>
    </font>
    <font>
      <i/>
      <sz val="8"/>
      <color indexed="12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 Black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color indexed="12"/>
      <name val="Arial"/>
      <family val="2"/>
    </font>
    <font>
      <sz val="8"/>
      <color indexed="9"/>
      <name val="Arial Black"/>
      <family val="2"/>
    </font>
    <font>
      <sz val="6"/>
      <color indexed="9"/>
      <name val="Arial"/>
      <family val="0"/>
    </font>
    <font>
      <sz val="6"/>
      <color indexed="9"/>
      <name val="Arial Black"/>
      <family val="2"/>
    </font>
    <font>
      <i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>
        <color indexed="63"/>
      </top>
      <bottom style="hair"/>
    </border>
    <border>
      <left style="thick">
        <color indexed="9"/>
      </left>
      <right>
        <color indexed="63"/>
      </right>
      <top style="hair"/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9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hair"/>
    </border>
    <border>
      <left style="thin">
        <color indexed="9"/>
      </left>
      <right style="thick">
        <color indexed="9"/>
      </right>
      <top style="thin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3" fillId="0" borderId="0">
      <alignment horizontal="left"/>
      <protection/>
    </xf>
    <xf numFmtId="49" fontId="25" fillId="0" borderId="0">
      <alignment horizontal="left"/>
      <protection/>
    </xf>
    <xf numFmtId="49" fontId="5" fillId="0" borderId="0">
      <alignment horizontal="left"/>
      <protection/>
    </xf>
    <xf numFmtId="0" fontId="5" fillId="0" borderId="1">
      <alignment horizontal="right"/>
      <protection/>
    </xf>
    <xf numFmtId="0" fontId="5" fillId="0" borderId="2">
      <alignment horizontal="right"/>
      <protection/>
    </xf>
    <xf numFmtId="0" fontId="0" fillId="0" borderId="0">
      <alignment horizontal="left"/>
      <protection/>
    </xf>
    <xf numFmtId="0" fontId="0" fillId="0" borderId="0">
      <alignment horizontal="right"/>
      <protection/>
    </xf>
    <xf numFmtId="0" fontId="7" fillId="0" borderId="0">
      <alignment horizontal="left"/>
      <protection/>
    </xf>
    <xf numFmtId="49" fontId="9" fillId="0" borderId="0">
      <alignment horizontal="right"/>
      <protection/>
    </xf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 horizontal="left"/>
      <protection/>
    </xf>
    <xf numFmtId="9" fontId="1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2" fontId="5" fillId="0" borderId="4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6" xfId="0" applyFont="1" applyBorder="1" applyAlignment="1">
      <alignment horizontal="left"/>
    </xf>
    <xf numFmtId="3" fontId="6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8" xfId="0" applyBorder="1" applyAlignment="1">
      <alignment/>
    </xf>
    <xf numFmtId="3" fontId="0" fillId="0" borderId="8" xfId="0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6" fillId="0" borderId="7" xfId="0" applyNumberFormat="1" applyFont="1" applyBorder="1" applyAlignment="1">
      <alignment/>
    </xf>
    <xf numFmtId="1" fontId="6" fillId="0" borderId="7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3" fontId="0" fillId="0" borderId="8" xfId="0" applyNumberFormat="1" applyBorder="1" applyAlignment="1">
      <alignment/>
    </xf>
    <xf numFmtId="2" fontId="6" fillId="0" borderId="7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8" xfId="0" applyNumberFormat="1" applyFont="1" applyBorder="1" applyAlignment="1">
      <alignment horizontal="right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9" xfId="0" applyBorder="1" applyAlignment="1">
      <alignment/>
    </xf>
    <xf numFmtId="3" fontId="0" fillId="0" borderId="9" xfId="0" applyNumberFormat="1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9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0" fillId="0" borderId="8" xfId="0" applyBorder="1" applyAlignment="1">
      <alignment wrapText="1"/>
    </xf>
    <xf numFmtId="0" fontId="5" fillId="0" borderId="10" xfId="0" applyFont="1" applyBorder="1" applyAlignment="1">
      <alignment horizontal="lef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4" fontId="6" fillId="0" borderId="7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13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0" fillId="0" borderId="14" xfId="0" applyNumberFormat="1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1" fontId="6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0" fillId="0" borderId="14" xfId="0" applyNumberFormat="1" applyBorder="1" applyAlignment="1">
      <alignment horizontal="right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4" fontId="6" fillId="0" borderId="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9" xfId="0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8" xfId="0" applyNumberFormat="1" applyBorder="1" applyAlignment="1">
      <alignment/>
    </xf>
    <xf numFmtId="3" fontId="0" fillId="0" borderId="0" xfId="0" applyNumberFormat="1" applyFont="1" applyAlignment="1">
      <alignment/>
    </xf>
    <xf numFmtId="3" fontId="6" fillId="0" borderId="13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3" fontId="0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6" fillId="0" borderId="13" xfId="0" applyNumberFormat="1" applyFont="1" applyBorder="1" applyAlignment="1">
      <alignment horizontal="right"/>
    </xf>
    <xf numFmtId="2" fontId="6" fillId="0" borderId="13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8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2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3" fontId="10" fillId="0" borderId="14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6" fillId="0" borderId="8" xfId="0" applyFont="1" applyBorder="1" applyAlignment="1">
      <alignment horizontal="left"/>
    </xf>
    <xf numFmtId="4" fontId="6" fillId="0" borderId="8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1" fontId="6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4" fillId="0" borderId="0" xfId="0" applyNumberFormat="1" applyFont="1" applyAlignment="1">
      <alignment/>
    </xf>
    <xf numFmtId="0" fontId="15" fillId="0" borderId="0" xfId="0" applyFont="1" applyBorder="1" applyAlignment="1">
      <alignment horizontal="left"/>
    </xf>
    <xf numFmtId="3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3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2" fontId="6" fillId="0" borderId="14" xfId="0" applyNumberFormat="1" applyFont="1" applyBorder="1" applyAlignment="1">
      <alignment/>
    </xf>
    <xf numFmtId="0" fontId="18" fillId="0" borderId="17" xfId="45" applyFont="1" applyFill="1" applyBorder="1" applyAlignment="1">
      <alignment horizontal="right" wrapText="1"/>
      <protection/>
    </xf>
    <xf numFmtId="0" fontId="11" fillId="0" borderId="0" xfId="0" applyFont="1" applyFill="1" applyBorder="1" applyAlignment="1">
      <alignment/>
    </xf>
    <xf numFmtId="0" fontId="18" fillId="0" borderId="0" xfId="45" applyFont="1" applyFill="1" applyBorder="1" applyAlignment="1">
      <alignment horizontal="right" wrapText="1"/>
      <protection/>
    </xf>
    <xf numFmtId="0" fontId="18" fillId="0" borderId="0" xfId="5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8" fillId="0" borderId="0" xfId="57" applyFont="1" applyFill="1" applyBorder="1" applyAlignment="1">
      <alignment horizontal="right" wrapText="1"/>
      <protection/>
    </xf>
    <xf numFmtId="0" fontId="14" fillId="0" borderId="0" xfId="0" applyFont="1" applyFill="1" applyBorder="1" applyAlignment="1">
      <alignment/>
    </xf>
    <xf numFmtId="0" fontId="18" fillId="0" borderId="0" xfId="61" applyFont="1" applyFill="1" applyBorder="1" applyAlignment="1">
      <alignment horizontal="center"/>
      <protection/>
    </xf>
    <xf numFmtId="0" fontId="18" fillId="0" borderId="0" xfId="61" applyFont="1" applyFill="1" applyBorder="1" applyAlignment="1">
      <alignment horizontal="right" wrapText="1"/>
      <protection/>
    </xf>
    <xf numFmtId="0" fontId="18" fillId="0" borderId="0" xfId="41" applyFont="1" applyFill="1" applyBorder="1" applyAlignment="1">
      <alignment horizontal="center"/>
      <protection/>
    </xf>
    <xf numFmtId="0" fontId="18" fillId="0" borderId="0" xfId="4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0" fontId="18" fillId="0" borderId="0" xfId="42" applyFont="1" applyFill="1" applyBorder="1" applyAlignment="1">
      <alignment horizontal="center"/>
      <protection/>
    </xf>
    <xf numFmtId="0" fontId="18" fillId="0" borderId="0" xfId="42" applyFont="1" applyFill="1" applyBorder="1" applyAlignment="1">
      <alignment horizontal="left" wrapText="1"/>
      <protection/>
    </xf>
    <xf numFmtId="0" fontId="18" fillId="0" borderId="0" xfId="42" applyFont="1" applyFill="1" applyBorder="1" applyAlignment="1">
      <alignment horizontal="right" wrapText="1"/>
      <protection/>
    </xf>
    <xf numFmtId="0" fontId="18" fillId="0" borderId="0" xfId="43" applyFont="1" applyFill="1" applyBorder="1" applyAlignment="1">
      <alignment horizontal="right" wrapText="1"/>
      <protection/>
    </xf>
    <xf numFmtId="0" fontId="18" fillId="0" borderId="0" xfId="44" applyFont="1" applyFill="1" applyBorder="1" applyAlignment="1">
      <alignment horizontal="center"/>
      <protection/>
    </xf>
    <xf numFmtId="0" fontId="18" fillId="0" borderId="0" xfId="44" applyFont="1" applyFill="1" applyBorder="1" applyAlignment="1">
      <alignment horizontal="left" wrapText="1"/>
      <protection/>
    </xf>
    <xf numFmtId="0" fontId="18" fillId="0" borderId="0" xfId="44" applyFont="1" applyFill="1" applyBorder="1" applyAlignment="1">
      <alignment horizontal="right" wrapText="1"/>
      <protection/>
    </xf>
    <xf numFmtId="0" fontId="18" fillId="0" borderId="0" xfId="37" applyFont="1" applyFill="1" applyBorder="1" applyAlignment="1">
      <alignment horizontal="center"/>
      <protection/>
    </xf>
    <xf numFmtId="0" fontId="18" fillId="0" borderId="0" xfId="37" applyFont="1" applyFill="1" applyBorder="1" applyAlignment="1">
      <alignment horizontal="left" wrapText="1"/>
      <protection/>
    </xf>
    <xf numFmtId="0" fontId="18" fillId="0" borderId="0" xfId="37" applyFont="1" applyFill="1" applyBorder="1" applyAlignment="1">
      <alignment horizontal="right" wrapText="1"/>
      <protection/>
    </xf>
    <xf numFmtId="0" fontId="9" fillId="0" borderId="0" xfId="0" applyFont="1" applyFill="1" applyBorder="1" applyAlignment="1">
      <alignment/>
    </xf>
    <xf numFmtId="4" fontId="0" fillId="0" borderId="8" xfId="0" applyNumberFormat="1" applyFont="1" applyBorder="1" applyAlignment="1">
      <alignment/>
    </xf>
    <xf numFmtId="0" fontId="18" fillId="0" borderId="0" xfId="47" applyFont="1" applyFill="1" applyBorder="1" applyAlignment="1">
      <alignment horizontal="center"/>
      <protection/>
    </xf>
    <xf numFmtId="0" fontId="18" fillId="0" borderId="0" xfId="47" applyFont="1" applyFill="1" applyBorder="1" applyAlignment="1">
      <alignment horizontal="right" wrapText="1"/>
      <protection/>
    </xf>
    <xf numFmtId="3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0" xfId="53" applyFont="1" applyFill="1" applyBorder="1" applyAlignment="1">
      <alignment horizontal="right" wrapText="1"/>
      <protection/>
    </xf>
    <xf numFmtId="0" fontId="18" fillId="0" borderId="0" xfId="58" applyFont="1" applyFill="1" applyBorder="1" applyAlignment="1">
      <alignment horizontal="center"/>
      <protection/>
    </xf>
    <xf numFmtId="0" fontId="18" fillId="0" borderId="0" xfId="58" applyFont="1" applyFill="1" applyBorder="1" applyAlignment="1">
      <alignment horizontal="right" wrapText="1"/>
      <protection/>
    </xf>
    <xf numFmtId="0" fontId="18" fillId="0" borderId="0" xfId="62" applyFont="1" applyFill="1" applyBorder="1" applyAlignment="1">
      <alignment horizontal="right" wrapText="1"/>
      <protection/>
    </xf>
    <xf numFmtId="0" fontId="18" fillId="0" borderId="0" xfId="49" applyFont="1" applyFill="1" applyBorder="1" applyAlignment="1">
      <alignment horizontal="right" wrapText="1"/>
      <protection/>
    </xf>
    <xf numFmtId="0" fontId="18" fillId="0" borderId="0" xfId="55" applyFont="1" applyFill="1" applyBorder="1" applyAlignment="1">
      <alignment horizontal="right" wrapText="1"/>
      <protection/>
    </xf>
    <xf numFmtId="0" fontId="18" fillId="0" borderId="0" xfId="64" applyFont="1" applyFill="1" applyBorder="1" applyAlignment="1">
      <alignment horizontal="center"/>
      <protection/>
    </xf>
    <xf numFmtId="0" fontId="18" fillId="0" borderId="0" xfId="64" applyFont="1" applyFill="1" applyBorder="1" applyAlignment="1">
      <alignment horizontal="right" wrapText="1"/>
      <protection/>
    </xf>
    <xf numFmtId="3" fontId="0" fillId="0" borderId="8" xfId="0" applyNumberFormat="1" applyFont="1" applyBorder="1" applyAlignment="1">
      <alignment/>
    </xf>
    <xf numFmtId="0" fontId="18" fillId="0" borderId="17" xfId="57" applyFont="1" applyFill="1" applyBorder="1" applyAlignment="1">
      <alignment horizontal="right" wrapText="1"/>
      <protection/>
    </xf>
    <xf numFmtId="2" fontId="6" fillId="0" borderId="14" xfId="0" applyNumberFormat="1" applyFont="1" applyBorder="1" applyAlignment="1">
      <alignment horizontal="right"/>
    </xf>
    <xf numFmtId="0" fontId="18" fillId="0" borderId="17" xfId="47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18" fillId="0" borderId="17" xfId="49" applyFont="1" applyFill="1" applyBorder="1" applyAlignment="1">
      <alignment horizontal="right" wrapText="1"/>
      <protection/>
    </xf>
    <xf numFmtId="0" fontId="18" fillId="0" borderId="17" xfId="55" applyFont="1" applyFill="1" applyBorder="1" applyAlignment="1">
      <alignment horizontal="right" wrapText="1"/>
      <protection/>
    </xf>
    <xf numFmtId="0" fontId="18" fillId="0" borderId="17" xfId="64" applyFont="1" applyFill="1" applyBorder="1" applyAlignment="1">
      <alignment horizontal="right" wrapText="1"/>
      <protection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10" fontId="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0" fillId="0" borderId="9" xfId="0" applyNumberFormat="1" applyBorder="1" applyAlignment="1">
      <alignment horizontal="right"/>
    </xf>
    <xf numFmtId="0" fontId="23" fillId="0" borderId="0" xfId="31" applyFont="1" applyAlignment="1">
      <alignment horizontal="left" indent="5"/>
      <protection/>
    </xf>
    <xf numFmtId="0" fontId="0" fillId="0" borderId="0" xfId="31" applyFont="1">
      <alignment/>
      <protection/>
    </xf>
    <xf numFmtId="0" fontId="24" fillId="0" borderId="0" xfId="31" applyFont="1" applyAlignment="1">
      <alignment horizontal="left" indent="4"/>
      <protection/>
    </xf>
    <xf numFmtId="0" fontId="0" fillId="0" borderId="0" xfId="31" applyFont="1" applyAlignment="1">
      <alignment horizontal="left" indent="4"/>
      <protection/>
    </xf>
    <xf numFmtId="0" fontId="25" fillId="0" borderId="0" xfId="31" applyFont="1" applyAlignment="1">
      <alignment horizontal="left" indent="4"/>
      <protection/>
    </xf>
    <xf numFmtId="0" fontId="1" fillId="0" borderId="0" xfId="31">
      <alignment/>
      <protection/>
    </xf>
    <xf numFmtId="0" fontId="26" fillId="0" borderId="0" xfId="31" applyFont="1">
      <alignment/>
      <protection/>
    </xf>
    <xf numFmtId="0" fontId="27" fillId="0" borderId="0" xfId="31" applyFont="1">
      <alignment/>
      <protection/>
    </xf>
    <xf numFmtId="0" fontId="27" fillId="0" borderId="0" xfId="31" applyFont="1" applyFill="1">
      <alignment/>
      <protection/>
    </xf>
    <xf numFmtId="0" fontId="28" fillId="0" borderId="0" xfId="25" applyFont="1" applyFill="1" applyAlignment="1">
      <alignment/>
    </xf>
    <xf numFmtId="0" fontId="26" fillId="0" borderId="0" xfId="31" applyFont="1" applyFill="1">
      <alignment/>
      <protection/>
    </xf>
    <xf numFmtId="0" fontId="29" fillId="0" borderId="0" xfId="31" applyFont="1" applyFill="1">
      <alignment/>
      <protection/>
    </xf>
    <xf numFmtId="0" fontId="30" fillId="0" borderId="0" xfId="25" applyFont="1" applyFill="1" applyAlignment="1">
      <alignment/>
    </xf>
    <xf numFmtId="0" fontId="16" fillId="0" borderId="0" xfId="25" applyFill="1" applyAlignment="1">
      <alignment/>
    </xf>
    <xf numFmtId="0" fontId="31" fillId="0" borderId="0" xfId="31" applyFont="1" applyFill="1">
      <alignment/>
      <protection/>
    </xf>
    <xf numFmtId="0" fontId="32" fillId="0" borderId="0" xfId="25" applyFont="1" applyFill="1" applyAlignment="1">
      <alignment/>
    </xf>
    <xf numFmtId="0" fontId="33" fillId="0" borderId="0" xfId="31" applyFont="1" applyFill="1">
      <alignment/>
      <protection/>
    </xf>
    <xf numFmtId="0" fontId="34" fillId="0" borderId="0" xfId="31" applyFont="1" applyFill="1">
      <alignment/>
      <protection/>
    </xf>
    <xf numFmtId="0" fontId="35" fillId="0" borderId="0" xfId="25" applyFont="1" applyFill="1" applyAlignment="1">
      <alignment/>
    </xf>
    <xf numFmtId="0" fontId="30" fillId="0" borderId="0" xfId="25" applyFont="1" applyFill="1" applyAlignment="1">
      <alignment/>
    </xf>
    <xf numFmtId="0" fontId="16" fillId="0" borderId="0" xfId="25" applyAlignment="1">
      <alignment/>
    </xf>
    <xf numFmtId="0" fontId="5" fillId="0" borderId="0" xfId="0" applyFont="1" applyFill="1" applyAlignment="1">
      <alignment/>
    </xf>
    <xf numFmtId="0" fontId="30" fillId="0" borderId="0" xfId="25" applyFont="1" applyAlignment="1">
      <alignment/>
    </xf>
    <xf numFmtId="0" fontId="16" fillId="0" borderId="0" xfId="25" applyFont="1" applyAlignment="1">
      <alignment/>
    </xf>
    <xf numFmtId="0" fontId="6" fillId="0" borderId="0" xfId="0" applyFont="1" applyAlignment="1">
      <alignment/>
    </xf>
    <xf numFmtId="0" fontId="16" fillId="0" borderId="18" xfId="25" applyBorder="1" applyAlignment="1">
      <alignment horizontal="left"/>
    </xf>
    <xf numFmtId="0" fontId="19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25" applyFont="1" applyAlignment="1">
      <alignment horizontal="right"/>
    </xf>
    <xf numFmtId="0" fontId="37" fillId="0" borderId="8" xfId="25" applyFont="1" applyBorder="1" applyAlignment="1">
      <alignment horizontal="right"/>
    </xf>
    <xf numFmtId="0" fontId="37" fillId="0" borderId="0" xfId="25" applyFont="1" applyBorder="1" applyAlignment="1">
      <alignment horizontal="right"/>
    </xf>
    <xf numFmtId="4" fontId="37" fillId="0" borderId="0" xfId="25" applyNumberFormat="1" applyFont="1" applyAlignment="1">
      <alignment horizontal="right"/>
    </xf>
    <xf numFmtId="0" fontId="38" fillId="0" borderId="0" xfId="0" applyFont="1" applyBorder="1" applyAlignment="1">
      <alignment/>
    </xf>
    <xf numFmtId="10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39" fillId="0" borderId="0" xfId="0" applyFont="1" applyAlignment="1">
      <alignment/>
    </xf>
    <xf numFmtId="0" fontId="0" fillId="0" borderId="9" xfId="0" applyFont="1" applyBorder="1" applyAlignment="1">
      <alignment horizontal="left" indent="2"/>
    </xf>
    <xf numFmtId="3" fontId="0" fillId="0" borderId="9" xfId="0" applyNumberFormat="1" applyFont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39" fillId="0" borderId="0" xfId="0" applyFont="1" applyBorder="1" applyAlignment="1">
      <alignment/>
    </xf>
    <xf numFmtId="0" fontId="42" fillId="0" borderId="0" xfId="0" applyFont="1" applyAlignment="1">
      <alignment/>
    </xf>
    <xf numFmtId="10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Border="1" applyAlignment="1">
      <alignment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Border="1" applyAlignment="1">
      <alignment horizontal="right"/>
    </xf>
    <xf numFmtId="2" fontId="43" fillId="0" borderId="0" xfId="0" applyNumberFormat="1" applyFont="1" applyBorder="1" applyAlignment="1">
      <alignment/>
    </xf>
    <xf numFmtId="2" fontId="38" fillId="0" borderId="0" xfId="0" applyNumberFormat="1" applyFont="1" applyAlignment="1">
      <alignment/>
    </xf>
    <xf numFmtId="0" fontId="44" fillId="0" borderId="0" xfId="0" applyFont="1" applyAlignment="1">
      <alignment/>
    </xf>
    <xf numFmtId="2" fontId="38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18" fillId="0" borderId="19" xfId="45" applyFont="1" applyFill="1" applyBorder="1" applyAlignment="1">
      <alignment horizontal="right" wrapText="1"/>
      <protection/>
    </xf>
    <xf numFmtId="0" fontId="1" fillId="0" borderId="0" xfId="46" applyFont="1" applyFill="1" applyBorder="1" applyAlignment="1">
      <alignment horizontal="center"/>
      <protection/>
    </xf>
    <xf numFmtId="0" fontId="1" fillId="0" borderId="0" xfId="46" applyFont="1" applyFill="1" applyBorder="1" applyAlignment="1">
      <alignment horizontal="right" wrapText="1"/>
      <protection/>
    </xf>
    <xf numFmtId="3" fontId="6" fillId="0" borderId="20" xfId="0" applyNumberFormat="1" applyFont="1" applyBorder="1" applyAlignment="1">
      <alignment horizontal="right"/>
    </xf>
    <xf numFmtId="0" fontId="18" fillId="0" borderId="0" xfId="52" applyFont="1" applyFill="1" applyBorder="1" applyAlignment="1">
      <alignment horizontal="center"/>
      <protection/>
    </xf>
    <xf numFmtId="0" fontId="18" fillId="0" borderId="0" xfId="52" applyFont="1" applyFill="1" applyBorder="1" applyAlignment="1">
      <alignment horizontal="right" wrapText="1"/>
      <protection/>
    </xf>
    <xf numFmtId="0" fontId="18" fillId="0" borderId="21" xfId="45" applyFont="1" applyFill="1" applyBorder="1" applyAlignment="1">
      <alignment horizontal="right" wrapText="1"/>
      <protection/>
    </xf>
    <xf numFmtId="0" fontId="18" fillId="0" borderId="0" xfId="46" applyFont="1" applyFill="1" applyBorder="1" applyAlignment="1">
      <alignment horizontal="center"/>
      <protection/>
    </xf>
    <xf numFmtId="0" fontId="18" fillId="0" borderId="0" xfId="46" applyFont="1" applyFill="1" applyBorder="1" applyAlignment="1">
      <alignment horizontal="right" wrapText="1"/>
      <protection/>
    </xf>
    <xf numFmtId="0" fontId="18" fillId="0" borderId="0" xfId="48" applyFont="1" applyFill="1" applyBorder="1" applyAlignment="1">
      <alignment horizontal="center"/>
      <protection/>
    </xf>
    <xf numFmtId="0" fontId="18" fillId="0" borderId="0" xfId="48" applyFont="1" applyFill="1" applyBorder="1" applyAlignment="1">
      <alignment horizontal="right" wrapText="1"/>
      <protection/>
    </xf>
    <xf numFmtId="0" fontId="18" fillId="0" borderId="0" xfId="54" applyFont="1" applyFill="1" applyBorder="1" applyAlignment="1">
      <alignment horizontal="center"/>
      <protection/>
    </xf>
    <xf numFmtId="0" fontId="18" fillId="0" borderId="0" xfId="54" applyFont="1" applyFill="1" applyBorder="1" applyAlignment="1">
      <alignment horizontal="right" wrapText="1"/>
      <protection/>
    </xf>
    <xf numFmtId="0" fontId="18" fillId="0" borderId="0" xfId="59" applyFont="1" applyFill="1" applyBorder="1" applyAlignment="1">
      <alignment horizontal="center"/>
      <protection/>
    </xf>
    <xf numFmtId="0" fontId="18" fillId="0" borderId="0" xfId="59" applyFont="1" applyFill="1" applyBorder="1" applyAlignment="1">
      <alignment horizontal="right" wrapText="1"/>
      <protection/>
    </xf>
    <xf numFmtId="0" fontId="18" fillId="0" borderId="0" xfId="63" applyFont="1" applyFill="1" applyBorder="1" applyAlignment="1">
      <alignment horizontal="center"/>
      <protection/>
    </xf>
    <xf numFmtId="0" fontId="18" fillId="0" borderId="0" xfId="63" applyFont="1" applyFill="1" applyBorder="1" applyAlignment="1">
      <alignment horizontal="right" wrapText="1"/>
      <protection/>
    </xf>
    <xf numFmtId="2" fontId="0" fillId="0" borderId="0" xfId="0" applyNumberFormat="1" applyFont="1" applyAlignment="1">
      <alignment horizontal="right"/>
    </xf>
    <xf numFmtId="2" fontId="0" fillId="0" borderId="8" xfId="0" applyNumberFormat="1" applyFont="1" applyBorder="1" applyAlignment="1">
      <alignment horizontal="right"/>
    </xf>
    <xf numFmtId="0" fontId="18" fillId="0" borderId="0" xfId="34" applyFont="1" applyFill="1" applyBorder="1" applyAlignment="1">
      <alignment horizontal="right" wrapText="1"/>
      <protection/>
    </xf>
    <xf numFmtId="0" fontId="18" fillId="0" borderId="19" xfId="49" applyFont="1" applyFill="1" applyBorder="1" applyAlignment="1">
      <alignment horizontal="right" wrapText="1"/>
      <protection/>
    </xf>
    <xf numFmtId="0" fontId="18" fillId="0" borderId="0" xfId="50" applyFont="1" applyFill="1" applyBorder="1" applyAlignment="1">
      <alignment horizontal="center"/>
      <protection/>
    </xf>
    <xf numFmtId="0" fontId="18" fillId="0" borderId="0" xfId="50" applyFont="1" applyFill="1" applyBorder="1" applyAlignment="1">
      <alignment horizontal="right" wrapText="1"/>
      <protection/>
    </xf>
    <xf numFmtId="0" fontId="18" fillId="0" borderId="19" xfId="55" applyFont="1" applyFill="1" applyBorder="1" applyAlignment="1">
      <alignment horizontal="right" wrapText="1"/>
      <protection/>
    </xf>
    <xf numFmtId="0" fontId="18" fillId="0" borderId="0" xfId="56" applyFont="1" applyFill="1" applyBorder="1" applyAlignment="1">
      <alignment horizontal="left"/>
      <protection/>
    </xf>
    <xf numFmtId="0" fontId="18" fillId="0" borderId="0" xfId="56" applyFont="1" applyFill="1" applyBorder="1" applyAlignment="1">
      <alignment horizontal="left" wrapText="1"/>
      <protection/>
    </xf>
    <xf numFmtId="0" fontId="18" fillId="0" borderId="0" xfId="60" applyFont="1" applyFill="1" applyBorder="1" applyAlignment="1">
      <alignment horizontal="center"/>
      <protection/>
    </xf>
    <xf numFmtId="0" fontId="18" fillId="0" borderId="0" xfId="60" applyFont="1" applyFill="1" applyBorder="1" applyAlignment="1">
      <alignment horizontal="right" wrapText="1"/>
      <protection/>
    </xf>
    <xf numFmtId="0" fontId="18" fillId="0" borderId="19" xfId="64" applyFont="1" applyFill="1" applyBorder="1" applyAlignment="1">
      <alignment horizontal="right" wrapText="1"/>
      <protection/>
    </xf>
    <xf numFmtId="0" fontId="18" fillId="0" borderId="0" xfId="65" applyFont="1" applyFill="1" applyBorder="1" applyAlignment="1">
      <alignment horizontal="center"/>
      <protection/>
    </xf>
    <xf numFmtId="0" fontId="18" fillId="0" borderId="0" xfId="65" applyFont="1" applyFill="1" applyBorder="1" applyAlignment="1">
      <alignment horizontal="right" wrapText="1"/>
      <protection/>
    </xf>
    <xf numFmtId="3" fontId="18" fillId="0" borderId="0" xfId="65" applyNumberFormat="1" applyFont="1" applyFill="1" applyBorder="1" applyAlignment="1">
      <alignment horizontal="center"/>
      <protection/>
    </xf>
    <xf numFmtId="0" fontId="4" fillId="0" borderId="0" xfId="36" applyFont="1">
      <alignment/>
      <protection/>
    </xf>
    <xf numFmtId="0" fontId="0" fillId="0" borderId="0" xfId="36" applyFont="1" applyAlignment="1">
      <alignment horizontal="left"/>
      <protection/>
    </xf>
    <xf numFmtId="0" fontId="10" fillId="0" borderId="0" xfId="36" applyFont="1" applyBorder="1" applyAlignment="1">
      <alignment horizontal="left"/>
      <protection/>
    </xf>
    <xf numFmtId="3" fontId="5" fillId="0" borderId="7" xfId="36" applyNumberFormat="1" applyFont="1" applyBorder="1">
      <alignment/>
      <protection/>
    </xf>
    <xf numFmtId="0" fontId="1" fillId="0" borderId="0" xfId="36" applyFont="1">
      <alignment/>
      <protection/>
    </xf>
    <xf numFmtId="0" fontId="46" fillId="0" borderId="0" xfId="36" applyFont="1" applyBorder="1" applyAlignment="1">
      <alignment horizontal="left"/>
      <protection/>
    </xf>
    <xf numFmtId="3" fontId="46" fillId="0" borderId="0" xfId="36" applyNumberFormat="1" applyFont="1">
      <alignment/>
      <protection/>
    </xf>
    <xf numFmtId="0" fontId="46" fillId="0" borderId="0" xfId="36" applyFont="1">
      <alignment/>
      <protection/>
    </xf>
    <xf numFmtId="0" fontId="6" fillId="0" borderId="0" xfId="36" applyFont="1" applyBorder="1" applyAlignment="1">
      <alignment horizontal="left"/>
      <protection/>
    </xf>
    <xf numFmtId="3" fontId="0" fillId="0" borderId="0" xfId="36" applyNumberFormat="1" applyBorder="1">
      <alignment/>
      <protection/>
    </xf>
    <xf numFmtId="0" fontId="0" fillId="0" borderId="0" xfId="36">
      <alignment/>
      <protection/>
    </xf>
    <xf numFmtId="0" fontId="0" fillId="0" borderId="0" xfId="36" applyFont="1" applyBorder="1" applyAlignment="1">
      <alignment horizontal="left" indent="2"/>
      <protection/>
    </xf>
    <xf numFmtId="3" fontId="0" fillId="0" borderId="0" xfId="36" applyNumberFormat="1">
      <alignment/>
      <protection/>
    </xf>
    <xf numFmtId="0" fontId="6" fillId="0" borderId="0" xfId="36" applyFont="1" applyBorder="1">
      <alignment/>
      <protection/>
    </xf>
    <xf numFmtId="0" fontId="46" fillId="0" borderId="0" xfId="36" applyFont="1" applyBorder="1">
      <alignment/>
      <protection/>
    </xf>
    <xf numFmtId="3" fontId="0" fillId="0" borderId="0" xfId="36" applyNumberFormat="1" applyFont="1" applyBorder="1">
      <alignment/>
      <protection/>
    </xf>
    <xf numFmtId="0" fontId="5" fillId="0" borderId="0" xfId="36" applyFont="1">
      <alignment/>
      <protection/>
    </xf>
    <xf numFmtId="0" fontId="0" fillId="0" borderId="9" xfId="36" applyFont="1" applyBorder="1" applyAlignment="1">
      <alignment horizontal="left" indent="2"/>
      <protection/>
    </xf>
    <xf numFmtId="3" fontId="0" fillId="0" borderId="9" xfId="36" applyNumberFormat="1" applyFont="1" applyBorder="1">
      <alignment/>
      <protection/>
    </xf>
    <xf numFmtId="0" fontId="0" fillId="0" borderId="0" xfId="36" applyFont="1">
      <alignment/>
      <protection/>
    </xf>
    <xf numFmtId="0" fontId="5" fillId="0" borderId="0" xfId="36" applyFont="1" applyBorder="1">
      <alignment/>
      <protection/>
    </xf>
    <xf numFmtId="0" fontId="9" fillId="0" borderId="0" xfId="36" applyFont="1" applyAlignment="1">
      <alignment horizontal="right"/>
      <protection/>
    </xf>
    <xf numFmtId="0" fontId="0" fillId="0" borderId="0" xfId="36" applyBorder="1">
      <alignment/>
      <protection/>
    </xf>
    <xf numFmtId="0" fontId="0" fillId="0" borderId="0" xfId="36" applyFont="1" applyBorder="1" applyAlignment="1">
      <alignment horizontal="left"/>
      <protection/>
    </xf>
    <xf numFmtId="3" fontId="6" fillId="0" borderId="0" xfId="36" applyNumberFormat="1" applyFont="1" applyBorder="1">
      <alignment/>
      <protection/>
    </xf>
    <xf numFmtId="0" fontId="5" fillId="0" borderId="8" xfId="36" applyFont="1" applyBorder="1">
      <alignment/>
      <protection/>
    </xf>
    <xf numFmtId="0" fontId="0" fillId="0" borderId="8" xfId="36" applyBorder="1">
      <alignment/>
      <protection/>
    </xf>
    <xf numFmtId="4" fontId="9" fillId="0" borderId="8" xfId="36" applyNumberFormat="1" applyFont="1" applyBorder="1" applyAlignment="1">
      <alignment horizontal="right"/>
      <protection/>
    </xf>
    <xf numFmtId="0" fontId="8" fillId="0" borderId="0" xfId="36" applyFont="1" applyBorder="1" applyAlignment="1">
      <alignment/>
      <protection/>
    </xf>
    <xf numFmtId="0" fontId="0" fillId="0" borderId="0" xfId="36" applyFont="1" applyAlignment="1">
      <alignment horizontal="right"/>
      <protection/>
    </xf>
    <xf numFmtId="3" fontId="0" fillId="0" borderId="6" xfId="36" applyNumberFormat="1" applyFont="1" applyBorder="1">
      <alignment/>
      <protection/>
    </xf>
    <xf numFmtId="3" fontId="0" fillId="0" borderId="20" xfId="36" applyNumberFormat="1" applyFont="1" applyBorder="1">
      <alignment/>
      <protection/>
    </xf>
    <xf numFmtId="0" fontId="47" fillId="0" borderId="0" xfId="36" applyFont="1">
      <alignment/>
      <protection/>
    </xf>
    <xf numFmtId="3" fontId="0" fillId="0" borderId="9" xfId="36" applyNumberFormat="1" applyBorder="1">
      <alignment/>
      <protection/>
    </xf>
    <xf numFmtId="3" fontId="0" fillId="0" borderId="0" xfId="36" applyNumberFormat="1" applyFont="1">
      <alignment/>
      <protection/>
    </xf>
    <xf numFmtId="3" fontId="0" fillId="0" borderId="8" xfId="36" applyNumberFormat="1" applyBorder="1">
      <alignment/>
      <protection/>
    </xf>
    <xf numFmtId="3" fontId="9" fillId="0" borderId="8" xfId="36" applyNumberFormat="1" applyFont="1" applyBorder="1" applyAlignment="1">
      <alignment horizontal="right"/>
      <protection/>
    </xf>
    <xf numFmtId="0" fontId="8" fillId="0" borderId="0" xfId="36" applyFont="1" applyAlignment="1">
      <alignment/>
      <protection/>
    </xf>
    <xf numFmtId="0" fontId="0" fillId="0" borderId="0" xfId="36" applyFont="1" applyFill="1" applyBorder="1" applyAlignment="1">
      <alignment horizontal="left" indent="2"/>
      <protection/>
    </xf>
    <xf numFmtId="0" fontId="46" fillId="0" borderId="8" xfId="36" applyFont="1" applyBorder="1">
      <alignment/>
      <protection/>
    </xf>
    <xf numFmtId="3" fontId="5" fillId="0" borderId="0" xfId="36" applyNumberFormat="1" applyFont="1" applyBorder="1">
      <alignment/>
      <protection/>
    </xf>
    <xf numFmtId="0" fontId="5" fillId="0" borderId="1" xfId="0" applyFont="1" applyBorder="1" applyAlignment="1">
      <alignment horizontal="right"/>
    </xf>
    <xf numFmtId="3" fontId="10" fillId="0" borderId="7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48" fillId="0" borderId="0" xfId="25" applyFont="1" applyAlignment="1">
      <alignment horizontal="right"/>
    </xf>
    <xf numFmtId="4" fontId="48" fillId="0" borderId="8" xfId="25" applyNumberFormat="1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 horizontal="left" indent="2"/>
    </xf>
    <xf numFmtId="3" fontId="5" fillId="0" borderId="8" xfId="0" applyNumberFormat="1" applyFont="1" applyBorder="1" applyAlignment="1">
      <alignment/>
    </xf>
    <xf numFmtId="0" fontId="0" fillId="0" borderId="0" xfId="0" applyAlignment="1">
      <alignment horizontal="left" indent="2"/>
    </xf>
    <xf numFmtId="3" fontId="5" fillId="0" borderId="7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indent="2"/>
    </xf>
    <xf numFmtId="0" fontId="5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48" fillId="0" borderId="4" xfId="25" applyFont="1" applyBorder="1" applyAlignment="1">
      <alignment horizontal="right"/>
    </xf>
    <xf numFmtId="4" fontId="43" fillId="0" borderId="0" xfId="0" applyNumberFormat="1" applyFont="1" applyFill="1" applyBorder="1" applyAlignment="1">
      <alignment/>
    </xf>
    <xf numFmtId="0" fontId="0" fillId="0" borderId="1" xfId="36" applyFont="1" applyBorder="1" applyAlignment="1">
      <alignment horizontal="left"/>
      <protection/>
    </xf>
    <xf numFmtId="0" fontId="0" fillId="0" borderId="1" xfId="36" applyFont="1" applyBorder="1" applyAlignment="1">
      <alignment horizontal="right"/>
      <protection/>
    </xf>
    <xf numFmtId="3" fontId="0" fillId="0" borderId="6" xfId="36" applyNumberFormat="1" applyFont="1" applyBorder="1" applyAlignment="1">
      <alignment horizontal="right"/>
      <protection/>
    </xf>
    <xf numFmtId="3" fontId="0" fillId="0" borderId="0" xfId="36" applyNumberFormat="1" applyFont="1" applyBorder="1" applyAlignment="1">
      <alignment horizontal="right"/>
      <protection/>
    </xf>
    <xf numFmtId="3" fontId="0" fillId="0" borderId="0" xfId="36" applyNumberFormat="1" applyFont="1" applyAlignment="1">
      <alignment horizontal="right"/>
      <protection/>
    </xf>
    <xf numFmtId="3" fontId="46" fillId="0" borderId="0" xfId="36" applyNumberFormat="1" applyFont="1" applyBorder="1" applyAlignment="1">
      <alignment horizontal="right"/>
      <protection/>
    </xf>
    <xf numFmtId="3" fontId="46" fillId="0" borderId="0" xfId="36" applyNumberFormat="1" applyFont="1" applyAlignment="1">
      <alignment horizontal="right"/>
      <protection/>
    </xf>
    <xf numFmtId="3" fontId="46" fillId="0" borderId="8" xfId="36" applyNumberFormat="1" applyFont="1" applyBorder="1" applyAlignment="1">
      <alignment horizontal="right"/>
      <protection/>
    </xf>
    <xf numFmtId="0" fontId="0" fillId="0" borderId="0" xfId="36" applyFont="1" applyBorder="1" applyAlignment="1">
      <alignment/>
      <protection/>
    </xf>
    <xf numFmtId="3" fontId="0" fillId="0" borderId="0" xfId="36" applyNumberFormat="1" applyFont="1" applyAlignment="1">
      <alignment/>
      <protection/>
    </xf>
    <xf numFmtId="0" fontId="0" fillId="0" borderId="5" xfId="0" applyFont="1" applyBorder="1" applyAlignment="1">
      <alignment horizontal="left" indent="2"/>
    </xf>
    <xf numFmtId="0" fontId="6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49" fillId="0" borderId="0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8" xfId="36" applyFont="1" applyBorder="1" applyAlignment="1">
      <alignment horizontal="left" wrapText="1"/>
      <protection/>
    </xf>
    <xf numFmtId="0" fontId="3" fillId="0" borderId="0" xfId="36" applyFont="1" applyBorder="1" applyAlignment="1">
      <alignment horizontal="left" wrapText="1"/>
      <protection/>
    </xf>
    <xf numFmtId="0" fontId="3" fillId="0" borderId="0" xfId="35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3" fontId="21" fillId="0" borderId="0" xfId="0" applyNumberFormat="1" applyFont="1" applyFill="1" applyBorder="1" applyAlignment="1">
      <alignment/>
    </xf>
    <xf numFmtId="0" fontId="22" fillId="0" borderId="0" xfId="34" applyFont="1" applyFill="1" applyBorder="1" applyAlignment="1">
      <alignment horizontal="center"/>
      <protection/>
    </xf>
    <xf numFmtId="0" fontId="22" fillId="0" borderId="0" xfId="34" applyFont="1" applyFill="1" applyBorder="1" applyAlignment="1">
      <alignment wrapText="1"/>
      <protection/>
    </xf>
    <xf numFmtId="0" fontId="22" fillId="0" borderId="0" xfId="34" applyFont="1" applyFill="1" applyBorder="1" applyAlignment="1">
      <alignment horizontal="right" wrapText="1"/>
      <protection/>
    </xf>
    <xf numFmtId="10" fontId="21" fillId="0" borderId="0" xfId="0" applyNumberFormat="1" applyFont="1" applyFill="1" applyBorder="1" applyAlignment="1">
      <alignment/>
    </xf>
    <xf numFmtId="0" fontId="22" fillId="0" borderId="0" xfId="32" applyFont="1" applyFill="1" applyBorder="1" applyAlignment="1">
      <alignment horizontal="center"/>
      <protection/>
    </xf>
    <xf numFmtId="0" fontId="20" fillId="0" borderId="0" xfId="0" applyFont="1" applyBorder="1" applyAlignment="1">
      <alignment/>
    </xf>
    <xf numFmtId="0" fontId="22" fillId="0" borderId="0" xfId="32" applyFont="1" applyFill="1" applyBorder="1" applyAlignment="1">
      <alignment horizontal="left" wrapText="1"/>
      <protection/>
    </xf>
    <xf numFmtId="0" fontId="22" fillId="0" borderId="0" xfId="32" applyFont="1" applyFill="1" applyBorder="1" applyAlignment="1">
      <alignment horizontal="right" wrapText="1"/>
      <protection/>
    </xf>
    <xf numFmtId="0" fontId="22" fillId="0" borderId="0" xfId="32" applyFont="1" applyFill="1" applyBorder="1" applyAlignment="1">
      <alignment horizontal="left" wrapText="1"/>
      <protection/>
    </xf>
    <xf numFmtId="0" fontId="22" fillId="0" borderId="0" xfId="32" applyFont="1" applyFill="1" applyBorder="1" applyAlignment="1">
      <alignment horizontal="center"/>
      <protection/>
    </xf>
    <xf numFmtId="0" fontId="22" fillId="0" borderId="0" xfId="32" applyFont="1" applyFill="1" applyBorder="1" applyAlignment="1">
      <alignment horizontal="right" wrapText="1"/>
      <protection/>
    </xf>
    <xf numFmtId="0" fontId="22" fillId="0" borderId="0" xfId="33" applyFont="1" applyFill="1" applyBorder="1" applyAlignment="1">
      <alignment horizontal="center"/>
      <protection/>
    </xf>
    <xf numFmtId="0" fontId="22" fillId="0" borderId="0" xfId="33" applyFont="1" applyFill="1" applyBorder="1" applyAlignment="1">
      <alignment wrapText="1"/>
      <protection/>
    </xf>
    <xf numFmtId="0" fontId="22" fillId="0" borderId="0" xfId="33" applyFont="1" applyFill="1" applyBorder="1" applyAlignment="1">
      <alignment horizontal="right" wrapText="1"/>
      <protection/>
    </xf>
    <xf numFmtId="0" fontId="21" fillId="0" borderId="0" xfId="0" applyFont="1" applyBorder="1" applyAlignment="1">
      <alignment/>
    </xf>
    <xf numFmtId="0" fontId="22" fillId="0" borderId="0" xfId="38" applyFont="1" applyFill="1" applyBorder="1" applyAlignment="1">
      <alignment horizontal="center"/>
      <protection/>
    </xf>
    <xf numFmtId="0" fontId="22" fillId="0" borderId="0" xfId="38" applyFont="1" applyFill="1" applyBorder="1" applyAlignment="1">
      <alignment horizontal="left" wrapText="1"/>
      <protection/>
    </xf>
    <xf numFmtId="0" fontId="22" fillId="0" borderId="0" xfId="38" applyFont="1" applyFill="1" applyBorder="1" applyAlignment="1">
      <alignment horizontal="right" wrapText="1"/>
      <protection/>
    </xf>
    <xf numFmtId="0" fontId="22" fillId="0" borderId="0" xfId="39" applyFont="1" applyFill="1" applyBorder="1" applyAlignment="1">
      <alignment horizontal="center"/>
      <protection/>
    </xf>
    <xf numFmtId="0" fontId="22" fillId="0" borderId="0" xfId="39" applyFont="1" applyFill="1" applyBorder="1" applyAlignment="1">
      <alignment wrapText="1"/>
      <protection/>
    </xf>
    <xf numFmtId="0" fontId="22" fillId="0" borderId="0" xfId="39" applyFont="1" applyFill="1" applyBorder="1" applyAlignment="1">
      <alignment horizontal="right" wrapText="1"/>
      <protection/>
    </xf>
    <xf numFmtId="0" fontId="50" fillId="0" borderId="0" xfId="40" applyFont="1" applyFill="1" applyBorder="1" applyAlignment="1">
      <alignment horizontal="center"/>
      <protection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0" fillId="0" borderId="0" xfId="40" applyFont="1" applyFill="1" applyBorder="1" applyAlignment="1">
      <alignment horizontal="left" wrapText="1"/>
      <protection/>
    </xf>
    <xf numFmtId="0" fontId="50" fillId="0" borderId="0" xfId="40" applyFont="1" applyFill="1" applyBorder="1" applyAlignment="1">
      <alignment horizontal="right" wrapText="1"/>
      <protection/>
    </xf>
    <xf numFmtId="0" fontId="50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3" fontId="52" fillId="0" borderId="0" xfId="36" applyNumberFormat="1" applyFont="1">
      <alignment/>
      <protection/>
    </xf>
    <xf numFmtId="0" fontId="21" fillId="0" borderId="0" xfId="0" applyFont="1" applyBorder="1" applyAlignment="1">
      <alignment horizontal="left" indent="1"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left" indent="1"/>
    </xf>
    <xf numFmtId="3" fontId="53" fillId="0" borderId="0" xfId="0" applyNumberFormat="1" applyFont="1" applyBorder="1" applyAlignment="1">
      <alignment/>
    </xf>
    <xf numFmtId="3" fontId="53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/>
    </xf>
    <xf numFmtId="9" fontId="21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3" fontId="55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left" indent="1"/>
    </xf>
    <xf numFmtId="0" fontId="53" fillId="0" borderId="0" xfId="0" applyFont="1" applyFill="1" applyBorder="1" applyAlignment="1">
      <alignment/>
    </xf>
  </cellXfs>
  <cellStyles count="54">
    <cellStyle name="Normal" xfId="0"/>
    <cellStyle name="1 Título" xfId="15"/>
    <cellStyle name="2 Subtítulo. Estado d la información" xfId="16"/>
    <cellStyle name="3 Unidad" xfId="17"/>
    <cellStyle name="4 Peine horizontal (1º o único)" xfId="18"/>
    <cellStyle name="4 Peine horizontal (2º nivel)" xfId="19"/>
    <cellStyle name="5 Peine vertical" xfId="20"/>
    <cellStyle name="6 Matriz d datos" xfId="21"/>
    <cellStyle name="7 Notas y fuente" xfId="22"/>
    <cellStyle name="8 Continúa-Viene" xfId="23"/>
    <cellStyle name="Euro" xfId="24"/>
    <cellStyle name="Hyperlink" xfId="25"/>
    <cellStyle name="Followed Hyperlink" xfId="26"/>
    <cellStyle name="Comma" xfId="27"/>
    <cellStyle name="Comma [0]" xfId="28"/>
    <cellStyle name="Currency" xfId="29"/>
    <cellStyle name="Currency [0]" xfId="30"/>
    <cellStyle name="Normal_2vr7f6hb" xfId="31"/>
    <cellStyle name="Normal_35" xfId="32"/>
    <cellStyle name="Normal_35_1" xfId="33"/>
    <cellStyle name="Normal_36_1" xfId="34"/>
    <cellStyle name="Normal_Extranjeros residentes en Aragón (parte final)" xfId="35"/>
    <cellStyle name="Normal_maqueta 4 extrajeros" xfId="36"/>
    <cellStyle name="Normal_pag 17" xfId="37"/>
    <cellStyle name="Normal_pag 25" xfId="38"/>
    <cellStyle name="Normal_pag 25_1" xfId="39"/>
    <cellStyle name="Normal_pag 26" xfId="40"/>
    <cellStyle name="Normal_pag13" xfId="41"/>
    <cellStyle name="Normal_pag14" xfId="42"/>
    <cellStyle name="Normal_pag15" xfId="43"/>
    <cellStyle name="Normal_pag16" xfId="44"/>
    <cellStyle name="Normal_Piramide AR" xfId="45"/>
    <cellStyle name="Normal_Piramide AR_1" xfId="46"/>
    <cellStyle name="Normal_Piramide AR31" xfId="47"/>
    <cellStyle name="Normal_Piramide AR31_1" xfId="48"/>
    <cellStyle name="Normal_Piramide AR41" xfId="49"/>
    <cellStyle name="Normal_Piramide AR41_1" xfId="50"/>
    <cellStyle name="Normal_Piramide HU" xfId="51"/>
    <cellStyle name="Normal_Piramide HU_1" xfId="52"/>
    <cellStyle name="Normal_Piramide HU32" xfId="53"/>
    <cellStyle name="Normal_Piramide HU32_1" xfId="54"/>
    <cellStyle name="Normal_Piramide HU42" xfId="55"/>
    <cellStyle name="Normal_Piramide HU42_1" xfId="56"/>
    <cellStyle name="Normal_Piramide TE" xfId="57"/>
    <cellStyle name="Normal_Piramide TE33" xfId="58"/>
    <cellStyle name="Normal_Piramide TE33_1" xfId="59"/>
    <cellStyle name="Normal_Piramide TE43" xfId="60"/>
    <cellStyle name="Normal_Piramide ZA" xfId="61"/>
    <cellStyle name="Normal_Piramide ZA34" xfId="62"/>
    <cellStyle name="Normal_Piramide ZA34_1" xfId="63"/>
    <cellStyle name="Normal_Piramide ZA44" xfId="64"/>
    <cellStyle name="Normal_Piramide ZA44_1" xfId="65"/>
    <cellStyle name="Pie de tabla" xfId="66"/>
    <cellStyle name="Percen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externalLink" Target="externalLinks/externalLink1.xml" /><Relationship Id="rId50" Type="http://schemas.openxmlformats.org/officeDocument/2006/relationships/externalLink" Target="externalLinks/externalLink2.xml" /><Relationship Id="rId5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AR'!$K$26:$K$44</c:f>
              <c:strCache/>
            </c:strRef>
          </c:cat>
          <c:val>
            <c:numRef>
              <c:f>'Piramide AR'!$L$26:$L$44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AR'!$M$25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AR'!$K$26:$K$44</c:f>
              <c:strCache/>
            </c:strRef>
          </c:cat>
          <c:val>
            <c:numRef>
              <c:f>'Piramide AR'!$M$26:$M$44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41947653"/>
        <c:axId val="41984558"/>
      </c:barChart>
      <c:catAx>
        <c:axId val="41947653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1984558"/>
        <c:crosses val="autoZero"/>
        <c:auto val="1"/>
        <c:lblOffset val="100"/>
        <c:tickLblSkip val="1"/>
        <c:noMultiLvlLbl val="0"/>
      </c:catAx>
      <c:valAx>
        <c:axId val="41984558"/>
        <c:scaling>
          <c:orientation val="minMax"/>
          <c:max val="10000"/>
          <c:min val="-10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41947653"/>
        <c:crossesAt val="1"/>
        <c:crossBetween val="between"/>
        <c:dispUnits/>
        <c:majorUnit val="2500"/>
        <c:minorUnit val="2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6"/>
          <c:y val="0.003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HU42'!$L$25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HU42'!$K$26:$K$44</c:f>
              <c:strCache/>
            </c:strRef>
          </c:cat>
          <c:val>
            <c:numRef>
              <c:f>'Piramide HU42'!$L$26:$L$44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HU42'!$M$25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HU42'!$K$26:$K$44</c:f>
              <c:strCache/>
            </c:strRef>
          </c:cat>
          <c:val>
            <c:numRef>
              <c:f>'Piramide HU42'!$M$26:$M$44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29740271"/>
        <c:axId val="66335848"/>
      </c:barChart>
      <c:catAx>
        <c:axId val="29740271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66335848"/>
        <c:crosses val="autoZero"/>
        <c:auto val="1"/>
        <c:lblOffset val="100"/>
        <c:tickLblSkip val="1"/>
        <c:noMultiLvlLbl val="0"/>
      </c:catAx>
      <c:valAx>
        <c:axId val="66335848"/>
        <c:scaling>
          <c:orientation val="minMax"/>
          <c:max val="1800"/>
          <c:min val="-18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29740271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9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TE43'!$L$26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TE43'!$K$27:$K$45</c:f>
              <c:strCache/>
            </c:strRef>
          </c:cat>
          <c:val>
            <c:numRef>
              <c:f>'Piramide TE43'!$L$27:$L$45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TE43'!$M$26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TE43'!$K$27:$K$45</c:f>
              <c:strCache/>
            </c:strRef>
          </c:cat>
          <c:val>
            <c:numRef>
              <c:f>'Piramide TE43'!$M$27:$M$45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60151721"/>
        <c:axId val="4494578"/>
      </c:barChart>
      <c:catAx>
        <c:axId val="60151721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494578"/>
        <c:crosses val="autoZero"/>
        <c:auto val="1"/>
        <c:lblOffset val="100"/>
        <c:tickLblSkip val="1"/>
        <c:noMultiLvlLbl val="0"/>
      </c:catAx>
      <c:valAx>
        <c:axId val="4494578"/>
        <c:scaling>
          <c:orientation val="minMax"/>
          <c:max val="1200"/>
          <c:min val="-12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60151721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575"/>
          <c:y val="0.003"/>
          <c:w val="0.444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ZA44'!$L$25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ZA44'!$K$25:$K$43</c:f>
              <c:strCache/>
            </c:strRef>
          </c:cat>
          <c:val>
            <c:numRef>
              <c:f>'Piramide ZA44'!$L$26:$L$44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ZA44'!$M$25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ZA44'!$K$25:$K$43</c:f>
              <c:strCache/>
            </c:strRef>
          </c:cat>
          <c:val>
            <c:numRef>
              <c:f>'Piramide ZA44'!$M$26:$M$44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40451203"/>
        <c:axId val="28516508"/>
      </c:barChart>
      <c:catAx>
        <c:axId val="40451203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28516508"/>
        <c:crosses val="autoZero"/>
        <c:auto val="1"/>
        <c:lblOffset val="100"/>
        <c:tickLblSkip val="1"/>
        <c:noMultiLvlLbl val="0"/>
      </c:catAx>
      <c:valAx>
        <c:axId val="28516508"/>
        <c:scaling>
          <c:orientation val="minMax"/>
          <c:max val="7200"/>
          <c:min val="-72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40451203"/>
        <c:crossesAt val="1"/>
        <c:crossBetween val="between"/>
        <c:dispUnits/>
        <c:majorUnit val="1800"/>
        <c:minorUnit val="18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1375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extranjeros residentes en Aragón por nacionalidad. Año 2006.</a:t>
            </a:r>
          </a:p>
        </c:rich>
      </c:tx>
      <c:layout>
        <c:manualLayout>
          <c:xMode val="factor"/>
          <c:yMode val="factor"/>
          <c:x val="-0.174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"/>
          <c:w val="0.7875"/>
          <c:h val="0.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'48'!$H$36:$H$41</c:f>
              <c:strCache/>
            </c:strRef>
          </c:cat>
          <c:val>
            <c:numRef>
              <c:f>'48'!$I$36:$I$41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70"/>
        <c:axId val="55321981"/>
        <c:axId val="28135782"/>
      </c:barChart>
      <c:catAx>
        <c:axId val="553219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135782"/>
        <c:crosses val="autoZero"/>
        <c:auto val="1"/>
        <c:lblOffset val="100"/>
        <c:tickLblSkip val="1"/>
        <c:noMultiLvlLbl val="0"/>
      </c:catAx>
      <c:valAx>
        <c:axId val="28135782"/>
        <c:scaling>
          <c:orientation val="minMax"/>
        </c:scaling>
        <c:axPos val="t"/>
        <c:delete val="1"/>
        <c:majorTickMark val="out"/>
        <c:minorTickMark val="none"/>
        <c:tickLblPos val="nextTo"/>
        <c:crossAx val="5532198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extranjeros residentes en Aragón, por continente de nacimiento. Año 2006.</a:t>
            </a:r>
          </a:p>
        </c:rich>
      </c:tx>
      <c:layout>
        <c:manualLayout>
          <c:xMode val="factor"/>
          <c:yMode val="factor"/>
          <c:x val="-0.153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175"/>
          <c:w val="0.805"/>
          <c:h val="0.72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'53'!$H$32:$H$37</c:f>
              <c:strCache/>
            </c:strRef>
          </c:cat>
          <c:val>
            <c:numRef>
              <c:f>'53'!$I$32:$I$37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20"/>
        <c:axId val="51895447"/>
        <c:axId val="64405840"/>
      </c:barChart>
      <c:catAx>
        <c:axId val="518954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405840"/>
        <c:crosses val="autoZero"/>
        <c:auto val="1"/>
        <c:lblOffset val="100"/>
        <c:noMultiLvlLbl val="0"/>
      </c:catAx>
      <c:valAx>
        <c:axId val="64405840"/>
        <c:scaling>
          <c:orientation val="minMax"/>
        </c:scaling>
        <c:axPos val="t"/>
        <c:delete val="1"/>
        <c:majorTickMark val="out"/>
        <c:minorTickMark val="none"/>
        <c:tickLblPos val="nextTo"/>
        <c:crossAx val="51895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HU'!$K$26:$K$44</c:f>
              <c:strCache/>
            </c:strRef>
          </c:cat>
          <c:val>
            <c:numRef>
              <c:f>'Piramide HU'!$L$26:$L$44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HU'!$M$25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HU'!$K$26:$K$44</c:f>
              <c:strCache/>
            </c:strRef>
          </c:cat>
          <c:val>
            <c:numRef>
              <c:f>'Piramide HU'!$M$26:$M$44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42316703"/>
        <c:axId val="45306008"/>
      </c:barChart>
      <c:catAx>
        <c:axId val="42316703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5306008"/>
        <c:crosses val="autoZero"/>
        <c:auto val="1"/>
        <c:lblOffset val="100"/>
        <c:tickLblSkip val="1"/>
        <c:noMultiLvlLbl val="0"/>
      </c:catAx>
      <c:valAx>
        <c:axId val="45306008"/>
        <c:scaling>
          <c:orientation val="minMax"/>
          <c:max val="2000"/>
          <c:min val="-2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42316703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9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TE'!$K$27:$K$45</c:f>
              <c:strCache/>
            </c:strRef>
          </c:cat>
          <c:val>
            <c:numRef>
              <c:f>'Piramide TE'!$L$27:$L$45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TE'!$M$26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TE'!$K$27:$K$45</c:f>
              <c:strCache/>
            </c:strRef>
          </c:cat>
          <c:val>
            <c:numRef>
              <c:f>'Piramide TE'!$M$27:$M$45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5100889"/>
        <c:axId val="45908002"/>
      </c:barChart>
      <c:catAx>
        <c:axId val="5100889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5908002"/>
        <c:crosses val="autoZero"/>
        <c:auto val="1"/>
        <c:lblOffset val="100"/>
        <c:tickLblSkip val="1"/>
        <c:noMultiLvlLbl val="0"/>
      </c:catAx>
      <c:valAx>
        <c:axId val="45908002"/>
        <c:scaling>
          <c:orientation val="minMax"/>
          <c:max val="1000"/>
          <c:min val="-1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5100889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575"/>
          <c:y val="0.003"/>
          <c:w val="0.444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ZA'!$K$26:$K$44</c:f>
              <c:strCache/>
            </c:strRef>
          </c:cat>
          <c:val>
            <c:numRef>
              <c:f>'Piramide ZA'!$L$26:$L$44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ZA'!$M$25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ZA'!$K$26:$K$44</c:f>
              <c:strCache/>
            </c:strRef>
          </c:cat>
          <c:val>
            <c:numRef>
              <c:f>'Piramide ZA'!$M$26:$M$44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10518835"/>
        <c:axId val="27560652"/>
      </c:barChart>
      <c:catAx>
        <c:axId val="10518835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27560652"/>
        <c:crosses val="autoZero"/>
        <c:auto val="1"/>
        <c:lblOffset val="100"/>
        <c:tickLblSkip val="1"/>
        <c:noMultiLvlLbl val="0"/>
      </c:catAx>
      <c:valAx>
        <c:axId val="27560652"/>
        <c:scaling>
          <c:orientation val="minMax"/>
          <c:max val="7000"/>
          <c:min val="-7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10518835"/>
        <c:crossesAt val="1"/>
        <c:crossBetween val="between"/>
        <c:dispUnits/>
        <c:majorUnit val="1750"/>
        <c:minorUnit val="175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1375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AR31'!$L$25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AR31'!$K$26:$K$44</c:f>
              <c:strCache/>
            </c:strRef>
          </c:cat>
          <c:val>
            <c:numRef>
              <c:f>'Piramide AR31'!$L$26:$L$44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AR31'!$M$25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AR31'!$K$26:$K$44</c:f>
              <c:strCache/>
            </c:strRef>
          </c:cat>
          <c:val>
            <c:numRef>
              <c:f>'Piramide AR31'!$M$26:$M$44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46719277"/>
        <c:axId val="17820310"/>
      </c:barChart>
      <c:catAx>
        <c:axId val="46719277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7820310"/>
        <c:crosses val="autoZero"/>
        <c:auto val="1"/>
        <c:lblOffset val="100"/>
        <c:tickLblSkip val="1"/>
        <c:noMultiLvlLbl val="0"/>
      </c:catAx>
      <c:valAx>
        <c:axId val="17820310"/>
        <c:scaling>
          <c:orientation val="minMax"/>
          <c:max val="12000"/>
          <c:min val="-12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46719277"/>
        <c:crossesAt val="1"/>
        <c:crossBetween val="between"/>
        <c:dispUnits/>
        <c:majorUnit val="3000"/>
        <c:minorUnit val="3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775"/>
          <c:y val="0.003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HU32'!$L$25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HU32'!$K$26:$K$44</c:f>
              <c:strCache/>
            </c:strRef>
          </c:cat>
          <c:val>
            <c:numRef>
              <c:f>'Piramide HU32'!$L$26:$L$44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HU32'!$M$25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HU32'!$K$26:$K$44</c:f>
              <c:strCache/>
            </c:strRef>
          </c:cat>
          <c:val>
            <c:numRef>
              <c:f>'Piramide HU32'!$M$26:$M$44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26165063"/>
        <c:axId val="34158976"/>
      </c:barChart>
      <c:catAx>
        <c:axId val="26165063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34158976"/>
        <c:crosses val="autoZero"/>
        <c:auto val="1"/>
        <c:lblOffset val="100"/>
        <c:tickLblSkip val="1"/>
        <c:noMultiLvlLbl val="0"/>
      </c:catAx>
      <c:valAx>
        <c:axId val="34158976"/>
        <c:scaling>
          <c:orientation val="minMax"/>
          <c:max val="1800"/>
          <c:min val="-18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26165063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9"/>
          <c:y val="0.003"/>
          <c:w val="0.471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TE33'!$L$26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TE33'!$K$27:$K$45</c:f>
              <c:strCache/>
            </c:strRef>
          </c:cat>
          <c:val>
            <c:numRef>
              <c:f>'Piramide TE33'!$L$27:$L$45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TE33'!$M$26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TE33'!$K$27:$K$45</c:f>
              <c:strCache/>
            </c:strRef>
          </c:cat>
          <c:val>
            <c:numRef>
              <c:f>'Piramide TE33'!$M$27:$M$45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38995329"/>
        <c:axId val="15413642"/>
      </c:barChart>
      <c:catAx>
        <c:axId val="38995329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5413642"/>
        <c:crosses val="autoZero"/>
        <c:auto val="1"/>
        <c:lblOffset val="100"/>
        <c:tickLblSkip val="1"/>
        <c:noMultiLvlLbl val="0"/>
      </c:catAx>
      <c:valAx>
        <c:axId val="15413642"/>
        <c:scaling>
          <c:orientation val="minMax"/>
          <c:max val="1200"/>
          <c:min val="-12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38995329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575"/>
          <c:y val="0.003"/>
          <c:w val="0.444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275"/>
          <c:w val="1"/>
          <c:h val="0.867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ZA34'!$L$25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ZA34'!$K$26:$K$44</c:f>
              <c:strCache/>
            </c:strRef>
          </c:cat>
          <c:val>
            <c:numRef>
              <c:f>'Piramide ZA34'!$L$26:$L$44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ZA34'!$M$25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ZA34'!$K$26:$K$44</c:f>
              <c:strCache/>
            </c:strRef>
          </c:cat>
          <c:val>
            <c:numRef>
              <c:f>'Piramide ZA34'!$M$26:$M$44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4505051"/>
        <c:axId val="40545460"/>
      </c:barChart>
      <c:catAx>
        <c:axId val="4505051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0545460"/>
        <c:crosses val="autoZero"/>
        <c:auto val="1"/>
        <c:lblOffset val="100"/>
        <c:tickLblSkip val="1"/>
        <c:noMultiLvlLbl val="0"/>
      </c:catAx>
      <c:valAx>
        <c:axId val="40545460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crossAx val="4505051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1375"/>
          <c:y val="0.003"/>
          <c:w val="0.486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"/>
          <c:w val="1"/>
          <c:h val="0.87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'Piramide AR41'!$L$26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AR41'!$K$27:$K$45</c:f>
              <c:strCache/>
            </c:strRef>
          </c:cat>
          <c:val>
            <c:numRef>
              <c:f>'Piramide AR41'!$L$27:$L$45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'Piramide AR41'!$M$26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'Piramide AR41'!$K$27:$K$45</c:f>
              <c:strCache/>
            </c:strRef>
          </c:cat>
          <c:val>
            <c:numRef>
              <c:f>'Piramide AR41'!$M$27:$M$45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overlap val="100"/>
        <c:gapWidth val="20"/>
        <c:axId val="29364821"/>
        <c:axId val="62956798"/>
      </c:barChart>
      <c:catAx>
        <c:axId val="29364821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62956798"/>
        <c:crosses val="autoZero"/>
        <c:auto val="1"/>
        <c:lblOffset val="100"/>
        <c:tickLblSkip val="1"/>
        <c:noMultiLvlLbl val="0"/>
      </c:catAx>
      <c:valAx>
        <c:axId val="62956798"/>
        <c:scaling>
          <c:orientation val="minMax"/>
          <c:max val="10000"/>
          <c:min val="-10000"/>
        </c:scaling>
        <c:axPos val="b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\ ;#,##0\ " sourceLinked="0"/>
        <c:majorTickMark val="out"/>
        <c:minorTickMark val="none"/>
        <c:tickLblPos val="nextTo"/>
        <c:crossAx val="29364821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2775"/>
          <c:y val="0"/>
          <c:w val="0.47225"/>
          <c:h val="0.03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600075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609600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672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6</xdr:col>
      <xdr:colOff>114300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267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485775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600075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195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609600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672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6</xdr:col>
      <xdr:colOff>114300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267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485775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219075</xdr:rowOff>
    </xdr:from>
    <xdr:to>
      <xdr:col>6</xdr:col>
      <xdr:colOff>323850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7191375"/>
        <a:ext cx="5467350" cy="137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190500</xdr:rowOff>
    </xdr:from>
    <xdr:to>
      <xdr:col>5</xdr:col>
      <xdr:colOff>228600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0" y="7162800"/>
        <a:ext cx="4724400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600075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19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29075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609600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029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6720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6</xdr:col>
      <xdr:colOff>114300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4267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0.02375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05250" y="0"/>
          <a:ext cx="95250" cy="76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5</xdr:col>
      <xdr:colOff>485775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9525" y="5686425"/>
        <a:ext cx="3905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jispa\Escritorio\Para%20actualiz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128094\extranjeros\WINDOWS\Escritorio\EXTRANJEROS%202005\extranjeros_padron%20publicacion%2005\tabulacion%20publicacion%202005\padron2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NP103"/>
      <sheetName val="mnp105"/>
      <sheetName val="mnp106"/>
      <sheetName val="mnp10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C1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R1"/>
      <sheetName val="R2"/>
      <sheetName val="GRAFICO"/>
      <sheetName val="map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B1" sqref="B1"/>
    </sheetView>
  </sheetViews>
  <sheetFormatPr defaultColWidth="12" defaultRowHeight="11.25"/>
  <cols>
    <col min="1" max="1" width="7" style="224" customWidth="1"/>
    <col min="2" max="2" width="7.66015625" style="224" customWidth="1"/>
    <col min="3" max="3" width="13.33203125" style="224" customWidth="1"/>
    <col min="4" max="4" width="14.83203125" style="224" customWidth="1"/>
    <col min="5" max="16384" width="13.33203125" style="224" customWidth="1"/>
  </cols>
  <sheetData>
    <row r="1" spans="1:8" s="222" customFormat="1" ht="15.75">
      <c r="A1" s="217" t="s">
        <v>344</v>
      </c>
      <c r="B1" s="218"/>
      <c r="C1" s="219"/>
      <c r="D1" s="220"/>
      <c r="E1" s="221"/>
      <c r="F1" s="221"/>
      <c r="G1" s="221"/>
      <c r="H1" s="220"/>
    </row>
    <row r="2" spans="2:8" s="222" customFormat="1" ht="12.75">
      <c r="B2" s="223" t="s">
        <v>345</v>
      </c>
      <c r="D2" s="218"/>
      <c r="E2" s="218"/>
      <c r="F2" s="218"/>
      <c r="G2" s="218"/>
      <c r="H2" s="218"/>
    </row>
    <row r="3" ht="12.75">
      <c r="B3" s="223" t="s">
        <v>430</v>
      </c>
    </row>
    <row r="4" ht="12.75">
      <c r="B4" s="223"/>
    </row>
    <row r="5" s="225" customFormat="1" ht="12.75"/>
    <row r="6" spans="1:2" s="227" customFormat="1" ht="12.75">
      <c r="A6" s="226"/>
      <c r="B6" s="227" t="s">
        <v>346</v>
      </c>
    </row>
    <row r="7" spans="2:7" s="228" customFormat="1" ht="15">
      <c r="B7" s="229" t="s">
        <v>347</v>
      </c>
      <c r="C7" s="229"/>
      <c r="D7" s="230"/>
      <c r="E7" s="227"/>
      <c r="F7" s="231"/>
      <c r="G7" s="231"/>
    </row>
    <row r="8" spans="3:6" s="225" customFormat="1" ht="12.75">
      <c r="C8" s="232" t="s">
        <v>348</v>
      </c>
      <c r="D8" s="233"/>
      <c r="E8" s="233"/>
      <c r="F8" s="233"/>
    </row>
    <row r="9" spans="3:6" s="225" customFormat="1" ht="12.75">
      <c r="C9" s="232" t="s">
        <v>41</v>
      </c>
      <c r="D9" s="233"/>
      <c r="E9" s="233"/>
      <c r="F9" s="233"/>
    </row>
    <row r="10" spans="3:6" s="225" customFormat="1" ht="12.75">
      <c r="C10" s="232" t="s">
        <v>3</v>
      </c>
      <c r="D10" s="233"/>
      <c r="E10" s="233"/>
      <c r="F10" s="233"/>
    </row>
    <row r="11" spans="3:6" s="225" customFormat="1" ht="13.5" customHeight="1">
      <c r="C11" s="232" t="s">
        <v>42</v>
      </c>
      <c r="D11" s="233"/>
      <c r="E11" s="233"/>
      <c r="F11" s="233"/>
    </row>
    <row r="12" s="225" customFormat="1" ht="12.75"/>
    <row r="13" spans="2:7" s="228" customFormat="1" ht="15">
      <c r="B13" s="229" t="s">
        <v>349</v>
      </c>
      <c r="C13" s="229"/>
      <c r="D13" s="229"/>
      <c r="E13" s="229"/>
      <c r="F13" s="227"/>
      <c r="G13" s="227"/>
    </row>
    <row r="14" spans="3:8" s="225" customFormat="1" ht="12.75">
      <c r="C14" s="230" t="s">
        <v>350</v>
      </c>
      <c r="D14" s="230" t="s">
        <v>351</v>
      </c>
      <c r="E14" s="230"/>
      <c r="F14" s="233"/>
      <c r="G14" s="233"/>
      <c r="H14" s="233"/>
    </row>
    <row r="15" spans="3:8" s="225" customFormat="1" ht="12.75">
      <c r="C15" s="230" t="s">
        <v>350</v>
      </c>
      <c r="D15" s="230" t="s">
        <v>352</v>
      </c>
      <c r="E15" s="230"/>
      <c r="F15" s="233"/>
      <c r="G15" s="233"/>
      <c r="H15" s="233"/>
    </row>
    <row r="16" spans="3:8" s="225" customFormat="1" ht="12.75">
      <c r="C16" s="230" t="s">
        <v>353</v>
      </c>
      <c r="D16" s="230"/>
      <c r="E16" s="230" t="s">
        <v>351</v>
      </c>
      <c r="F16" s="233"/>
      <c r="G16" s="233"/>
      <c r="H16" s="233"/>
    </row>
    <row r="17" spans="3:8" s="225" customFormat="1" ht="12.75">
      <c r="C17" s="230" t="s">
        <v>353</v>
      </c>
      <c r="D17" s="230"/>
      <c r="E17" s="230" t="s">
        <v>352</v>
      </c>
      <c r="F17" s="233"/>
      <c r="G17" s="233"/>
      <c r="H17" s="233"/>
    </row>
    <row r="18" spans="1:4" s="225" customFormat="1" ht="15.75">
      <c r="A18" s="234"/>
      <c r="B18" s="234"/>
      <c r="C18" s="235"/>
      <c r="D18" s="234"/>
    </row>
    <row r="19" spans="2:9" s="228" customFormat="1" ht="15">
      <c r="B19" s="229" t="s">
        <v>354</v>
      </c>
      <c r="C19" s="229"/>
      <c r="D19" s="229"/>
      <c r="E19" s="236"/>
      <c r="F19" s="227"/>
      <c r="G19" s="227"/>
      <c r="H19" s="227"/>
      <c r="I19" s="227"/>
    </row>
    <row r="20" spans="3:8" s="225" customFormat="1" ht="12.75">
      <c r="C20" s="230" t="s">
        <v>350</v>
      </c>
      <c r="D20" s="230" t="s">
        <v>351</v>
      </c>
      <c r="E20" s="230"/>
      <c r="F20" s="233"/>
      <c r="G20" s="233"/>
      <c r="H20" s="233"/>
    </row>
    <row r="21" spans="3:8" s="225" customFormat="1" ht="12.75">
      <c r="C21" s="237" t="s">
        <v>350</v>
      </c>
      <c r="D21" s="237" t="s">
        <v>352</v>
      </c>
      <c r="E21" s="230"/>
      <c r="F21" s="233"/>
      <c r="G21" s="233"/>
      <c r="H21" s="233"/>
    </row>
    <row r="22" spans="3:8" s="225" customFormat="1" ht="12.75">
      <c r="C22" s="230" t="s">
        <v>353</v>
      </c>
      <c r="D22" s="230"/>
      <c r="E22" s="230" t="s">
        <v>351</v>
      </c>
      <c r="F22" s="233"/>
      <c r="G22" s="233"/>
      <c r="H22" s="233"/>
    </row>
    <row r="23" spans="3:8" s="225" customFormat="1" ht="12.75">
      <c r="C23" s="230" t="s">
        <v>353</v>
      </c>
      <c r="D23" s="230"/>
      <c r="E23" s="230" t="s">
        <v>352</v>
      </c>
      <c r="F23" s="230"/>
      <c r="G23" s="233"/>
      <c r="H23" s="233"/>
    </row>
    <row r="24" spans="3:13" s="225" customFormat="1" ht="12.75">
      <c r="C24" s="230" t="s">
        <v>355</v>
      </c>
      <c r="D24" s="230"/>
      <c r="E24" s="230"/>
      <c r="F24" s="230"/>
      <c r="G24" s="230"/>
      <c r="H24" s="230"/>
      <c r="I24" s="230"/>
      <c r="J24" s="230"/>
      <c r="K24" s="230"/>
      <c r="L24" s="230"/>
      <c r="M24" s="230"/>
    </row>
    <row r="25" spans="1:7" s="225" customFormat="1" ht="15.75">
      <c r="A25" s="234"/>
      <c r="B25" s="234"/>
      <c r="C25" s="235"/>
      <c r="D25" s="234"/>
      <c r="E25" s="234"/>
      <c r="F25" s="234"/>
      <c r="G25" s="234"/>
    </row>
    <row r="26" spans="2:8" s="228" customFormat="1" ht="15">
      <c r="B26" s="229" t="s">
        <v>356</v>
      </c>
      <c r="C26" s="229"/>
      <c r="D26" s="229"/>
      <c r="E26" s="236"/>
      <c r="F26" s="227"/>
      <c r="G26" s="227"/>
      <c r="H26" s="227"/>
    </row>
    <row r="27" spans="1:11" s="225" customFormat="1" ht="12.75">
      <c r="A27" s="226"/>
      <c r="B27" s="233"/>
      <c r="C27" s="230" t="s">
        <v>357</v>
      </c>
      <c r="D27" s="230"/>
      <c r="E27" s="230"/>
      <c r="F27" s="230"/>
      <c r="G27" s="230"/>
      <c r="H27" s="230"/>
      <c r="I27" s="230"/>
      <c r="J27" s="230"/>
      <c r="K27" s="232"/>
    </row>
    <row r="28" spans="2:11" s="225" customFormat="1" ht="12.75">
      <c r="B28" s="233"/>
      <c r="C28" s="230" t="s">
        <v>350</v>
      </c>
      <c r="D28" s="230" t="s">
        <v>351</v>
      </c>
      <c r="E28" s="238"/>
      <c r="F28" s="238"/>
      <c r="G28" s="233"/>
      <c r="H28" s="238"/>
      <c r="I28" s="238"/>
      <c r="J28" s="238"/>
      <c r="K28" s="233"/>
    </row>
    <row r="29" spans="2:11" s="225" customFormat="1" ht="12.75">
      <c r="B29" s="233"/>
      <c r="C29" s="230" t="s">
        <v>350</v>
      </c>
      <c r="D29" s="230" t="s">
        <v>352</v>
      </c>
      <c r="E29" s="238"/>
      <c r="F29" s="233"/>
      <c r="G29" s="233"/>
      <c r="H29" s="233"/>
      <c r="I29" s="233"/>
      <c r="J29" s="233"/>
      <c r="K29" s="233"/>
    </row>
    <row r="30" s="225" customFormat="1" ht="12.75"/>
    <row r="32" spans="1:2" s="227" customFormat="1" ht="12.75">
      <c r="A32" s="226"/>
      <c r="B32" s="227" t="s">
        <v>358</v>
      </c>
    </row>
    <row r="33" spans="2:5" s="231" customFormat="1" ht="15">
      <c r="B33" s="239" t="s">
        <v>347</v>
      </c>
      <c r="C33" s="239"/>
      <c r="D33" s="239"/>
      <c r="E33" s="227"/>
    </row>
    <row r="34" spans="3:6" s="225" customFormat="1" ht="12.75">
      <c r="C34" s="230" t="s">
        <v>348</v>
      </c>
      <c r="D34" s="233"/>
      <c r="E34" s="233"/>
      <c r="F34" s="233"/>
    </row>
    <row r="35" spans="3:6" s="225" customFormat="1" ht="12.75">
      <c r="C35" s="230" t="s">
        <v>41</v>
      </c>
      <c r="D35" s="233"/>
      <c r="E35" s="233"/>
      <c r="F35" s="233"/>
    </row>
    <row r="36" spans="3:6" s="225" customFormat="1" ht="12.75">
      <c r="C36" s="230" t="s">
        <v>3</v>
      </c>
      <c r="D36" s="233"/>
      <c r="E36" s="233"/>
      <c r="F36" s="233"/>
    </row>
    <row r="37" spans="3:6" s="225" customFormat="1" ht="13.5" customHeight="1">
      <c r="C37" s="230" t="s">
        <v>42</v>
      </c>
      <c r="D37" s="233"/>
      <c r="E37" s="233"/>
      <c r="F37" s="233"/>
    </row>
    <row r="38" s="225" customFormat="1" ht="12.75"/>
    <row r="39" spans="2:9" s="231" customFormat="1" ht="15">
      <c r="B39" s="239" t="s">
        <v>359</v>
      </c>
      <c r="C39" s="239"/>
      <c r="D39" s="239"/>
      <c r="E39" s="239"/>
      <c r="F39" s="227"/>
      <c r="G39" s="227"/>
      <c r="H39" s="227"/>
      <c r="I39" s="227"/>
    </row>
    <row r="40" spans="3:8" s="225" customFormat="1" ht="12.75">
      <c r="C40" s="237" t="s">
        <v>350</v>
      </c>
      <c r="D40" s="237" t="s">
        <v>351</v>
      </c>
      <c r="E40" s="230"/>
      <c r="F40" s="233"/>
      <c r="G40" s="233"/>
      <c r="H40" s="233"/>
    </row>
    <row r="41" spans="3:8" s="225" customFormat="1" ht="12.75">
      <c r="C41" s="237" t="s">
        <v>350</v>
      </c>
      <c r="D41" s="237" t="s">
        <v>352</v>
      </c>
      <c r="E41" s="230"/>
      <c r="F41" s="233"/>
      <c r="G41" s="233"/>
      <c r="H41" s="233"/>
    </row>
    <row r="42" spans="3:13" s="225" customFormat="1" ht="12.75">
      <c r="C42" s="237" t="s">
        <v>360</v>
      </c>
      <c r="D42" s="237"/>
      <c r="E42" s="237"/>
      <c r="F42" s="237"/>
      <c r="G42" s="237"/>
      <c r="H42" s="237"/>
      <c r="I42" s="237"/>
      <c r="J42" s="237"/>
      <c r="K42" s="237"/>
      <c r="L42" s="237"/>
      <c r="M42"/>
    </row>
    <row r="43" spans="1:7" s="225" customFormat="1" ht="15.75">
      <c r="A43" s="234"/>
      <c r="B43" s="234"/>
      <c r="C43" s="235"/>
      <c r="D43" s="234"/>
      <c r="E43" s="234"/>
      <c r="F43" s="234"/>
      <c r="G43" s="234"/>
    </row>
    <row r="44" spans="2:8" s="231" customFormat="1" ht="15">
      <c r="B44" s="239" t="s">
        <v>356</v>
      </c>
      <c r="C44" s="239"/>
      <c r="D44" s="239"/>
      <c r="E44" s="236"/>
      <c r="F44" s="227"/>
      <c r="G44" s="227"/>
      <c r="H44" s="227"/>
    </row>
    <row r="45" spans="1:11" s="225" customFormat="1" ht="12.75">
      <c r="A45" s="226"/>
      <c r="B45" s="233"/>
      <c r="C45" s="240" t="s">
        <v>361</v>
      </c>
      <c r="D45" s="237"/>
      <c r="E45" s="237"/>
      <c r="F45" s="237"/>
      <c r="G45" s="237"/>
      <c r="H45" s="237"/>
      <c r="I45" s="237"/>
      <c r="J45" s="237"/>
      <c r="K45"/>
    </row>
    <row r="46" spans="2:11" s="225" customFormat="1" ht="12.75">
      <c r="B46" s="233"/>
      <c r="C46" s="237" t="s">
        <v>350</v>
      </c>
      <c r="D46" s="237" t="s">
        <v>351</v>
      </c>
      <c r="E46" s="238"/>
      <c r="F46" s="238"/>
      <c r="G46" s="233"/>
      <c r="H46" s="238"/>
      <c r="I46" s="238"/>
      <c r="J46" s="238"/>
      <c r="K46" s="233"/>
    </row>
    <row r="47" spans="2:11" s="225" customFormat="1" ht="12.75">
      <c r="B47" s="233"/>
      <c r="C47" s="237" t="s">
        <v>350</v>
      </c>
      <c r="D47" s="237" t="s">
        <v>352</v>
      </c>
      <c r="E47" s="238"/>
      <c r="F47" s="233"/>
      <c r="G47" s="233"/>
      <c r="H47" s="233"/>
      <c r="I47" s="233"/>
      <c r="J47" s="233"/>
      <c r="K47" s="233"/>
    </row>
    <row r="50" spans="1:2" s="227" customFormat="1" ht="12.75">
      <c r="A50" s="226"/>
      <c r="B50" s="227" t="s">
        <v>362</v>
      </c>
    </row>
    <row r="51" spans="2:5" s="231" customFormat="1" ht="15">
      <c r="B51" s="239" t="s">
        <v>347</v>
      </c>
      <c r="C51" s="239"/>
      <c r="D51" s="241"/>
      <c r="E51" s="227"/>
    </row>
    <row r="52" spans="3:6" s="225" customFormat="1" ht="12.75">
      <c r="C52" s="230" t="s">
        <v>348</v>
      </c>
      <c r="D52" s="233"/>
      <c r="E52" s="233"/>
      <c r="F52" s="233"/>
    </row>
    <row r="53" spans="3:6" s="225" customFormat="1" ht="12.75">
      <c r="C53" s="230" t="s">
        <v>41</v>
      </c>
      <c r="D53" s="233"/>
      <c r="E53" s="233"/>
      <c r="F53" s="233"/>
    </row>
    <row r="54" spans="3:6" s="225" customFormat="1" ht="12.75">
      <c r="C54" s="230" t="s">
        <v>3</v>
      </c>
      <c r="D54" s="233"/>
      <c r="E54" s="233"/>
      <c r="F54" s="233"/>
    </row>
    <row r="55" spans="3:6" s="225" customFormat="1" ht="13.5" customHeight="1">
      <c r="C55" s="230" t="s">
        <v>42</v>
      </c>
      <c r="D55" s="233"/>
      <c r="E55" s="233"/>
      <c r="F55" s="233"/>
    </row>
    <row r="56" s="225" customFormat="1" ht="12.75"/>
    <row r="57" spans="2:9" s="231" customFormat="1" ht="15">
      <c r="B57" s="239" t="s">
        <v>363</v>
      </c>
      <c r="C57" s="239"/>
      <c r="D57" s="239"/>
      <c r="E57" s="241"/>
      <c r="F57" s="227"/>
      <c r="G57" s="227"/>
      <c r="H57" s="227"/>
      <c r="I57" s="227"/>
    </row>
    <row r="58" spans="3:8" s="225" customFormat="1" ht="12.75">
      <c r="C58" s="237" t="s">
        <v>364</v>
      </c>
      <c r="D58" s="237"/>
      <c r="E58" s="230"/>
      <c r="F58" s="233"/>
      <c r="G58" s="233"/>
      <c r="H58" s="233"/>
    </row>
    <row r="59" spans="3:8" s="225" customFormat="1" ht="12.75">
      <c r="C59" s="237" t="s">
        <v>351</v>
      </c>
      <c r="D59" s="237"/>
      <c r="E59" s="230"/>
      <c r="F59" s="233"/>
      <c r="G59" s="233"/>
      <c r="H59" s="233"/>
    </row>
    <row r="60" spans="3:13" s="225" customFormat="1" ht="12.75">
      <c r="C60" s="237" t="s">
        <v>352</v>
      </c>
      <c r="D60" s="237"/>
      <c r="E60" s="237"/>
      <c r="F60" s="237"/>
      <c r="G60" s="237"/>
      <c r="H60" s="237"/>
      <c r="I60" s="237"/>
      <c r="J60" s="237"/>
      <c r="K60" s="237"/>
      <c r="L60" s="237"/>
      <c r="M60"/>
    </row>
    <row r="61" spans="1:7" s="225" customFormat="1" ht="15.75">
      <c r="A61" s="234"/>
      <c r="B61" s="234"/>
      <c r="C61" s="235"/>
      <c r="D61" s="234"/>
      <c r="E61" s="234"/>
      <c r="F61" s="234"/>
      <c r="G61" s="234"/>
    </row>
    <row r="62" spans="2:8" s="231" customFormat="1" ht="15">
      <c r="B62" s="239" t="s">
        <v>365</v>
      </c>
      <c r="C62" s="239"/>
      <c r="D62" s="239"/>
      <c r="E62" s="236"/>
      <c r="F62" s="227"/>
      <c r="G62" s="227"/>
      <c r="H62" s="227"/>
    </row>
    <row r="63" spans="1:11" s="225" customFormat="1" ht="12.75">
      <c r="A63" s="226"/>
      <c r="B63" s="233"/>
      <c r="C63" s="237" t="s">
        <v>364</v>
      </c>
      <c r="D63"/>
      <c r="E63"/>
      <c r="F63"/>
      <c r="G63"/>
      <c r="H63"/>
      <c r="I63"/>
      <c r="J63"/>
      <c r="K63"/>
    </row>
    <row r="64" spans="2:11" s="225" customFormat="1" ht="12.75">
      <c r="B64" s="233"/>
      <c r="C64" s="237" t="s">
        <v>351</v>
      </c>
      <c r="D64" s="237"/>
      <c r="E64" s="238"/>
      <c r="F64" s="238"/>
      <c r="G64" s="233"/>
      <c r="H64" s="238"/>
      <c r="I64" s="238"/>
      <c r="J64" s="238"/>
      <c r="K64" s="233"/>
    </row>
    <row r="65" spans="2:11" s="225" customFormat="1" ht="12.75">
      <c r="B65" s="233"/>
      <c r="C65" s="237" t="s">
        <v>352</v>
      </c>
      <c r="D65" s="237"/>
      <c r="E65" s="238"/>
      <c r="F65" s="233"/>
      <c r="G65" s="233"/>
      <c r="H65" s="233"/>
      <c r="I65" s="233"/>
      <c r="J65" s="233"/>
      <c r="K65" s="233"/>
    </row>
  </sheetData>
  <hyperlinks>
    <hyperlink ref="C8" location="'Piramide AR'!A1" display="Aragón"/>
    <hyperlink ref="C9" location="'Piramide HU'!A1" display="Huesca"/>
    <hyperlink ref="C10" location="'Piramide TE'!A1" display="Teruel"/>
    <hyperlink ref="C11" location="'Piramide ZA'!A1" display="Zaragoza"/>
    <hyperlink ref="D14" location="'nacidos-2'!A6" display="(% verticales)"/>
    <hyperlink ref="C15:D15" location="'nacidos-2'!A31" display="por sexo"/>
    <hyperlink ref="C14:D14" location="'nacidos-2'!A6" display="por sexo"/>
    <hyperlink ref="D15" location="'nacidos-2'!A34" display="(% horizontales)"/>
    <hyperlink ref="B7:C7" location="'Piramide AR'!A1" display="Pirámide de población: "/>
    <hyperlink ref="B7" location="indice!B6" display="Pirámide de población: "/>
    <hyperlink ref="B13:E13" location="indice!C15" display="Según Comunidad Autónoma de residencia"/>
    <hyperlink ref="C14:E14" location="pag13!A1" display="por sexo"/>
    <hyperlink ref="C15:E15" location="pag14!A1" display="por sexo"/>
    <hyperlink ref="E16" location="pag14!A1" display="por grupos de edad"/>
    <hyperlink ref="E17" location="pag15!A1" display="por grupos de edad"/>
    <hyperlink ref="C16:E16" location="pag15!A1" display="por provincia de residencia"/>
    <hyperlink ref="C17:E17" location="pag16!A1" display="por provincia de residencia"/>
    <hyperlink ref="B19:E19" location="indice!C17" display="Según Comunidad Autónoma de residencia"/>
    <hyperlink ref="D20" location="'nacidos-2'!A6" display="(% verticales)"/>
    <hyperlink ref="C20:D20" location="'pag 17'!A1" display="por sexo"/>
    <hyperlink ref="E22" location="pag14!A1" display="por grupos de edad"/>
    <hyperlink ref="E23" location="pag15!A1" display="por grupos de edad"/>
    <hyperlink ref="C22:E22" location="'pag 21'!A1" display="por provincia de residencia"/>
    <hyperlink ref="C23:E23" location="pag19!A1" display="por provincia de nacimiento"/>
    <hyperlink ref="B19" location="indice!C25" display="Según Provincia de residencia"/>
    <hyperlink ref="C27:K27" location="'pag 39'!A1" display="Relación entre los nacidos en Aragón residentes en otra Comunidad Autónoma y la población residente en Aragón"/>
    <hyperlink ref="D28" location="'pag 37'!A1" display="por grupos de edad"/>
    <hyperlink ref="D29" location="'pag 37'!A1" display="por grupos de edad"/>
    <hyperlink ref="C28:D28" location="'pag 27'!A1" display="por sexo"/>
    <hyperlink ref="C29:D29" location="'pag 28'!A1" display="por sexo"/>
    <hyperlink ref="B7:D7" location="indice!C8" display="Pirámide de población"/>
    <hyperlink ref="B13" location="indice!C14" display="Según Comunidad Autónoma de nacimiento"/>
    <hyperlink ref="B19:D19" location="indice!C20" display="Según Provincia de nacimiento"/>
    <hyperlink ref="B26:D26" location="indice!C27" display="Según Comarca de residencia"/>
    <hyperlink ref="C23:F23" location="'pag 23'!A1" display="por provincia de residencia"/>
    <hyperlink ref="C24:M24" location="'pag 25'!A1" display="relación entre los residentes en Aragón nacidos en otra Comunidad Autónoma y la población residente, según provincia de residencia por sexo."/>
    <hyperlink ref="C27:J27" location="'pag 26'!A1" display="relación entre los nacidos en otra Comunidad Autónoma residentes en Aragón y la población residente por sexo"/>
    <hyperlink ref="C34" location="'Piramide AR31'!A1" display="Aragón"/>
    <hyperlink ref="C35" location="'Piramide HU32'!A1" display="Huesca"/>
    <hyperlink ref="C36" location="'Piramide TE33'!A1" display="Teruel"/>
    <hyperlink ref="C37" location="'Piramide ZA34'!A1" display="Zaragoza"/>
    <hyperlink ref="B33:C33" location="indice!C34" display="Pirámide de población"/>
    <hyperlink ref="B33" location="indice!B6" display="Pirámide de población: "/>
    <hyperlink ref="B33:D33" location="indice!C34" display="Pirámide de población"/>
    <hyperlink ref="B39:E39" location="indice!C40" display="Según Provincia de residencia"/>
    <hyperlink ref="C40:D40" location="'35'!A1" display="por sexo"/>
    <hyperlink ref="C42:J42" location="'35'!A30" display="relación entre los residentes en Aragón nacidos en el extranjero y la población residente, según provincia de residencia por sexo."/>
    <hyperlink ref="B44:D44" location="indice!C45" display="Según Comarca de residencia"/>
    <hyperlink ref="C45" location="'36'!A1" display="relación entre los nacidos en el extranjero y la población residente, según comarca de residencia por sexo"/>
    <hyperlink ref="C45:J45" location="'36'!A1" display="relación entre los nacidos en el extranjero y la población residente, según comarca de residencia por sexo"/>
    <hyperlink ref="C46:D46" location="'37'!A1" display="por sexo"/>
    <hyperlink ref="C47:D47" location="'38'!A1" display="por sexo"/>
    <hyperlink ref="C52" location="'Piramide AR41'!A1" display="Aragón"/>
    <hyperlink ref="C53" location="'Piramide HU42'!A1" display="Huesca"/>
    <hyperlink ref="C54" location="'Piramide TE43'!A1" display="Teruel"/>
    <hyperlink ref="C55" location="'Piramide ZA44'!A1" display="Zaragoza"/>
    <hyperlink ref="C64:D64" location="'37'!A1" display="por sexo"/>
    <hyperlink ref="C65:D65" location="'38'!A1" display="por sexo"/>
    <hyperlink ref="C21:D21" location="'pag 19'!A1" display="por sexo"/>
    <hyperlink ref="B51:C51" location="indice!C52" display="Pirámide de población"/>
    <hyperlink ref="B57:D57" location="indice!C58" display="Según Provincia de residencia"/>
    <hyperlink ref="C58" location="'45'!A1" display="Datos absolutos"/>
    <hyperlink ref="C59" location="'48'!A1" display="(% verticales)"/>
    <hyperlink ref="C60" location="'48'!A20" display="(% horizontales)"/>
    <hyperlink ref="B62:D62" location="indice!C63" display="Según sexo y país de nacimiento"/>
    <hyperlink ref="C65" location="'52'!A20" display="(% horizontales)"/>
    <hyperlink ref="C64" location="'52'!A1" display="(% verticales)"/>
    <hyperlink ref="C63" location="'49'!A1" display="Datos absolutos"/>
    <hyperlink ref="C41:D41" location="'35'!A12" display="por sexo"/>
  </hyperlinks>
  <printOptions/>
  <pageMargins left="0.3937007874015748" right="0.75" top="1.1811023622047245" bottom="1" header="0" footer="0"/>
  <pageSetup horizontalDpi="600" verticalDpi="600" orientation="portrait" paperSize="9" scale="91" r:id="rId2"/>
  <colBreaks count="1" manualBreakCount="1">
    <brk id="11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workbookViewId="0" topLeftCell="A3">
      <selection activeCell="B1" sqref="B1"/>
    </sheetView>
  </sheetViews>
  <sheetFormatPr defaultColWidth="12" defaultRowHeight="11.25"/>
  <cols>
    <col min="1" max="1" width="24.83203125" style="0" customWidth="1"/>
    <col min="2" max="7" width="12.83203125" style="0" customWidth="1"/>
  </cols>
  <sheetData>
    <row r="1" spans="1:7" s="2" customFormat="1" ht="39.75" customHeight="1">
      <c r="A1" s="389" t="s">
        <v>386</v>
      </c>
      <c r="B1" s="390"/>
      <c r="C1" s="390"/>
      <c r="D1" s="390"/>
      <c r="E1" s="390"/>
      <c r="F1" s="390"/>
      <c r="G1" s="390"/>
    </row>
    <row r="2" spans="1:7" s="32" customFormat="1" ht="18" customHeight="1">
      <c r="A2" s="9" t="s">
        <v>26</v>
      </c>
      <c r="B2" s="1"/>
      <c r="C2" s="1"/>
      <c r="D2" s="1"/>
      <c r="E2" s="1"/>
      <c r="F2" s="1"/>
      <c r="G2" s="1"/>
    </row>
    <row r="3" spans="1:7" s="5" customFormat="1" ht="36" customHeight="1">
      <c r="A3" s="242" t="s">
        <v>366</v>
      </c>
      <c r="B3" s="386" t="s">
        <v>0</v>
      </c>
      <c r="C3" s="386"/>
      <c r="D3" s="386" t="s">
        <v>1</v>
      </c>
      <c r="E3" s="386"/>
      <c r="F3" s="386" t="s">
        <v>2</v>
      </c>
      <c r="G3" s="386" t="s">
        <v>3</v>
      </c>
    </row>
    <row r="4" spans="1:7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</row>
    <row r="5" spans="1:7" s="13" customFormat="1" ht="15" customHeight="1">
      <c r="A5" s="11" t="s">
        <v>6</v>
      </c>
      <c r="B5" s="12">
        <f>D5+F5</f>
        <v>193362</v>
      </c>
      <c r="C5" s="12">
        <f aca="true" t="shared" si="0" ref="C5:C40">B5/$B$5*100</f>
        <v>100</v>
      </c>
      <c r="D5" s="12">
        <f>SUM(D6:D40)+SUM('pag 18'!D5:D18)</f>
        <v>93145</v>
      </c>
      <c r="E5" s="12">
        <f aca="true" t="shared" si="1" ref="E5:E40">D5/$D$5*100</f>
        <v>100</v>
      </c>
      <c r="F5" s="12">
        <f>SUM(F6:F40)+SUM('pag 18'!F5:F18)</f>
        <v>100217</v>
      </c>
      <c r="G5" s="12">
        <f aca="true" t="shared" si="2" ref="G5:G40">F5/$F$5*100</f>
        <v>100</v>
      </c>
    </row>
    <row r="6" spans="1:7" ht="15" customHeight="1">
      <c r="A6" s="14" t="s">
        <v>43</v>
      </c>
      <c r="B6" s="18">
        <f>D6+F6</f>
        <v>1093</v>
      </c>
      <c r="C6" s="50">
        <f t="shared" si="0"/>
        <v>0.5652610130222071</v>
      </c>
      <c r="D6" s="18">
        <v>535</v>
      </c>
      <c r="E6" s="50">
        <f t="shared" si="1"/>
        <v>0.5743732889580762</v>
      </c>
      <c r="F6" s="18">
        <v>558</v>
      </c>
      <c r="G6" s="50">
        <f t="shared" si="2"/>
        <v>0.5567917618767275</v>
      </c>
    </row>
    <row r="7" spans="1:7" ht="15" customHeight="1">
      <c r="A7" s="14" t="s">
        <v>44</v>
      </c>
      <c r="B7" s="18">
        <f aca="true" t="shared" si="3" ref="B7:B40">D7+F7</f>
        <v>1766</v>
      </c>
      <c r="C7" s="50">
        <f t="shared" si="0"/>
        <v>0.913312853611361</v>
      </c>
      <c r="D7" s="18">
        <v>881</v>
      </c>
      <c r="E7" s="50">
        <f t="shared" si="1"/>
        <v>0.9458371356487197</v>
      </c>
      <c r="F7" s="18">
        <v>885</v>
      </c>
      <c r="G7" s="50">
        <f t="shared" si="2"/>
        <v>0.8830837083528742</v>
      </c>
    </row>
    <row r="8" spans="1:7" ht="15" customHeight="1">
      <c r="A8" s="14" t="s">
        <v>45</v>
      </c>
      <c r="B8" s="18">
        <f t="shared" si="3"/>
        <v>1506</v>
      </c>
      <c r="C8" s="50">
        <f t="shared" si="0"/>
        <v>0.7788500325813759</v>
      </c>
      <c r="D8" s="18">
        <v>762</v>
      </c>
      <c r="E8" s="50">
        <f t="shared" si="1"/>
        <v>0.8180793386655215</v>
      </c>
      <c r="F8" s="18">
        <v>744</v>
      </c>
      <c r="G8" s="50">
        <f t="shared" si="2"/>
        <v>0.7423890158356367</v>
      </c>
    </row>
    <row r="9" spans="1:7" ht="15" customHeight="1">
      <c r="A9" s="14" t="s">
        <v>46</v>
      </c>
      <c r="B9" s="18">
        <f t="shared" si="3"/>
        <v>1611</v>
      </c>
      <c r="C9" s="50">
        <f t="shared" si="0"/>
        <v>0.8331523256896392</v>
      </c>
      <c r="D9" s="18">
        <v>758</v>
      </c>
      <c r="E9" s="50">
        <f t="shared" si="1"/>
        <v>0.8137849589349938</v>
      </c>
      <c r="F9" s="18">
        <v>853</v>
      </c>
      <c r="G9" s="50">
        <f t="shared" si="2"/>
        <v>0.8511529979943523</v>
      </c>
    </row>
    <row r="10" spans="1:7" ht="15" customHeight="1">
      <c r="A10" s="14" t="s">
        <v>47</v>
      </c>
      <c r="B10" s="18">
        <f t="shared" si="3"/>
        <v>1152</v>
      </c>
      <c r="C10" s="50">
        <f t="shared" si="0"/>
        <v>0.5957737301020883</v>
      </c>
      <c r="D10" s="18">
        <v>573</v>
      </c>
      <c r="E10" s="50">
        <f t="shared" si="1"/>
        <v>0.615169896398089</v>
      </c>
      <c r="F10" s="18">
        <v>579</v>
      </c>
      <c r="G10" s="50">
        <f t="shared" si="2"/>
        <v>0.5777462905495075</v>
      </c>
    </row>
    <row r="11" spans="1:7" ht="22.5" customHeight="1">
      <c r="A11" s="17" t="s">
        <v>48</v>
      </c>
      <c r="B11" s="18">
        <f t="shared" si="3"/>
        <v>5480</v>
      </c>
      <c r="C11" s="50">
        <f t="shared" si="0"/>
        <v>2.834062535555073</v>
      </c>
      <c r="D11" s="18">
        <v>2695</v>
      </c>
      <c r="E11" s="50">
        <f t="shared" si="1"/>
        <v>2.893338343443019</v>
      </c>
      <c r="F11" s="18">
        <v>2785</v>
      </c>
      <c r="G11" s="50">
        <f t="shared" si="2"/>
        <v>2.7789696358901184</v>
      </c>
    </row>
    <row r="12" spans="1:7" ht="15" customHeight="1">
      <c r="A12" s="17" t="s">
        <v>49</v>
      </c>
      <c r="B12" s="18">
        <f t="shared" si="3"/>
        <v>960</v>
      </c>
      <c r="C12" s="50">
        <f t="shared" si="0"/>
        <v>0.4964781084184069</v>
      </c>
      <c r="D12" s="18">
        <v>481</v>
      </c>
      <c r="E12" s="50">
        <f t="shared" si="1"/>
        <v>0.5163991625959525</v>
      </c>
      <c r="F12" s="18">
        <v>479</v>
      </c>
      <c r="G12" s="50">
        <f t="shared" si="2"/>
        <v>0.4779628206791263</v>
      </c>
    </row>
    <row r="13" spans="1:7" ht="15" customHeight="1">
      <c r="A13" s="17" t="s">
        <v>50</v>
      </c>
      <c r="B13" s="18">
        <f t="shared" si="3"/>
        <v>21223</v>
      </c>
      <c r="C13" s="50">
        <f t="shared" si="0"/>
        <v>10.975786348920677</v>
      </c>
      <c r="D13" s="18">
        <v>10455</v>
      </c>
      <c r="E13" s="50">
        <f t="shared" si="1"/>
        <v>11.224435020666702</v>
      </c>
      <c r="F13" s="18">
        <v>10768</v>
      </c>
      <c r="G13" s="50">
        <f t="shared" si="2"/>
        <v>10.744684035642656</v>
      </c>
    </row>
    <row r="14" spans="1:7" ht="15" customHeight="1">
      <c r="A14" s="17" t="s">
        <v>51</v>
      </c>
      <c r="B14" s="18">
        <f t="shared" si="3"/>
        <v>4407</v>
      </c>
      <c r="C14" s="50">
        <f t="shared" si="0"/>
        <v>2.279144816458249</v>
      </c>
      <c r="D14" s="18">
        <v>2053</v>
      </c>
      <c r="E14" s="50">
        <f t="shared" si="1"/>
        <v>2.204090396693328</v>
      </c>
      <c r="F14" s="18">
        <v>2354</v>
      </c>
      <c r="G14" s="50">
        <f t="shared" si="2"/>
        <v>2.348902880748775</v>
      </c>
    </row>
    <row r="15" spans="1:7" ht="15" customHeight="1">
      <c r="A15" s="17" t="s">
        <v>52</v>
      </c>
      <c r="B15" s="18">
        <f t="shared" si="3"/>
        <v>2923</v>
      </c>
      <c r="C15" s="50">
        <f t="shared" si="0"/>
        <v>1.5116724071947953</v>
      </c>
      <c r="D15" s="18">
        <v>1516</v>
      </c>
      <c r="E15" s="50">
        <f t="shared" si="1"/>
        <v>1.6275699178699876</v>
      </c>
      <c r="F15" s="18">
        <v>1407</v>
      </c>
      <c r="G15" s="50">
        <f t="shared" si="2"/>
        <v>1.4039534210762645</v>
      </c>
    </row>
    <row r="16" spans="1:7" ht="15" customHeight="1">
      <c r="A16" s="17" t="s">
        <v>53</v>
      </c>
      <c r="B16" s="18">
        <f t="shared" si="3"/>
        <v>2615</v>
      </c>
      <c r="C16" s="50">
        <f t="shared" si="0"/>
        <v>1.3523856807438899</v>
      </c>
      <c r="D16" s="18">
        <v>1340</v>
      </c>
      <c r="E16" s="50">
        <f t="shared" si="1"/>
        <v>1.4386172097267702</v>
      </c>
      <c r="F16" s="18">
        <v>1275</v>
      </c>
      <c r="G16" s="50">
        <f t="shared" si="2"/>
        <v>1.272239240847361</v>
      </c>
    </row>
    <row r="17" spans="1:7" ht="22.5" customHeight="1">
      <c r="A17" s="17" t="s">
        <v>54</v>
      </c>
      <c r="B17" s="18">
        <f t="shared" si="3"/>
        <v>2748</v>
      </c>
      <c r="C17" s="50">
        <f t="shared" si="0"/>
        <v>1.4211685853476899</v>
      </c>
      <c r="D17" s="18">
        <v>1343</v>
      </c>
      <c r="E17" s="50">
        <f t="shared" si="1"/>
        <v>1.441837994524666</v>
      </c>
      <c r="F17" s="18">
        <v>1405</v>
      </c>
      <c r="G17" s="50">
        <f t="shared" si="2"/>
        <v>1.4019577516788568</v>
      </c>
    </row>
    <row r="18" spans="1:7" ht="15" customHeight="1">
      <c r="A18" s="17" t="s">
        <v>55</v>
      </c>
      <c r="B18" s="18">
        <f t="shared" si="3"/>
        <v>3600</v>
      </c>
      <c r="C18" s="50">
        <f t="shared" si="0"/>
        <v>1.861792906569026</v>
      </c>
      <c r="D18" s="18">
        <v>1802</v>
      </c>
      <c r="E18" s="50">
        <f t="shared" si="1"/>
        <v>1.9346180686027163</v>
      </c>
      <c r="F18" s="18">
        <v>1798</v>
      </c>
      <c r="G18" s="50">
        <f t="shared" si="2"/>
        <v>1.7941067882694555</v>
      </c>
    </row>
    <row r="19" spans="1:7" ht="15" customHeight="1">
      <c r="A19" s="17" t="s">
        <v>56</v>
      </c>
      <c r="B19" s="18">
        <f t="shared" si="3"/>
        <v>6543</v>
      </c>
      <c r="C19" s="50">
        <f t="shared" si="0"/>
        <v>3.3838086076892044</v>
      </c>
      <c r="D19" s="18">
        <v>3148</v>
      </c>
      <c r="E19" s="50">
        <f t="shared" si="1"/>
        <v>3.3796768479252783</v>
      </c>
      <c r="F19" s="18">
        <v>3395</v>
      </c>
      <c r="G19" s="50">
        <f t="shared" si="2"/>
        <v>3.3876488020994446</v>
      </c>
    </row>
    <row r="20" spans="1:7" ht="15" customHeight="1">
      <c r="A20" s="17" t="s">
        <v>57</v>
      </c>
      <c r="B20" s="18">
        <f t="shared" si="3"/>
        <v>1705</v>
      </c>
      <c r="C20" s="50">
        <f t="shared" si="0"/>
        <v>0.8817658071389414</v>
      </c>
      <c r="D20" s="18">
        <v>874</v>
      </c>
      <c r="E20" s="50">
        <f t="shared" si="1"/>
        <v>0.9383219711202962</v>
      </c>
      <c r="F20" s="18">
        <v>831</v>
      </c>
      <c r="G20" s="50">
        <f t="shared" si="2"/>
        <v>0.8292006346228684</v>
      </c>
    </row>
    <row r="21" spans="1:7" ht="15" customHeight="1">
      <c r="A21" s="17" t="s">
        <v>58</v>
      </c>
      <c r="B21" s="18">
        <f t="shared" si="3"/>
        <v>2481</v>
      </c>
      <c r="C21" s="50">
        <f t="shared" si="0"/>
        <v>1.2830856114438203</v>
      </c>
      <c r="D21" s="18">
        <v>1220</v>
      </c>
      <c r="E21" s="50">
        <f t="shared" si="1"/>
        <v>1.3097858178109398</v>
      </c>
      <c r="F21" s="18">
        <v>1261</v>
      </c>
      <c r="G21" s="50">
        <f t="shared" si="2"/>
        <v>1.2582695550655079</v>
      </c>
    </row>
    <row r="22" spans="1:7" ht="15" customHeight="1">
      <c r="A22" s="17" t="s">
        <v>59</v>
      </c>
      <c r="B22" s="18">
        <f t="shared" si="3"/>
        <v>1151</v>
      </c>
      <c r="C22" s="50">
        <f t="shared" si="0"/>
        <v>0.5952565654058192</v>
      </c>
      <c r="D22" s="18">
        <v>523</v>
      </c>
      <c r="E22" s="50">
        <f t="shared" si="1"/>
        <v>0.5614901497664931</v>
      </c>
      <c r="F22" s="18">
        <v>628</v>
      </c>
      <c r="G22" s="50">
        <f t="shared" si="2"/>
        <v>0.6266401907859944</v>
      </c>
    </row>
    <row r="23" spans="1:7" ht="22.5" customHeight="1">
      <c r="A23" s="17" t="s">
        <v>60</v>
      </c>
      <c r="B23" s="18">
        <f t="shared" si="3"/>
        <v>3902</v>
      </c>
      <c r="C23" s="50">
        <f t="shared" si="0"/>
        <v>2.0179766448423164</v>
      </c>
      <c r="D23" s="18">
        <v>1924</v>
      </c>
      <c r="E23" s="50">
        <f t="shared" si="1"/>
        <v>2.06559665038381</v>
      </c>
      <c r="F23" s="18">
        <v>1978</v>
      </c>
      <c r="G23" s="50">
        <f t="shared" si="2"/>
        <v>1.9737170340361414</v>
      </c>
    </row>
    <row r="24" spans="1:7" ht="15" customHeight="1">
      <c r="A24" s="17" t="s">
        <v>61</v>
      </c>
      <c r="B24" s="18">
        <f t="shared" si="3"/>
        <v>6643</v>
      </c>
      <c r="C24" s="50">
        <f t="shared" si="0"/>
        <v>3.435525077316122</v>
      </c>
      <c r="D24" s="18">
        <v>3020</v>
      </c>
      <c r="E24" s="50">
        <f t="shared" si="1"/>
        <v>3.242256696548392</v>
      </c>
      <c r="F24" s="18">
        <v>3623</v>
      </c>
      <c r="G24" s="50">
        <f t="shared" si="2"/>
        <v>3.615155113403914</v>
      </c>
    </row>
    <row r="25" spans="1:7" ht="15" customHeight="1">
      <c r="A25" s="17" t="s">
        <v>62</v>
      </c>
      <c r="B25" s="18">
        <f t="shared" si="3"/>
        <v>3698</v>
      </c>
      <c r="C25" s="50">
        <f t="shared" si="0"/>
        <v>1.9124750468034049</v>
      </c>
      <c r="D25" s="18">
        <v>1755</v>
      </c>
      <c r="E25" s="50">
        <f t="shared" si="1"/>
        <v>1.884159106769016</v>
      </c>
      <c r="F25" s="18">
        <v>1943</v>
      </c>
      <c r="G25" s="50">
        <f t="shared" si="2"/>
        <v>1.938792819581508</v>
      </c>
    </row>
    <row r="26" spans="1:7" ht="15" customHeight="1">
      <c r="A26" s="17" t="s">
        <v>63</v>
      </c>
      <c r="B26" s="18">
        <f t="shared" si="3"/>
        <v>832</v>
      </c>
      <c r="C26" s="50">
        <f t="shared" si="0"/>
        <v>0.43028102729595263</v>
      </c>
      <c r="D26" s="18">
        <v>412</v>
      </c>
      <c r="E26" s="50">
        <f t="shared" si="1"/>
        <v>0.4423211122443502</v>
      </c>
      <c r="F26" s="18">
        <v>420</v>
      </c>
      <c r="G26" s="50">
        <f t="shared" si="2"/>
        <v>0.4190905734556013</v>
      </c>
    </row>
    <row r="27" spans="1:7" ht="15" customHeight="1">
      <c r="A27" s="17" t="s">
        <v>64</v>
      </c>
      <c r="B27" s="18">
        <f t="shared" si="3"/>
        <v>5442</v>
      </c>
      <c r="C27" s="50">
        <f t="shared" si="0"/>
        <v>2.814410277096844</v>
      </c>
      <c r="D27" s="18">
        <v>2691</v>
      </c>
      <c r="E27" s="50">
        <f t="shared" si="1"/>
        <v>2.889043963712491</v>
      </c>
      <c r="F27" s="18">
        <v>2751</v>
      </c>
      <c r="G27" s="50">
        <f t="shared" si="2"/>
        <v>2.7450432561341884</v>
      </c>
    </row>
    <row r="28" spans="1:7" ht="15" customHeight="1">
      <c r="A28" s="17" t="s">
        <v>65</v>
      </c>
      <c r="B28" s="18">
        <f t="shared" si="3"/>
        <v>3410</v>
      </c>
      <c r="C28" s="50">
        <f t="shared" si="0"/>
        <v>1.7635316142778827</v>
      </c>
      <c r="D28" s="18">
        <v>1731</v>
      </c>
      <c r="E28" s="50">
        <f t="shared" si="1"/>
        <v>1.85839282838585</v>
      </c>
      <c r="F28" s="18">
        <v>1679</v>
      </c>
      <c r="G28" s="50">
        <f t="shared" si="2"/>
        <v>1.6753644591237016</v>
      </c>
    </row>
    <row r="29" spans="1:7" ht="22.5" customHeight="1">
      <c r="A29" s="17" t="s">
        <v>66</v>
      </c>
      <c r="B29" s="18">
        <f t="shared" si="3"/>
        <v>10411</v>
      </c>
      <c r="C29" s="50">
        <f t="shared" si="0"/>
        <v>5.384201652858369</v>
      </c>
      <c r="D29" s="18">
        <v>5074</v>
      </c>
      <c r="E29" s="50">
        <f t="shared" si="1"/>
        <v>5.447420688174351</v>
      </c>
      <c r="F29" s="18">
        <v>5337</v>
      </c>
      <c r="G29" s="50">
        <f t="shared" si="2"/>
        <v>5.325443786982249</v>
      </c>
    </row>
    <row r="30" spans="1:7" ht="15" customHeight="1">
      <c r="A30" s="17" t="s">
        <v>67</v>
      </c>
      <c r="B30" s="18">
        <f t="shared" si="3"/>
        <v>6827</v>
      </c>
      <c r="C30" s="50">
        <f t="shared" si="0"/>
        <v>3.5306833814296503</v>
      </c>
      <c r="D30" s="18">
        <v>2854</v>
      </c>
      <c r="E30" s="50">
        <f t="shared" si="1"/>
        <v>3.064039937731494</v>
      </c>
      <c r="F30" s="18">
        <v>3973</v>
      </c>
      <c r="G30" s="50">
        <f t="shared" si="2"/>
        <v>3.964397257950248</v>
      </c>
    </row>
    <row r="31" spans="1:7" ht="15" customHeight="1">
      <c r="A31" s="17" t="s">
        <v>68</v>
      </c>
      <c r="B31" s="18">
        <f t="shared" si="3"/>
        <v>852</v>
      </c>
      <c r="C31" s="50">
        <f t="shared" si="0"/>
        <v>0.4406243212213361</v>
      </c>
      <c r="D31" s="18">
        <v>458</v>
      </c>
      <c r="E31" s="50">
        <f t="shared" si="1"/>
        <v>0.4917064791454184</v>
      </c>
      <c r="F31" s="18">
        <v>394</v>
      </c>
      <c r="G31" s="50">
        <f t="shared" si="2"/>
        <v>0.3931468712893022</v>
      </c>
    </row>
    <row r="32" spans="1:7" ht="15" customHeight="1">
      <c r="A32" s="17" t="s">
        <v>69</v>
      </c>
      <c r="B32" s="18">
        <f t="shared" si="3"/>
        <v>13827</v>
      </c>
      <c r="C32" s="50">
        <f t="shared" si="0"/>
        <v>7.150836255313867</v>
      </c>
      <c r="D32" s="18">
        <v>6946</v>
      </c>
      <c r="E32" s="50">
        <f t="shared" si="1"/>
        <v>7.457190402061302</v>
      </c>
      <c r="F32" s="18">
        <v>6881</v>
      </c>
      <c r="G32" s="50">
        <f t="shared" si="2"/>
        <v>6.866100561780936</v>
      </c>
    </row>
    <row r="33" spans="1:7" ht="15" customHeight="1">
      <c r="A33" s="17" t="s">
        <v>70</v>
      </c>
      <c r="B33" s="18">
        <f t="shared" si="3"/>
        <v>2450</v>
      </c>
      <c r="C33" s="50">
        <f t="shared" si="0"/>
        <v>1.2670535058594758</v>
      </c>
      <c r="D33" s="18">
        <v>1249</v>
      </c>
      <c r="E33" s="50">
        <f t="shared" si="1"/>
        <v>1.3409200708572655</v>
      </c>
      <c r="F33" s="18">
        <v>1201</v>
      </c>
      <c r="G33" s="50">
        <f t="shared" si="2"/>
        <v>1.198399473143279</v>
      </c>
    </row>
    <row r="34" spans="1:7" ht="15" customHeight="1">
      <c r="A34" s="17" t="s">
        <v>71</v>
      </c>
      <c r="B34" s="18">
        <f t="shared" si="3"/>
        <v>2046</v>
      </c>
      <c r="C34" s="50">
        <f t="shared" si="0"/>
        <v>1.0581189685667296</v>
      </c>
      <c r="D34" s="18">
        <v>1040</v>
      </c>
      <c r="E34" s="50">
        <f t="shared" si="1"/>
        <v>1.1165387299371947</v>
      </c>
      <c r="F34" s="18">
        <v>1006</v>
      </c>
      <c r="G34" s="50">
        <f t="shared" si="2"/>
        <v>1.0038217068960358</v>
      </c>
    </row>
    <row r="35" spans="1:7" ht="22.5" customHeight="1">
      <c r="A35" s="17" t="s">
        <v>72</v>
      </c>
      <c r="B35" s="18">
        <f t="shared" si="3"/>
        <v>11570</v>
      </c>
      <c r="C35" s="50">
        <f t="shared" si="0"/>
        <v>5.9835955358343424</v>
      </c>
      <c r="D35" s="18">
        <v>4999</v>
      </c>
      <c r="E35" s="50">
        <f t="shared" si="1"/>
        <v>5.366901068226958</v>
      </c>
      <c r="F35" s="18">
        <v>6571</v>
      </c>
      <c r="G35" s="50">
        <f t="shared" si="2"/>
        <v>6.556771805182754</v>
      </c>
    </row>
    <row r="36" spans="1:7" ht="15" customHeight="1">
      <c r="A36" s="17" t="s">
        <v>73</v>
      </c>
      <c r="B36" s="18">
        <f t="shared" si="3"/>
        <v>1065</v>
      </c>
      <c r="C36" s="50">
        <f t="shared" si="0"/>
        <v>0.5507804015266702</v>
      </c>
      <c r="D36" s="18">
        <v>548</v>
      </c>
      <c r="E36" s="50">
        <f t="shared" si="1"/>
        <v>0.588330023082291</v>
      </c>
      <c r="F36" s="18">
        <v>517</v>
      </c>
      <c r="G36" s="50">
        <f t="shared" si="2"/>
        <v>0.5158805392298712</v>
      </c>
    </row>
    <row r="37" spans="1:7" ht="15" customHeight="1">
      <c r="A37" s="17" t="s">
        <v>74</v>
      </c>
      <c r="B37" s="18">
        <f t="shared" si="3"/>
        <v>2714</v>
      </c>
      <c r="C37" s="50">
        <f t="shared" si="0"/>
        <v>1.403584985674538</v>
      </c>
      <c r="D37" s="18">
        <v>1366</v>
      </c>
      <c r="E37" s="50">
        <f t="shared" si="1"/>
        <v>1.4665306779752</v>
      </c>
      <c r="F37" s="18">
        <v>1348</v>
      </c>
      <c r="G37" s="50">
        <f t="shared" si="2"/>
        <v>1.3450811738527395</v>
      </c>
    </row>
    <row r="38" spans="1:7" ht="15" customHeight="1">
      <c r="A38" s="17" t="s">
        <v>75</v>
      </c>
      <c r="B38" s="18">
        <f t="shared" si="3"/>
        <v>1972</v>
      </c>
      <c r="C38" s="50">
        <f t="shared" si="0"/>
        <v>1.019848781042811</v>
      </c>
      <c r="D38" s="18">
        <v>886</v>
      </c>
      <c r="E38" s="50">
        <f t="shared" si="1"/>
        <v>0.9512051103118794</v>
      </c>
      <c r="F38" s="18">
        <v>1086</v>
      </c>
      <c r="G38" s="50">
        <f t="shared" si="2"/>
        <v>1.0836484827923405</v>
      </c>
    </row>
    <row r="39" spans="1:7" ht="15" customHeight="1">
      <c r="A39" s="17" t="s">
        <v>76</v>
      </c>
      <c r="B39" s="18">
        <f t="shared" si="3"/>
        <v>714</v>
      </c>
      <c r="C39" s="50">
        <f t="shared" si="0"/>
        <v>0.36925559313619016</v>
      </c>
      <c r="D39" s="18">
        <v>344</v>
      </c>
      <c r="E39" s="50">
        <f t="shared" si="1"/>
        <v>0.3693166568253798</v>
      </c>
      <c r="F39" s="18">
        <v>370</v>
      </c>
      <c r="G39" s="50">
        <f t="shared" si="2"/>
        <v>0.3691988385204107</v>
      </c>
    </row>
    <row r="40" spans="1:7" ht="15" customHeight="1">
      <c r="A40" s="51" t="s">
        <v>77</v>
      </c>
      <c r="B40" s="52">
        <f t="shared" si="3"/>
        <v>1423</v>
      </c>
      <c r="C40" s="53">
        <f t="shared" si="0"/>
        <v>0.7359253627910344</v>
      </c>
      <c r="D40" s="52">
        <v>737</v>
      </c>
      <c r="E40" s="53">
        <f t="shared" si="1"/>
        <v>0.7912394653497236</v>
      </c>
      <c r="F40" s="52">
        <v>686</v>
      </c>
      <c r="G40" s="53">
        <f t="shared" si="2"/>
        <v>0.6845146033108155</v>
      </c>
    </row>
    <row r="41" ht="15" customHeight="1">
      <c r="G41" s="245" t="s">
        <v>78</v>
      </c>
    </row>
    <row r="42" spans="1:7" ht="15" customHeight="1">
      <c r="A42" s="17"/>
      <c r="B42" s="38"/>
      <c r="C42" s="24"/>
      <c r="D42" s="38"/>
      <c r="E42" s="24"/>
      <c r="F42" s="38"/>
      <c r="G42" s="24"/>
    </row>
    <row r="43" spans="1:7" ht="15" customHeight="1">
      <c r="A43" s="17"/>
      <c r="B43" s="38"/>
      <c r="C43" s="24"/>
      <c r="D43" s="38"/>
      <c r="E43" s="24"/>
      <c r="F43" s="38"/>
      <c r="G43" s="24"/>
    </row>
    <row r="44" ht="15" customHeight="1"/>
    <row r="45" ht="15" customHeight="1"/>
    <row r="46" ht="15" customHeight="1"/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3" location="Indice!B6" display="Inicio"/>
    <hyperlink ref="G41" location="'pag 18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24.83203125" style="0" customWidth="1"/>
    <col min="2" max="7" width="12.83203125" style="0" customWidth="1"/>
  </cols>
  <sheetData>
    <row r="1" spans="1:7" s="2" customFormat="1" ht="39.75" customHeight="1">
      <c r="A1" s="395" t="s">
        <v>386</v>
      </c>
      <c r="B1" s="396"/>
      <c r="C1" s="396"/>
      <c r="D1" s="396"/>
      <c r="E1" s="396"/>
      <c r="F1" s="396"/>
      <c r="G1" s="396"/>
    </row>
    <row r="2" spans="1:7" s="32" customFormat="1" ht="18" customHeight="1">
      <c r="A2" s="56" t="s">
        <v>26</v>
      </c>
      <c r="B2" s="57"/>
      <c r="C2" s="57"/>
      <c r="D2" s="57"/>
      <c r="E2" s="57"/>
      <c r="F2" s="57"/>
      <c r="G2" s="246" t="s">
        <v>79</v>
      </c>
    </row>
    <row r="3" spans="1:7" s="5" customFormat="1" ht="36" customHeight="1">
      <c r="A3" s="242" t="s">
        <v>366</v>
      </c>
      <c r="B3" s="393" t="s">
        <v>0</v>
      </c>
      <c r="C3" s="393"/>
      <c r="D3" s="393" t="s">
        <v>1</v>
      </c>
      <c r="E3" s="393"/>
      <c r="F3" s="393" t="s">
        <v>2</v>
      </c>
      <c r="G3" s="394" t="s">
        <v>3</v>
      </c>
    </row>
    <row r="4" spans="1:7" s="10" customFormat="1" ht="19.5" customHeight="1">
      <c r="A4" s="58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</row>
    <row r="5" spans="1:7" ht="15" customHeight="1">
      <c r="A5" s="17" t="s">
        <v>80</v>
      </c>
      <c r="B5" s="86">
        <f>D5+F5</f>
        <v>2865</v>
      </c>
      <c r="C5" s="63">
        <f>B5/'pag 17'!$B$5*100</f>
        <v>1.4816768548111832</v>
      </c>
      <c r="D5" s="62">
        <v>1482</v>
      </c>
      <c r="E5" s="63">
        <f>D5/'pag 17'!$D$5*100</f>
        <v>1.5910676901605025</v>
      </c>
      <c r="F5" s="62">
        <v>1383</v>
      </c>
      <c r="G5" s="63">
        <f>F5/'pag 17'!$F$5*100</f>
        <v>1.380005388307373</v>
      </c>
    </row>
    <row r="6" spans="1:7" ht="15" customHeight="1">
      <c r="A6" s="14" t="s">
        <v>81</v>
      </c>
      <c r="B6" s="18">
        <f aca="true" t="shared" si="0" ref="B6:B18">D6+F6</f>
        <v>528</v>
      </c>
      <c r="C6" s="50">
        <f>B6/'pag 17'!$B$5*100</f>
        <v>0.2730629596301238</v>
      </c>
      <c r="D6" s="18">
        <v>261</v>
      </c>
      <c r="E6" s="50">
        <f>D6/'pag 17'!$D$5*100</f>
        <v>0.2802082774169306</v>
      </c>
      <c r="F6" s="18">
        <v>267</v>
      </c>
      <c r="G6" s="50">
        <f>F6/'pag 17'!$F$5*100</f>
        <v>0.26642186455391803</v>
      </c>
    </row>
    <row r="7" spans="1:7" ht="15" customHeight="1">
      <c r="A7" s="14" t="s">
        <v>29</v>
      </c>
      <c r="B7" s="18">
        <f t="shared" si="0"/>
        <v>2062</v>
      </c>
      <c r="C7" s="50">
        <f>B7/'pag 17'!$B$5*100</f>
        <v>1.0663936037070365</v>
      </c>
      <c r="D7" s="18">
        <v>954</v>
      </c>
      <c r="E7" s="50">
        <f>D7/'pag 17'!$D$5*100</f>
        <v>1.0242095657308496</v>
      </c>
      <c r="F7" s="18">
        <v>1108</v>
      </c>
      <c r="G7" s="50">
        <f>F7/'pag 17'!$F$5*100</f>
        <v>1.1056008461638245</v>
      </c>
    </row>
    <row r="8" spans="1:7" ht="15" customHeight="1">
      <c r="A8" s="14" t="s">
        <v>82</v>
      </c>
      <c r="B8" s="18">
        <f t="shared" si="0"/>
        <v>1074</v>
      </c>
      <c r="C8" s="50">
        <f>B8/'pag 17'!$B$5*100</f>
        <v>0.5554348837930928</v>
      </c>
      <c r="D8" s="18">
        <v>525</v>
      </c>
      <c r="E8" s="50">
        <f>D8/'pag 17'!$D$5*100</f>
        <v>0.5636373396317569</v>
      </c>
      <c r="F8" s="18">
        <v>549</v>
      </c>
      <c r="G8" s="50">
        <f>F8/'pag 17'!$F$5*100</f>
        <v>0.5478112495883932</v>
      </c>
    </row>
    <row r="9" spans="1:7" ht="15" customHeight="1">
      <c r="A9" s="14" t="s">
        <v>83</v>
      </c>
      <c r="B9" s="18">
        <f t="shared" si="0"/>
        <v>3618</v>
      </c>
      <c r="C9" s="50">
        <f>B9/'pag 17'!$B$5*100</f>
        <v>1.8711018711018712</v>
      </c>
      <c r="D9" s="18">
        <v>1843</v>
      </c>
      <c r="E9" s="50">
        <f>D9/'pag 17'!$D$5*100</f>
        <v>1.978635460840625</v>
      </c>
      <c r="F9" s="18">
        <v>1775</v>
      </c>
      <c r="G9" s="50">
        <f>F9/'pag 17'!$F$5*100</f>
        <v>1.7711565901992676</v>
      </c>
    </row>
    <row r="10" spans="1:7" ht="15" customHeight="1">
      <c r="A10" s="17" t="s">
        <v>84</v>
      </c>
      <c r="B10" s="18">
        <f t="shared" si="0"/>
        <v>17488</v>
      </c>
      <c r="C10" s="50">
        <f>B10/'pag 17'!$B$5*100</f>
        <v>9.044176208355314</v>
      </c>
      <c r="D10" s="18">
        <v>7784</v>
      </c>
      <c r="E10" s="50">
        <f>D10/'pag 17'!$D$5*100</f>
        <v>8.35686295560685</v>
      </c>
      <c r="F10" s="18">
        <v>9704</v>
      </c>
      <c r="G10" s="50">
        <f>F10/'pag 17'!$F$5*100</f>
        <v>9.682987916221798</v>
      </c>
    </row>
    <row r="11" spans="1:7" ht="22.5" customHeight="1">
      <c r="A11" s="17" t="s">
        <v>85</v>
      </c>
      <c r="B11" s="18">
        <f t="shared" si="0"/>
        <v>3685</v>
      </c>
      <c r="C11" s="50">
        <f>B11/'pag 17'!$B$5*100</f>
        <v>1.9057519057519057</v>
      </c>
      <c r="D11" s="18">
        <v>1853</v>
      </c>
      <c r="E11" s="50">
        <f>D11/'pag 17'!$D$5*100</f>
        <v>1.989371410166944</v>
      </c>
      <c r="F11" s="18">
        <v>1832</v>
      </c>
      <c r="G11" s="50">
        <f>F11/'pag 17'!$F$5*100</f>
        <v>1.828033168025385</v>
      </c>
    </row>
    <row r="12" spans="1:7" ht="15" customHeight="1">
      <c r="A12" s="17" t="s">
        <v>86</v>
      </c>
      <c r="B12" s="18">
        <f t="shared" si="0"/>
        <v>2032</v>
      </c>
      <c r="C12" s="50">
        <f>B12/'pag 17'!$B$5*100</f>
        <v>1.0508786628189615</v>
      </c>
      <c r="D12" s="18">
        <v>1021</v>
      </c>
      <c r="E12" s="50">
        <f>D12/'pag 17'!$D$5*100</f>
        <v>1.0961404262171883</v>
      </c>
      <c r="F12" s="18">
        <v>1011</v>
      </c>
      <c r="G12" s="50">
        <f>F12/'pag 17'!$F$5*100</f>
        <v>1.0088108803895548</v>
      </c>
    </row>
    <row r="13" spans="1:7" ht="15" customHeight="1">
      <c r="A13" s="17" t="s">
        <v>87</v>
      </c>
      <c r="B13" s="18">
        <f t="shared" si="0"/>
        <v>6592</v>
      </c>
      <c r="C13" s="50">
        <f>B13/'pag 17'!$B$5*100</f>
        <v>3.4091496778063943</v>
      </c>
      <c r="D13" s="18">
        <v>3268</v>
      </c>
      <c r="E13" s="50">
        <f>D13/'pag 17'!$D$5*100</f>
        <v>3.508508239841108</v>
      </c>
      <c r="F13" s="18">
        <v>3324</v>
      </c>
      <c r="G13" s="50">
        <f>F13/'pag 17'!$F$5*100</f>
        <v>3.3168025384914737</v>
      </c>
    </row>
    <row r="14" spans="1:7" ht="15" customHeight="1">
      <c r="A14" s="17" t="s">
        <v>88</v>
      </c>
      <c r="B14" s="18">
        <f t="shared" si="0"/>
        <v>2983</v>
      </c>
      <c r="C14" s="50">
        <f>B14/'pag 17'!$B$5*100</f>
        <v>1.5427022889709456</v>
      </c>
      <c r="D14" s="18">
        <v>1419</v>
      </c>
      <c r="E14" s="50">
        <f>D14/'pag 17'!$D$5*100</f>
        <v>1.5234312094046916</v>
      </c>
      <c r="F14" s="18">
        <v>1564</v>
      </c>
      <c r="G14" s="50">
        <f>F14/'pag 17'!$F$5*100</f>
        <v>1.560613468772763</v>
      </c>
    </row>
    <row r="15" spans="1:7" ht="15" customHeight="1">
      <c r="A15" s="17" t="s">
        <v>89</v>
      </c>
      <c r="B15" s="18">
        <f t="shared" si="0"/>
        <v>4057</v>
      </c>
      <c r="C15" s="50">
        <f>B15/'pag 17'!$B$5*100</f>
        <v>2.0981371727640385</v>
      </c>
      <c r="D15" s="18">
        <v>1942</v>
      </c>
      <c r="E15" s="50">
        <f>D15/'pag 17'!$D$5*100</f>
        <v>2.084921359171185</v>
      </c>
      <c r="F15" s="18">
        <v>2115</v>
      </c>
      <c r="G15" s="50">
        <f>F15/'pag 17'!$F$5*100</f>
        <v>2.110420387758564</v>
      </c>
    </row>
    <row r="16" spans="1:7" ht="15" customHeight="1">
      <c r="A16" s="17" t="s">
        <v>90</v>
      </c>
      <c r="B16" s="18">
        <f t="shared" si="0"/>
        <v>2018</v>
      </c>
      <c r="C16" s="50">
        <f>B16/'pag 17'!$B$5*100</f>
        <v>1.043638357071193</v>
      </c>
      <c r="D16" s="18">
        <v>1044</v>
      </c>
      <c r="E16" s="50">
        <f>D16/'pag 17'!$D$5*100</f>
        <v>1.1208331096677224</v>
      </c>
      <c r="F16" s="18">
        <v>974</v>
      </c>
      <c r="G16" s="50">
        <f>F16/'pag 17'!$F$5*100</f>
        <v>0.9718909965375135</v>
      </c>
    </row>
    <row r="17" spans="1:7" ht="22.5" customHeight="1">
      <c r="A17" s="17" t="s">
        <v>38</v>
      </c>
      <c r="B17" s="18">
        <f t="shared" si="0"/>
        <v>668</v>
      </c>
      <c r="C17" s="50">
        <f>B17/'pag 17'!$B$5*100</f>
        <v>0.34546601710780817</v>
      </c>
      <c r="D17" s="18">
        <v>316</v>
      </c>
      <c r="E17" s="50">
        <f>D17/'pag 17'!$D$5*100</f>
        <v>0.3392559987116861</v>
      </c>
      <c r="F17" s="18">
        <v>352</v>
      </c>
      <c r="G17" s="50">
        <f>F17/'pag 17'!$F$5*100</f>
        <v>0.3512378139437421</v>
      </c>
    </row>
    <row r="18" spans="1:7" ht="15" customHeight="1">
      <c r="A18" s="20" t="s">
        <v>39</v>
      </c>
      <c r="B18" s="21">
        <f t="shared" si="0"/>
        <v>930</v>
      </c>
      <c r="C18" s="22">
        <f>B18/'pag 17'!$B$5*100</f>
        <v>0.4809631675303317</v>
      </c>
      <c r="D18" s="21">
        <v>440</v>
      </c>
      <c r="E18" s="22">
        <f>D18/'pag 17'!$D$5*100</f>
        <v>0.47238177035804396</v>
      </c>
      <c r="F18" s="21">
        <v>490</v>
      </c>
      <c r="G18" s="22">
        <f>F18/'pag 17'!$F$5*100</f>
        <v>0.48893900236486826</v>
      </c>
    </row>
    <row r="19" spans="1:7" s="19" customFormat="1" ht="15" customHeight="1">
      <c r="A19" s="17"/>
      <c r="B19" s="18"/>
      <c r="C19" s="24"/>
      <c r="D19" s="18"/>
      <c r="E19" s="24"/>
      <c r="F19" s="18"/>
      <c r="G19" s="24"/>
    </row>
    <row r="20" spans="1:7" ht="22.5" customHeight="1">
      <c r="A20" s="17"/>
      <c r="B20" s="18"/>
      <c r="C20" s="24"/>
      <c r="D20" s="18"/>
      <c r="E20" s="24"/>
      <c r="F20" s="18"/>
      <c r="G20" s="24"/>
    </row>
    <row r="21" spans="1:7" ht="15" customHeight="1">
      <c r="A21" s="17"/>
      <c r="B21" s="18"/>
      <c r="C21" s="24"/>
      <c r="D21" s="18"/>
      <c r="E21" s="24"/>
      <c r="F21" s="18"/>
      <c r="G21" s="24"/>
    </row>
    <row r="22" spans="1:7" ht="15" customHeight="1">
      <c r="A22" s="17"/>
      <c r="B22" s="18"/>
      <c r="C22" s="24"/>
      <c r="D22" s="18"/>
      <c r="E22" s="24"/>
      <c r="F22" s="18"/>
      <c r="G22" s="24"/>
    </row>
    <row r="23" spans="1:7" ht="15" customHeight="1">
      <c r="A23" s="17"/>
      <c r="B23" s="18"/>
      <c r="C23" s="24"/>
      <c r="D23" s="18"/>
      <c r="E23" s="24"/>
      <c r="F23" s="18"/>
      <c r="G23" s="24"/>
    </row>
    <row r="24" spans="1:7" ht="15" customHeight="1">
      <c r="A24" s="17"/>
      <c r="B24" s="18"/>
      <c r="C24" s="24"/>
      <c r="D24" s="18"/>
      <c r="E24" s="24"/>
      <c r="F24" s="18"/>
      <c r="G24" s="24"/>
    </row>
    <row r="25" spans="1:7" ht="15" customHeight="1">
      <c r="A25" s="17"/>
      <c r="B25" s="17"/>
      <c r="C25" s="17"/>
      <c r="D25" s="17"/>
      <c r="E25" s="17"/>
      <c r="F25" s="17"/>
      <c r="G25" s="17"/>
    </row>
    <row r="26" spans="1:7" ht="15" customHeight="1">
      <c r="A26" s="17"/>
      <c r="B26" s="17"/>
      <c r="C26" s="17"/>
      <c r="D26" s="17"/>
      <c r="E26" s="17"/>
      <c r="F26" s="17"/>
      <c r="G26" s="17"/>
    </row>
    <row r="27" spans="1:7" ht="15" customHeight="1">
      <c r="A27" s="17"/>
      <c r="B27" s="17"/>
      <c r="C27" s="17"/>
      <c r="D27" s="17"/>
      <c r="E27" s="17"/>
      <c r="F27" s="17"/>
      <c r="G27" s="17"/>
    </row>
    <row r="28" spans="1:7" ht="15" customHeight="1">
      <c r="A28" s="17"/>
      <c r="B28" s="17"/>
      <c r="C28" s="17"/>
      <c r="D28" s="17"/>
      <c r="E28" s="17"/>
      <c r="F28" s="17"/>
      <c r="G28" s="17"/>
    </row>
    <row r="29" spans="1:7" ht="15" customHeight="1">
      <c r="A29" s="17"/>
      <c r="B29" s="17"/>
      <c r="C29" s="17"/>
      <c r="D29" s="17"/>
      <c r="E29" s="17"/>
      <c r="F29" s="17"/>
      <c r="G29" s="17"/>
    </row>
    <row r="30" spans="1:7" ht="15" customHeight="1">
      <c r="A30" s="17"/>
      <c r="B30" s="17"/>
      <c r="C30" s="17"/>
      <c r="D30" s="17"/>
      <c r="E30" s="17"/>
      <c r="F30" s="17"/>
      <c r="G30" s="17"/>
    </row>
    <row r="31" spans="1:7" ht="15" customHeight="1">
      <c r="A31" s="17"/>
      <c r="B31" s="17"/>
      <c r="C31" s="17"/>
      <c r="D31" s="17"/>
      <c r="E31" s="17"/>
      <c r="F31" s="17"/>
      <c r="G31" s="17"/>
    </row>
    <row r="32" spans="1:7" ht="15" customHeight="1">
      <c r="A32" s="17"/>
      <c r="B32" s="17"/>
      <c r="C32" s="17"/>
      <c r="D32" s="17"/>
      <c r="E32" s="17"/>
      <c r="F32" s="17"/>
      <c r="G32" s="17"/>
    </row>
    <row r="33" spans="1:7" ht="15" customHeight="1">
      <c r="A33" s="17"/>
      <c r="B33" s="17"/>
      <c r="C33" s="17"/>
      <c r="D33" s="17"/>
      <c r="E33" s="17"/>
      <c r="F33" s="17"/>
      <c r="G33" s="17"/>
    </row>
    <row r="34" spans="1:7" ht="15" customHeight="1">
      <c r="A34" s="17"/>
      <c r="B34" s="17"/>
      <c r="C34" s="17"/>
      <c r="D34" s="17"/>
      <c r="E34" s="17"/>
      <c r="F34" s="17"/>
      <c r="G34" s="17"/>
    </row>
    <row r="35" spans="1:7" ht="15" customHeight="1">
      <c r="A35" s="17"/>
      <c r="B35" s="17"/>
      <c r="C35" s="17"/>
      <c r="D35" s="17"/>
      <c r="E35" s="17"/>
      <c r="F35" s="17"/>
      <c r="G35" s="17"/>
    </row>
    <row r="36" spans="1:7" ht="15" customHeight="1">
      <c r="A36" s="17"/>
      <c r="B36" s="17"/>
      <c r="C36" s="17"/>
      <c r="D36" s="17"/>
      <c r="E36" s="17"/>
      <c r="F36" s="17"/>
      <c r="G36" s="17"/>
    </row>
    <row r="37" spans="1:7" ht="15" customHeight="1">
      <c r="A37" s="17"/>
      <c r="B37" s="17"/>
      <c r="C37" s="17"/>
      <c r="D37" s="17"/>
      <c r="E37" s="17"/>
      <c r="F37" s="17"/>
      <c r="G37" s="17"/>
    </row>
    <row r="38" spans="1:7" ht="15" customHeight="1">
      <c r="A38" s="17"/>
      <c r="B38" s="17"/>
      <c r="C38" s="17"/>
      <c r="D38" s="17"/>
      <c r="E38" s="17"/>
      <c r="F38" s="17"/>
      <c r="G38" s="17"/>
    </row>
    <row r="39" spans="1:7" ht="15" customHeight="1">
      <c r="A39" s="17"/>
      <c r="B39" s="17"/>
      <c r="C39" s="17"/>
      <c r="D39" s="17"/>
      <c r="E39" s="17"/>
      <c r="F39" s="17"/>
      <c r="G39" s="17"/>
    </row>
    <row r="40" spans="1:7" ht="15" customHeight="1">
      <c r="A40" s="17"/>
      <c r="B40" s="17"/>
      <c r="C40" s="17"/>
      <c r="D40" s="17"/>
      <c r="E40" s="17"/>
      <c r="F40" s="17"/>
      <c r="G40" s="17"/>
    </row>
    <row r="41" spans="1:7" ht="15" customHeight="1">
      <c r="A41" s="17"/>
      <c r="B41" s="17"/>
      <c r="C41" s="17"/>
      <c r="D41" s="17"/>
      <c r="E41" s="17"/>
      <c r="F41" s="17"/>
      <c r="G41" s="17"/>
    </row>
    <row r="42" spans="1:7" ht="15" customHeight="1">
      <c r="A42" s="17"/>
      <c r="B42" s="17"/>
      <c r="C42" s="17"/>
      <c r="D42" s="17"/>
      <c r="E42" s="17"/>
      <c r="F42" s="17"/>
      <c r="G42" s="17"/>
    </row>
    <row r="43" spans="1:7" ht="15" customHeight="1">
      <c r="A43" s="17"/>
      <c r="B43" s="17"/>
      <c r="C43" s="17"/>
      <c r="D43" s="17"/>
      <c r="E43" s="17"/>
      <c r="F43" s="17"/>
      <c r="G43" s="17"/>
    </row>
    <row r="44" spans="1:7" ht="15" customHeight="1">
      <c r="A44" s="17"/>
      <c r="B44" s="17"/>
      <c r="C44" s="17"/>
      <c r="D44" s="17"/>
      <c r="E44" s="17"/>
      <c r="F44" s="17"/>
      <c r="G44" s="17"/>
    </row>
    <row r="45" spans="1:7" ht="15" customHeight="1">
      <c r="A45" s="17"/>
      <c r="B45" s="17"/>
      <c r="C45" s="17"/>
      <c r="D45" s="17"/>
      <c r="E45" s="17"/>
      <c r="F45" s="17"/>
      <c r="G45" s="17"/>
    </row>
    <row r="46" spans="1:7" ht="15" customHeight="1">
      <c r="A46" s="17"/>
      <c r="B46" s="17"/>
      <c r="C46" s="17"/>
      <c r="D46" s="17"/>
      <c r="E46" s="17"/>
      <c r="F46" s="17"/>
      <c r="G46" s="17"/>
    </row>
    <row r="47" spans="1:7" ht="15" customHeight="1">
      <c r="A47" s="17"/>
      <c r="B47" s="17"/>
      <c r="C47" s="17"/>
      <c r="D47" s="17"/>
      <c r="E47" s="17"/>
      <c r="F47" s="17"/>
      <c r="G47" s="17"/>
    </row>
    <row r="48" spans="1:7" ht="15" customHeight="1">
      <c r="A48" s="17"/>
      <c r="B48" s="17"/>
      <c r="C48" s="17"/>
      <c r="D48" s="17"/>
      <c r="E48" s="17"/>
      <c r="F48" s="17"/>
      <c r="G48" s="17"/>
    </row>
    <row r="49" spans="1:7" ht="11.25">
      <c r="A49" s="17"/>
      <c r="B49" s="17"/>
      <c r="C49" s="17"/>
      <c r="D49" s="17"/>
      <c r="E49" s="17"/>
      <c r="F49" s="17"/>
      <c r="G49" s="17"/>
    </row>
  </sheetData>
  <mergeCells count="4">
    <mergeCell ref="F3:G3"/>
    <mergeCell ref="A1:G1"/>
    <mergeCell ref="B3:C3"/>
    <mergeCell ref="D3:E3"/>
  </mergeCells>
  <hyperlinks>
    <hyperlink ref="A3" location="Indice!B6" display="Inicio"/>
    <hyperlink ref="G2" location="'pag 17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24.8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2" customFormat="1" ht="39.75" customHeight="1">
      <c r="A1" s="389" t="s">
        <v>386</v>
      </c>
      <c r="B1" s="390"/>
      <c r="C1" s="390"/>
      <c r="D1" s="390"/>
      <c r="E1" s="390"/>
      <c r="F1" s="390"/>
      <c r="G1" s="390"/>
    </row>
    <row r="2" spans="1:9" s="32" customFormat="1" ht="18" customHeight="1">
      <c r="A2" s="9" t="s">
        <v>40</v>
      </c>
      <c r="B2" s="1"/>
      <c r="C2" s="1"/>
      <c r="D2" s="1"/>
      <c r="E2" s="1"/>
      <c r="F2" s="1"/>
      <c r="G2" s="1"/>
      <c r="H2" s="31"/>
      <c r="I2" s="31"/>
    </row>
    <row r="3" spans="1:9" s="5" customFormat="1" ht="36" customHeight="1">
      <c r="A3" s="242" t="s">
        <v>366</v>
      </c>
      <c r="B3" s="386" t="s">
        <v>0</v>
      </c>
      <c r="C3" s="386"/>
      <c r="D3" s="386" t="s">
        <v>1</v>
      </c>
      <c r="E3" s="386"/>
      <c r="F3" s="386" t="s">
        <v>2</v>
      </c>
      <c r="G3" s="386" t="s">
        <v>3</v>
      </c>
      <c r="H3" s="4"/>
      <c r="I3" s="4"/>
    </row>
    <row r="4" spans="1:11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9"/>
      <c r="I4" s="167"/>
      <c r="J4" s="167"/>
      <c r="K4" s="167"/>
    </row>
    <row r="5" spans="1:12" s="13" customFormat="1" ht="15" customHeight="1">
      <c r="A5" s="11" t="s">
        <v>6</v>
      </c>
      <c r="B5" s="12">
        <f>D5+F5</f>
        <v>193362</v>
      </c>
      <c r="C5" s="12">
        <f aca="true" t="shared" si="0" ref="C5:C40">B5/$B5*100</f>
        <v>100</v>
      </c>
      <c r="D5" s="12">
        <f>SUM(D6:D40)+SUM('pag 20'!D5:D18)</f>
        <v>93145</v>
      </c>
      <c r="E5" s="66">
        <f aca="true" t="shared" si="1" ref="E5:E40">D5/$B5*100</f>
        <v>48.1713056339922</v>
      </c>
      <c r="F5" s="12">
        <f>SUM(F6:F40)+SUM('pag 20'!F5:F18)</f>
        <v>100217</v>
      </c>
      <c r="G5" s="66">
        <f aca="true" t="shared" si="2" ref="G5:G40">F5/$B5*100</f>
        <v>51.8286943660078</v>
      </c>
      <c r="H5"/>
      <c r="I5" s="175"/>
      <c r="J5" s="175"/>
      <c r="K5" s="175"/>
      <c r="L5"/>
    </row>
    <row r="6" spans="1:11" ht="15" customHeight="1">
      <c r="A6" s="14" t="s">
        <v>43</v>
      </c>
      <c r="B6" s="18">
        <f>D6+F6</f>
        <v>1093</v>
      </c>
      <c r="C6" s="67">
        <f t="shared" si="0"/>
        <v>100</v>
      </c>
      <c r="D6" s="18">
        <v>535</v>
      </c>
      <c r="E6" s="68">
        <f t="shared" si="1"/>
        <v>48.947849954254345</v>
      </c>
      <c r="F6" s="18">
        <v>558</v>
      </c>
      <c r="G6" s="50">
        <f t="shared" si="2"/>
        <v>51.05215004574566</v>
      </c>
      <c r="I6" s="176"/>
      <c r="J6" s="177"/>
      <c r="K6" s="177"/>
    </row>
    <row r="7" spans="1:11" ht="15" customHeight="1">
      <c r="A7" s="14" t="s">
        <v>44</v>
      </c>
      <c r="B7" s="18">
        <f aca="true" t="shared" si="3" ref="B7:B40">D7+F7</f>
        <v>1766</v>
      </c>
      <c r="C7" s="67">
        <f t="shared" si="0"/>
        <v>100</v>
      </c>
      <c r="D7" s="18">
        <v>881</v>
      </c>
      <c r="E7" s="68">
        <f t="shared" si="1"/>
        <v>49.88674971687429</v>
      </c>
      <c r="F7" s="18">
        <v>885</v>
      </c>
      <c r="G7" s="50">
        <f t="shared" si="2"/>
        <v>50.11325028312571</v>
      </c>
      <c r="I7" s="176"/>
      <c r="J7" s="177"/>
      <c r="K7" s="177"/>
    </row>
    <row r="8" spans="1:11" ht="15" customHeight="1">
      <c r="A8" s="14" t="s">
        <v>45</v>
      </c>
      <c r="B8" s="18">
        <f t="shared" si="3"/>
        <v>1506</v>
      </c>
      <c r="C8" s="67">
        <f t="shared" si="0"/>
        <v>100</v>
      </c>
      <c r="D8" s="18">
        <v>762</v>
      </c>
      <c r="E8" s="68">
        <f t="shared" si="1"/>
        <v>50.59760956175299</v>
      </c>
      <c r="F8" s="18">
        <v>744</v>
      </c>
      <c r="G8" s="50">
        <f t="shared" si="2"/>
        <v>49.40239043824701</v>
      </c>
      <c r="I8" s="176"/>
      <c r="J8" s="177"/>
      <c r="K8" s="177"/>
    </row>
    <row r="9" spans="1:11" ht="15" customHeight="1">
      <c r="A9" s="14" t="s">
        <v>46</v>
      </c>
      <c r="B9" s="18">
        <f t="shared" si="3"/>
        <v>1611</v>
      </c>
      <c r="C9" s="67">
        <f t="shared" si="0"/>
        <v>100</v>
      </c>
      <c r="D9" s="18">
        <v>758</v>
      </c>
      <c r="E9" s="68">
        <f t="shared" si="1"/>
        <v>47.05152079453755</v>
      </c>
      <c r="F9" s="18">
        <v>853</v>
      </c>
      <c r="G9" s="50">
        <f t="shared" si="2"/>
        <v>52.94847920546245</v>
      </c>
      <c r="I9" s="176"/>
      <c r="J9" s="177"/>
      <c r="K9" s="177"/>
    </row>
    <row r="10" spans="1:11" ht="15" customHeight="1">
      <c r="A10" s="14" t="s">
        <v>47</v>
      </c>
      <c r="B10" s="18">
        <f t="shared" si="3"/>
        <v>1152</v>
      </c>
      <c r="C10" s="67">
        <f t="shared" si="0"/>
        <v>100</v>
      </c>
      <c r="D10" s="18">
        <v>573</v>
      </c>
      <c r="E10" s="68">
        <f t="shared" si="1"/>
        <v>49.73958333333333</v>
      </c>
      <c r="F10" s="18">
        <v>579</v>
      </c>
      <c r="G10" s="50">
        <f t="shared" si="2"/>
        <v>50.260416666666664</v>
      </c>
      <c r="I10" s="176"/>
      <c r="J10" s="177"/>
      <c r="K10" s="177"/>
    </row>
    <row r="11" spans="1:11" ht="22.5" customHeight="1">
      <c r="A11" s="17" t="s">
        <v>48</v>
      </c>
      <c r="B11" s="18">
        <f t="shared" si="3"/>
        <v>5480</v>
      </c>
      <c r="C11" s="67">
        <f t="shared" si="0"/>
        <v>100</v>
      </c>
      <c r="D11" s="18">
        <v>2695</v>
      </c>
      <c r="E11" s="68">
        <f t="shared" si="1"/>
        <v>49.17883211678832</v>
      </c>
      <c r="F11" s="18">
        <v>2785</v>
      </c>
      <c r="G11" s="50">
        <f t="shared" si="2"/>
        <v>50.82116788321168</v>
      </c>
      <c r="I11" s="176"/>
      <c r="J11" s="177"/>
      <c r="K11" s="177"/>
    </row>
    <row r="12" spans="1:11" ht="15" customHeight="1">
      <c r="A12" s="17" t="s">
        <v>49</v>
      </c>
      <c r="B12" s="18">
        <f t="shared" si="3"/>
        <v>960</v>
      </c>
      <c r="C12" s="67">
        <f t="shared" si="0"/>
        <v>100</v>
      </c>
      <c r="D12" s="18">
        <v>481</v>
      </c>
      <c r="E12" s="68">
        <f t="shared" si="1"/>
        <v>50.10416666666667</v>
      </c>
      <c r="F12" s="18">
        <v>479</v>
      </c>
      <c r="G12" s="50">
        <f t="shared" si="2"/>
        <v>49.895833333333336</v>
      </c>
      <c r="I12" s="176"/>
      <c r="J12" s="177"/>
      <c r="K12" s="177"/>
    </row>
    <row r="13" spans="1:11" ht="15" customHeight="1">
      <c r="A13" s="17" t="s">
        <v>50</v>
      </c>
      <c r="B13" s="18">
        <f t="shared" si="3"/>
        <v>21223</v>
      </c>
      <c r="C13" s="67">
        <f t="shared" si="0"/>
        <v>100</v>
      </c>
      <c r="D13" s="18">
        <v>10455</v>
      </c>
      <c r="E13" s="68">
        <f t="shared" si="1"/>
        <v>49.26259247043302</v>
      </c>
      <c r="F13" s="18">
        <v>10768</v>
      </c>
      <c r="G13" s="50">
        <f t="shared" si="2"/>
        <v>50.73740752956698</v>
      </c>
      <c r="I13" s="176"/>
      <c r="J13" s="177"/>
      <c r="K13" s="177"/>
    </row>
    <row r="14" spans="1:11" ht="15" customHeight="1">
      <c r="A14" s="17" t="s">
        <v>51</v>
      </c>
      <c r="B14" s="18">
        <f t="shared" si="3"/>
        <v>4407</v>
      </c>
      <c r="C14" s="67">
        <f t="shared" si="0"/>
        <v>100</v>
      </c>
      <c r="D14" s="18">
        <v>2053</v>
      </c>
      <c r="E14" s="68">
        <f t="shared" si="1"/>
        <v>46.58497844338552</v>
      </c>
      <c r="F14" s="18">
        <v>2354</v>
      </c>
      <c r="G14" s="50">
        <f t="shared" si="2"/>
        <v>53.41502155661447</v>
      </c>
      <c r="I14" s="176"/>
      <c r="J14" s="177"/>
      <c r="K14" s="177"/>
    </row>
    <row r="15" spans="1:11" ht="15" customHeight="1">
      <c r="A15" s="17" t="s">
        <v>52</v>
      </c>
      <c r="B15" s="18">
        <f t="shared" si="3"/>
        <v>2923</v>
      </c>
      <c r="C15" s="67">
        <f t="shared" si="0"/>
        <v>100</v>
      </c>
      <c r="D15" s="18">
        <v>1516</v>
      </c>
      <c r="E15" s="68">
        <f t="shared" si="1"/>
        <v>51.864522750598695</v>
      </c>
      <c r="F15" s="18">
        <v>1407</v>
      </c>
      <c r="G15" s="50">
        <f t="shared" si="2"/>
        <v>48.1354772494013</v>
      </c>
      <c r="I15" s="176"/>
      <c r="J15" s="177"/>
      <c r="K15" s="177"/>
    </row>
    <row r="16" spans="1:11" ht="15" customHeight="1">
      <c r="A16" s="17" t="s">
        <v>53</v>
      </c>
      <c r="B16" s="18">
        <f t="shared" si="3"/>
        <v>2615</v>
      </c>
      <c r="C16" s="67">
        <f t="shared" si="0"/>
        <v>100</v>
      </c>
      <c r="D16" s="18">
        <v>1340</v>
      </c>
      <c r="E16" s="68">
        <f t="shared" si="1"/>
        <v>51.24282982791587</v>
      </c>
      <c r="F16" s="18">
        <v>1275</v>
      </c>
      <c r="G16" s="50">
        <f t="shared" si="2"/>
        <v>48.75717017208413</v>
      </c>
      <c r="I16" s="176"/>
      <c r="J16" s="177"/>
      <c r="K16" s="177"/>
    </row>
    <row r="17" spans="1:11" ht="22.5" customHeight="1">
      <c r="A17" s="17" t="s">
        <v>54</v>
      </c>
      <c r="B17" s="18">
        <f t="shared" si="3"/>
        <v>2748</v>
      </c>
      <c r="C17" s="67">
        <f t="shared" si="0"/>
        <v>100</v>
      </c>
      <c r="D17" s="18">
        <v>1343</v>
      </c>
      <c r="E17" s="68">
        <f t="shared" si="1"/>
        <v>48.87190684133916</v>
      </c>
      <c r="F17" s="18">
        <v>1405</v>
      </c>
      <c r="G17" s="50">
        <f t="shared" si="2"/>
        <v>51.128093158660846</v>
      </c>
      <c r="I17" s="176"/>
      <c r="J17" s="177"/>
      <c r="K17" s="177"/>
    </row>
    <row r="18" spans="1:11" ht="15" customHeight="1">
      <c r="A18" s="17" t="s">
        <v>55</v>
      </c>
      <c r="B18" s="18">
        <f t="shared" si="3"/>
        <v>3600</v>
      </c>
      <c r="C18" s="67">
        <f t="shared" si="0"/>
        <v>100</v>
      </c>
      <c r="D18" s="18">
        <v>1802</v>
      </c>
      <c r="E18" s="68">
        <f t="shared" si="1"/>
        <v>50.05555555555555</v>
      </c>
      <c r="F18" s="18">
        <v>1798</v>
      </c>
      <c r="G18" s="50">
        <f t="shared" si="2"/>
        <v>49.94444444444445</v>
      </c>
      <c r="I18" s="176"/>
      <c r="J18" s="177"/>
      <c r="K18" s="177"/>
    </row>
    <row r="19" spans="1:11" ht="15" customHeight="1">
      <c r="A19" s="17" t="s">
        <v>56</v>
      </c>
      <c r="B19" s="18">
        <f t="shared" si="3"/>
        <v>6543</v>
      </c>
      <c r="C19" s="67">
        <f t="shared" si="0"/>
        <v>100</v>
      </c>
      <c r="D19" s="18">
        <v>3148</v>
      </c>
      <c r="E19" s="68">
        <f t="shared" si="1"/>
        <v>48.11248662692954</v>
      </c>
      <c r="F19" s="18">
        <v>3395</v>
      </c>
      <c r="G19" s="50">
        <f t="shared" si="2"/>
        <v>51.88751337307046</v>
      </c>
      <c r="I19" s="176"/>
      <c r="J19" s="177"/>
      <c r="K19" s="177"/>
    </row>
    <row r="20" spans="1:11" ht="15" customHeight="1">
      <c r="A20" s="17" t="s">
        <v>57</v>
      </c>
      <c r="B20" s="18">
        <f t="shared" si="3"/>
        <v>1705</v>
      </c>
      <c r="C20" s="67">
        <f t="shared" si="0"/>
        <v>100</v>
      </c>
      <c r="D20" s="18">
        <v>874</v>
      </c>
      <c r="E20" s="68">
        <f t="shared" si="1"/>
        <v>51.26099706744868</v>
      </c>
      <c r="F20" s="18">
        <v>831</v>
      </c>
      <c r="G20" s="50">
        <f t="shared" si="2"/>
        <v>48.739002932551315</v>
      </c>
      <c r="I20" s="176"/>
      <c r="J20" s="177"/>
      <c r="K20" s="177"/>
    </row>
    <row r="21" spans="1:11" ht="15" customHeight="1">
      <c r="A21" s="17" t="s">
        <v>58</v>
      </c>
      <c r="B21" s="18">
        <f t="shared" si="3"/>
        <v>2481</v>
      </c>
      <c r="C21" s="67">
        <f t="shared" si="0"/>
        <v>100</v>
      </c>
      <c r="D21" s="18">
        <v>1220</v>
      </c>
      <c r="E21" s="68">
        <f t="shared" si="1"/>
        <v>49.17372027408303</v>
      </c>
      <c r="F21" s="18">
        <v>1261</v>
      </c>
      <c r="G21" s="50">
        <f t="shared" si="2"/>
        <v>50.82627972591697</v>
      </c>
      <c r="I21" s="176"/>
      <c r="J21" s="177"/>
      <c r="K21" s="177"/>
    </row>
    <row r="22" spans="1:11" ht="15" customHeight="1">
      <c r="A22" s="17" t="s">
        <v>59</v>
      </c>
      <c r="B22" s="18">
        <f t="shared" si="3"/>
        <v>1151</v>
      </c>
      <c r="C22" s="67">
        <f t="shared" si="0"/>
        <v>100</v>
      </c>
      <c r="D22" s="18">
        <v>523</v>
      </c>
      <c r="E22" s="68">
        <f t="shared" si="1"/>
        <v>45.43874891398784</v>
      </c>
      <c r="F22" s="18">
        <v>628</v>
      </c>
      <c r="G22" s="50">
        <f t="shared" si="2"/>
        <v>54.56125108601216</v>
      </c>
      <c r="I22" s="176"/>
      <c r="J22" s="177"/>
      <c r="K22" s="177"/>
    </row>
    <row r="23" spans="1:11" ht="22.5" customHeight="1">
      <c r="A23" s="17" t="s">
        <v>60</v>
      </c>
      <c r="B23" s="18">
        <f t="shared" si="3"/>
        <v>3902</v>
      </c>
      <c r="C23" s="67">
        <f t="shared" si="0"/>
        <v>100</v>
      </c>
      <c r="D23" s="18">
        <v>1924</v>
      </c>
      <c r="E23" s="68">
        <f t="shared" si="1"/>
        <v>49.308047155304976</v>
      </c>
      <c r="F23" s="18">
        <v>1978</v>
      </c>
      <c r="G23" s="50">
        <f t="shared" si="2"/>
        <v>50.69195284469503</v>
      </c>
      <c r="I23" s="176"/>
      <c r="J23" s="177"/>
      <c r="K23" s="177"/>
    </row>
    <row r="24" spans="1:11" ht="15" customHeight="1">
      <c r="A24" s="17" t="s">
        <v>61</v>
      </c>
      <c r="B24" s="18">
        <f t="shared" si="3"/>
        <v>6643</v>
      </c>
      <c r="C24" s="67">
        <f t="shared" si="0"/>
        <v>100</v>
      </c>
      <c r="D24" s="18">
        <v>3020</v>
      </c>
      <c r="E24" s="68">
        <f t="shared" si="1"/>
        <v>45.46138792714135</v>
      </c>
      <c r="F24" s="18">
        <v>3623</v>
      </c>
      <c r="G24" s="50">
        <f t="shared" si="2"/>
        <v>54.53861207285865</v>
      </c>
      <c r="I24" s="176"/>
      <c r="J24" s="177"/>
      <c r="K24" s="177"/>
    </row>
    <row r="25" spans="1:11" ht="15" customHeight="1">
      <c r="A25" s="17" t="s">
        <v>62</v>
      </c>
      <c r="B25" s="18">
        <f t="shared" si="3"/>
        <v>3698</v>
      </c>
      <c r="C25" s="67">
        <f t="shared" si="0"/>
        <v>100</v>
      </c>
      <c r="D25" s="18">
        <v>1755</v>
      </c>
      <c r="E25" s="68">
        <f t="shared" si="1"/>
        <v>47.45808545159546</v>
      </c>
      <c r="F25" s="18">
        <v>1943</v>
      </c>
      <c r="G25" s="50">
        <f t="shared" si="2"/>
        <v>52.54191454840454</v>
      </c>
      <c r="I25" s="176"/>
      <c r="J25" s="177"/>
      <c r="K25" s="177"/>
    </row>
    <row r="26" spans="1:11" ht="15" customHeight="1">
      <c r="A26" s="17" t="s">
        <v>63</v>
      </c>
      <c r="B26" s="18">
        <f t="shared" si="3"/>
        <v>832</v>
      </c>
      <c r="C26" s="67">
        <f t="shared" si="0"/>
        <v>100</v>
      </c>
      <c r="D26" s="18">
        <v>412</v>
      </c>
      <c r="E26" s="68">
        <f t="shared" si="1"/>
        <v>49.519230769230774</v>
      </c>
      <c r="F26" s="18">
        <v>420</v>
      </c>
      <c r="G26" s="50">
        <f t="shared" si="2"/>
        <v>50.480769230769226</v>
      </c>
      <c r="I26" s="176"/>
      <c r="J26" s="177"/>
      <c r="K26" s="177"/>
    </row>
    <row r="27" spans="1:11" ht="15" customHeight="1">
      <c r="A27" s="17" t="s">
        <v>64</v>
      </c>
      <c r="B27" s="18">
        <f t="shared" si="3"/>
        <v>5442</v>
      </c>
      <c r="C27" s="67">
        <f t="shared" si="0"/>
        <v>100</v>
      </c>
      <c r="D27" s="18">
        <v>2691</v>
      </c>
      <c r="E27" s="68">
        <f t="shared" si="1"/>
        <v>49.44873208379272</v>
      </c>
      <c r="F27" s="18">
        <v>2751</v>
      </c>
      <c r="G27" s="50">
        <f t="shared" si="2"/>
        <v>50.55126791620728</v>
      </c>
      <c r="I27" s="176"/>
      <c r="J27" s="177"/>
      <c r="K27" s="177"/>
    </row>
    <row r="28" spans="1:11" ht="15" customHeight="1">
      <c r="A28" s="17" t="s">
        <v>65</v>
      </c>
      <c r="B28" s="18">
        <f t="shared" si="3"/>
        <v>3410</v>
      </c>
      <c r="C28" s="67">
        <f t="shared" si="0"/>
        <v>100</v>
      </c>
      <c r="D28" s="18">
        <v>1731</v>
      </c>
      <c r="E28" s="68">
        <f t="shared" si="1"/>
        <v>50.7624633431085</v>
      </c>
      <c r="F28" s="18">
        <v>1679</v>
      </c>
      <c r="G28" s="50">
        <f t="shared" si="2"/>
        <v>49.23753665689149</v>
      </c>
      <c r="I28" s="176"/>
      <c r="J28" s="177"/>
      <c r="K28" s="177"/>
    </row>
    <row r="29" spans="1:11" ht="22.5" customHeight="1">
      <c r="A29" s="17" t="s">
        <v>66</v>
      </c>
      <c r="B29" s="18">
        <f t="shared" si="3"/>
        <v>10411</v>
      </c>
      <c r="C29" s="67">
        <f t="shared" si="0"/>
        <v>100</v>
      </c>
      <c r="D29" s="18">
        <v>5074</v>
      </c>
      <c r="E29" s="68">
        <f t="shared" si="1"/>
        <v>48.73691288060705</v>
      </c>
      <c r="F29" s="18">
        <v>5337</v>
      </c>
      <c r="G29" s="50">
        <f t="shared" si="2"/>
        <v>51.26308711939295</v>
      </c>
      <c r="I29" s="176"/>
      <c r="J29" s="177"/>
      <c r="K29" s="177"/>
    </row>
    <row r="30" spans="1:11" ht="15" customHeight="1">
      <c r="A30" s="17" t="s">
        <v>67</v>
      </c>
      <c r="B30" s="18">
        <f t="shared" si="3"/>
        <v>6827</v>
      </c>
      <c r="C30" s="67">
        <f t="shared" si="0"/>
        <v>100</v>
      </c>
      <c r="D30" s="18">
        <v>2854</v>
      </c>
      <c r="E30" s="68">
        <f t="shared" si="1"/>
        <v>41.804599384795665</v>
      </c>
      <c r="F30" s="18">
        <v>3973</v>
      </c>
      <c r="G30" s="50">
        <f t="shared" si="2"/>
        <v>58.19540061520434</v>
      </c>
      <c r="I30" s="176"/>
      <c r="J30" s="177"/>
      <c r="K30" s="177"/>
    </row>
    <row r="31" spans="1:11" ht="15" customHeight="1">
      <c r="A31" s="17" t="s">
        <v>68</v>
      </c>
      <c r="B31" s="18">
        <f t="shared" si="3"/>
        <v>852</v>
      </c>
      <c r="C31" s="67">
        <f t="shared" si="0"/>
        <v>100</v>
      </c>
      <c r="D31" s="18">
        <v>458</v>
      </c>
      <c r="E31" s="68">
        <f t="shared" si="1"/>
        <v>53.755868544600936</v>
      </c>
      <c r="F31" s="18">
        <v>394</v>
      </c>
      <c r="G31" s="50">
        <f t="shared" si="2"/>
        <v>46.244131455399064</v>
      </c>
      <c r="I31" s="176"/>
      <c r="J31" s="177"/>
      <c r="K31" s="177"/>
    </row>
    <row r="32" spans="1:11" ht="15" customHeight="1">
      <c r="A32" s="17" t="s">
        <v>69</v>
      </c>
      <c r="B32" s="18">
        <f t="shared" si="3"/>
        <v>13827</v>
      </c>
      <c r="C32" s="67">
        <f t="shared" si="0"/>
        <v>100</v>
      </c>
      <c r="D32" s="18">
        <v>6946</v>
      </c>
      <c r="E32" s="68">
        <f t="shared" si="1"/>
        <v>50.235047371085564</v>
      </c>
      <c r="F32" s="18">
        <v>6881</v>
      </c>
      <c r="G32" s="50">
        <f t="shared" si="2"/>
        <v>49.76495262891444</v>
      </c>
      <c r="I32" s="176"/>
      <c r="J32" s="177"/>
      <c r="K32" s="177"/>
    </row>
    <row r="33" spans="1:11" ht="15" customHeight="1">
      <c r="A33" s="17" t="s">
        <v>70</v>
      </c>
      <c r="B33" s="18">
        <f t="shared" si="3"/>
        <v>2450</v>
      </c>
      <c r="C33" s="67">
        <f t="shared" si="0"/>
        <v>100</v>
      </c>
      <c r="D33" s="18">
        <v>1249</v>
      </c>
      <c r="E33" s="68">
        <f t="shared" si="1"/>
        <v>50.97959183673469</v>
      </c>
      <c r="F33" s="18">
        <v>1201</v>
      </c>
      <c r="G33" s="50">
        <f t="shared" si="2"/>
        <v>49.02040816326531</v>
      </c>
      <c r="I33" s="176"/>
      <c r="J33" s="177"/>
      <c r="K33" s="177"/>
    </row>
    <row r="34" spans="1:11" ht="15" customHeight="1">
      <c r="A34" s="17" t="s">
        <v>71</v>
      </c>
      <c r="B34" s="18">
        <f t="shared" si="3"/>
        <v>2046</v>
      </c>
      <c r="C34" s="67">
        <f t="shared" si="0"/>
        <v>100</v>
      </c>
      <c r="D34" s="18">
        <v>1040</v>
      </c>
      <c r="E34" s="68">
        <f t="shared" si="1"/>
        <v>50.83088954056696</v>
      </c>
      <c r="F34" s="18">
        <v>1006</v>
      </c>
      <c r="G34" s="50">
        <f t="shared" si="2"/>
        <v>49.16911045943304</v>
      </c>
      <c r="I34" s="176"/>
      <c r="J34" s="177"/>
      <c r="K34" s="177"/>
    </row>
    <row r="35" spans="1:11" ht="22.5" customHeight="1">
      <c r="A35" s="17" t="s">
        <v>72</v>
      </c>
      <c r="B35" s="18">
        <f t="shared" si="3"/>
        <v>11570</v>
      </c>
      <c r="C35" s="67">
        <f t="shared" si="0"/>
        <v>100</v>
      </c>
      <c r="D35" s="18">
        <v>4999</v>
      </c>
      <c r="E35" s="68">
        <f t="shared" si="1"/>
        <v>43.20656871218669</v>
      </c>
      <c r="F35" s="18">
        <v>6571</v>
      </c>
      <c r="G35" s="50">
        <f t="shared" si="2"/>
        <v>56.79343128781331</v>
      </c>
      <c r="I35" s="176"/>
      <c r="J35" s="177"/>
      <c r="K35" s="177"/>
    </row>
    <row r="36" spans="1:12" ht="15" customHeight="1">
      <c r="A36" s="17" t="s">
        <v>73</v>
      </c>
      <c r="B36" s="18">
        <f t="shared" si="3"/>
        <v>1065</v>
      </c>
      <c r="C36" s="67">
        <f t="shared" si="0"/>
        <v>100</v>
      </c>
      <c r="D36" s="18">
        <v>548</v>
      </c>
      <c r="E36" s="68">
        <f t="shared" si="1"/>
        <v>51.45539906103287</v>
      </c>
      <c r="F36" s="18">
        <v>517</v>
      </c>
      <c r="G36" s="50">
        <f t="shared" si="2"/>
        <v>48.544600938967136</v>
      </c>
      <c r="H36" s="17"/>
      <c r="I36" s="176"/>
      <c r="J36" s="177"/>
      <c r="K36" s="177"/>
      <c r="L36" s="17"/>
    </row>
    <row r="37" spans="1:12" ht="15" customHeight="1">
      <c r="A37" s="17" t="s">
        <v>74</v>
      </c>
      <c r="B37" s="18">
        <f t="shared" si="3"/>
        <v>2714</v>
      </c>
      <c r="C37" s="67">
        <f t="shared" si="0"/>
        <v>100</v>
      </c>
      <c r="D37" s="18">
        <v>1366</v>
      </c>
      <c r="E37" s="68">
        <f t="shared" si="1"/>
        <v>50.33161385408991</v>
      </c>
      <c r="F37" s="18">
        <v>1348</v>
      </c>
      <c r="G37" s="50">
        <f t="shared" si="2"/>
        <v>49.6683861459101</v>
      </c>
      <c r="H37" s="17"/>
      <c r="I37" s="176"/>
      <c r="J37" s="177"/>
      <c r="K37" s="177"/>
      <c r="L37" s="17"/>
    </row>
    <row r="38" spans="1:12" ht="15" customHeight="1">
      <c r="A38" s="17" t="s">
        <v>75</v>
      </c>
      <c r="B38" s="18">
        <f t="shared" si="3"/>
        <v>1972</v>
      </c>
      <c r="C38" s="67">
        <f t="shared" si="0"/>
        <v>100</v>
      </c>
      <c r="D38" s="18">
        <v>886</v>
      </c>
      <c r="E38" s="68">
        <f t="shared" si="1"/>
        <v>44.9290060851927</v>
      </c>
      <c r="F38" s="18">
        <v>1086</v>
      </c>
      <c r="G38" s="50">
        <f t="shared" si="2"/>
        <v>55.070993914807296</v>
      </c>
      <c r="H38" s="17"/>
      <c r="I38" s="176"/>
      <c r="J38" s="177"/>
      <c r="K38" s="177"/>
      <c r="L38" s="17"/>
    </row>
    <row r="39" spans="1:12" ht="15" customHeight="1">
      <c r="A39" s="17" t="s">
        <v>76</v>
      </c>
      <c r="B39" s="18">
        <f t="shared" si="3"/>
        <v>714</v>
      </c>
      <c r="C39" s="67">
        <f t="shared" si="0"/>
        <v>100</v>
      </c>
      <c r="D39" s="18">
        <v>344</v>
      </c>
      <c r="E39" s="68">
        <f t="shared" si="1"/>
        <v>48.17927170868347</v>
      </c>
      <c r="F39" s="18">
        <v>370</v>
      </c>
      <c r="G39" s="50">
        <f t="shared" si="2"/>
        <v>51.820728291316534</v>
      </c>
      <c r="H39" s="17"/>
      <c r="I39" s="176"/>
      <c r="J39" s="177"/>
      <c r="K39" s="177"/>
      <c r="L39" s="17"/>
    </row>
    <row r="40" spans="1:12" ht="15" customHeight="1">
      <c r="A40" s="51" t="s">
        <v>77</v>
      </c>
      <c r="B40" s="52">
        <f t="shared" si="3"/>
        <v>1423</v>
      </c>
      <c r="C40" s="69">
        <f t="shared" si="0"/>
        <v>100</v>
      </c>
      <c r="D40" s="52">
        <v>737</v>
      </c>
      <c r="E40" s="70">
        <f t="shared" si="1"/>
        <v>51.791988756148974</v>
      </c>
      <c r="F40" s="52">
        <v>686</v>
      </c>
      <c r="G40" s="53">
        <f t="shared" si="2"/>
        <v>48.20801124385102</v>
      </c>
      <c r="H40" s="17"/>
      <c r="I40" s="176"/>
      <c r="J40" s="177"/>
      <c r="K40" s="177"/>
      <c r="L40" s="17"/>
    </row>
    <row r="41" spans="7:12" ht="15" customHeight="1">
      <c r="G41" s="245" t="s">
        <v>78</v>
      </c>
      <c r="H41" s="17"/>
      <c r="I41" s="178"/>
      <c r="J41" s="160"/>
      <c r="K41" s="160"/>
      <c r="L41" s="17"/>
    </row>
    <row r="42" spans="1:12" ht="15" customHeight="1">
      <c r="A42" s="17"/>
      <c r="B42" s="38"/>
      <c r="C42" s="24"/>
      <c r="D42" s="38"/>
      <c r="E42" s="24"/>
      <c r="F42" s="38"/>
      <c r="G42" s="24"/>
      <c r="H42" s="210"/>
      <c r="I42" s="17"/>
      <c r="J42" s="17"/>
      <c r="K42" s="17"/>
      <c r="L42" s="17"/>
    </row>
    <row r="43" spans="1:12" ht="15" customHeight="1">
      <c r="A43" s="17"/>
      <c r="B43" s="38"/>
      <c r="C43" s="24"/>
      <c r="D43" s="38"/>
      <c r="E43" s="24"/>
      <c r="F43" s="38"/>
      <c r="G43" s="24"/>
      <c r="H43" s="17"/>
      <c r="I43" s="17"/>
      <c r="J43" s="17"/>
      <c r="K43" s="64"/>
      <c r="L43" s="65"/>
    </row>
    <row r="44" spans="8:14" ht="15" customHeight="1">
      <c r="H44" s="17"/>
      <c r="I44" s="17"/>
      <c r="J44" s="17"/>
      <c r="K44" s="64"/>
      <c r="L44" s="65"/>
      <c r="M44" s="55"/>
      <c r="N44" s="23"/>
    </row>
    <row r="45" spans="8:14" ht="15" customHeight="1">
      <c r="H45" s="17"/>
      <c r="I45" s="17"/>
      <c r="J45" s="17"/>
      <c r="K45" s="71"/>
      <c r="L45" s="65"/>
      <c r="M45" s="55"/>
      <c r="N45" s="23"/>
    </row>
    <row r="46" ht="15" customHeight="1">
      <c r="M46" s="55"/>
    </row>
    <row r="47" ht="15" customHeight="1"/>
    <row r="48" ht="15" customHeight="1"/>
  </sheetData>
  <mergeCells count="4">
    <mergeCell ref="F3:G3"/>
    <mergeCell ref="A1:G1"/>
    <mergeCell ref="B3:C3"/>
    <mergeCell ref="D3:E3"/>
  </mergeCells>
  <hyperlinks>
    <hyperlink ref="A3" location="Indice!B6" display="Inicio"/>
    <hyperlink ref="G41" location="'pag 20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24.8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1" style="0" bestFit="1" customWidth="1"/>
    <col min="13" max="13" width="10.33203125" style="0" bestFit="1" customWidth="1"/>
  </cols>
  <sheetData>
    <row r="1" spans="1:7" s="2" customFormat="1" ht="39.75" customHeight="1">
      <c r="A1" s="389" t="s">
        <v>386</v>
      </c>
      <c r="B1" s="390"/>
      <c r="C1" s="390"/>
      <c r="D1" s="390"/>
      <c r="E1" s="390"/>
      <c r="F1" s="390"/>
      <c r="G1" s="390"/>
    </row>
    <row r="2" spans="1:9" s="32" customFormat="1" ht="18" customHeight="1">
      <c r="A2" s="9" t="s">
        <v>40</v>
      </c>
      <c r="B2" s="57"/>
      <c r="C2" s="57"/>
      <c r="D2" s="57"/>
      <c r="E2" s="57"/>
      <c r="F2" s="57"/>
      <c r="G2" s="246" t="s">
        <v>79</v>
      </c>
      <c r="H2" s="31"/>
      <c r="I2" s="31"/>
    </row>
    <row r="3" spans="1:9" s="5" customFormat="1" ht="36" customHeight="1">
      <c r="A3" s="242" t="s">
        <v>366</v>
      </c>
      <c r="B3" s="393" t="s">
        <v>0</v>
      </c>
      <c r="C3" s="393"/>
      <c r="D3" s="393" t="s">
        <v>1</v>
      </c>
      <c r="E3" s="393"/>
      <c r="F3" s="393" t="s">
        <v>2</v>
      </c>
      <c r="G3" s="394" t="s">
        <v>3</v>
      </c>
      <c r="H3" s="4"/>
      <c r="I3" s="4"/>
    </row>
    <row r="4" spans="1:11" s="10" customFormat="1" ht="19.5" customHeight="1">
      <c r="A4" s="58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  <c r="H4" s="9"/>
      <c r="I4" s="167"/>
      <c r="J4" s="167"/>
      <c r="K4" s="167"/>
    </row>
    <row r="5" spans="1:11" ht="15" customHeight="1">
      <c r="A5" s="17" t="s">
        <v>80</v>
      </c>
      <c r="B5" s="62">
        <f>D5+F5</f>
        <v>2865</v>
      </c>
      <c r="C5" s="72">
        <f aca="true" t="shared" si="0" ref="C5:C18">B5/$B5*100</f>
        <v>100</v>
      </c>
      <c r="D5" s="62">
        <v>1482</v>
      </c>
      <c r="E5" s="63">
        <f aca="true" t="shared" si="1" ref="E5:E18">D5/$B5*100</f>
        <v>51.72774869109947</v>
      </c>
      <c r="F5" s="62">
        <v>1383</v>
      </c>
      <c r="G5" s="63">
        <f aca="true" t="shared" si="2" ref="G5:G18">F5/$B5*100</f>
        <v>48.27225130890052</v>
      </c>
      <c r="I5" s="176"/>
      <c r="J5" s="177"/>
      <c r="K5" s="177"/>
    </row>
    <row r="6" spans="1:13" ht="15" customHeight="1">
      <c r="A6" s="14" t="s">
        <v>81</v>
      </c>
      <c r="B6" s="18">
        <f aca="true" t="shared" si="3" ref="B6:B18">D6+F6</f>
        <v>528</v>
      </c>
      <c r="C6" s="67">
        <f t="shared" si="0"/>
        <v>100</v>
      </c>
      <c r="D6" s="18">
        <v>261</v>
      </c>
      <c r="E6" s="50">
        <f t="shared" si="1"/>
        <v>49.43181818181818</v>
      </c>
      <c r="F6" s="18">
        <v>267</v>
      </c>
      <c r="G6" s="50">
        <f t="shared" si="2"/>
        <v>50.56818181818182</v>
      </c>
      <c r="H6" s="17"/>
      <c r="I6" s="176"/>
      <c r="J6" s="177"/>
      <c r="K6" s="177"/>
      <c r="L6" s="17"/>
      <c r="M6" s="17"/>
    </row>
    <row r="7" spans="1:13" ht="15" customHeight="1">
      <c r="A7" s="14" t="s">
        <v>29</v>
      </c>
      <c r="B7" s="18">
        <f t="shared" si="3"/>
        <v>2062</v>
      </c>
      <c r="C7" s="67">
        <f t="shared" si="0"/>
        <v>100</v>
      </c>
      <c r="D7" s="18">
        <v>954</v>
      </c>
      <c r="E7" s="50">
        <f t="shared" si="1"/>
        <v>46.26576139670223</v>
      </c>
      <c r="F7" s="18">
        <v>1108</v>
      </c>
      <c r="G7" s="50">
        <f t="shared" si="2"/>
        <v>53.73423860329777</v>
      </c>
      <c r="H7" s="17"/>
      <c r="I7" s="176"/>
      <c r="J7" s="177"/>
      <c r="K7" s="177"/>
      <c r="L7" s="17"/>
      <c r="M7" s="17"/>
    </row>
    <row r="8" spans="1:13" ht="15" customHeight="1">
      <c r="A8" s="14" t="s">
        <v>82</v>
      </c>
      <c r="B8" s="18">
        <f t="shared" si="3"/>
        <v>1074</v>
      </c>
      <c r="C8" s="67">
        <f t="shared" si="0"/>
        <v>100</v>
      </c>
      <c r="D8" s="18">
        <v>525</v>
      </c>
      <c r="E8" s="50">
        <f t="shared" si="1"/>
        <v>48.882681564245814</v>
      </c>
      <c r="F8" s="18">
        <v>549</v>
      </c>
      <c r="G8" s="50">
        <f t="shared" si="2"/>
        <v>51.117318435754186</v>
      </c>
      <c r="H8" s="17"/>
      <c r="I8" s="176"/>
      <c r="J8" s="177"/>
      <c r="K8" s="177"/>
      <c r="L8" s="17"/>
      <c r="M8" s="17"/>
    </row>
    <row r="9" spans="1:13" ht="15" customHeight="1">
      <c r="A9" s="14" t="s">
        <v>83</v>
      </c>
      <c r="B9" s="18">
        <f t="shared" si="3"/>
        <v>3618</v>
      </c>
      <c r="C9" s="67">
        <f t="shared" si="0"/>
        <v>100</v>
      </c>
      <c r="D9" s="18">
        <v>1843</v>
      </c>
      <c r="E9" s="50">
        <f t="shared" si="1"/>
        <v>50.939745715865115</v>
      </c>
      <c r="F9" s="18">
        <v>1775</v>
      </c>
      <c r="G9" s="50">
        <f t="shared" si="2"/>
        <v>49.06025428413488</v>
      </c>
      <c r="H9" s="17"/>
      <c r="I9" s="176"/>
      <c r="J9" s="177"/>
      <c r="K9" s="177"/>
      <c r="L9" s="17"/>
      <c r="M9" s="17"/>
    </row>
    <row r="10" spans="1:13" ht="15" customHeight="1">
      <c r="A10" s="17" t="s">
        <v>84</v>
      </c>
      <c r="B10" s="18">
        <f t="shared" si="3"/>
        <v>17488</v>
      </c>
      <c r="C10" s="67">
        <f t="shared" si="0"/>
        <v>100</v>
      </c>
      <c r="D10" s="18">
        <v>7784</v>
      </c>
      <c r="E10" s="50">
        <f t="shared" si="1"/>
        <v>44.51052150045746</v>
      </c>
      <c r="F10" s="18">
        <v>9704</v>
      </c>
      <c r="G10" s="50">
        <f t="shared" si="2"/>
        <v>55.48947849954254</v>
      </c>
      <c r="H10" s="17"/>
      <c r="I10" s="176"/>
      <c r="J10" s="177"/>
      <c r="K10" s="177"/>
      <c r="L10" s="17"/>
      <c r="M10" s="17"/>
    </row>
    <row r="11" spans="1:13" ht="22.5" customHeight="1">
      <c r="A11" s="17" t="s">
        <v>85</v>
      </c>
      <c r="B11" s="18">
        <f t="shared" si="3"/>
        <v>3685</v>
      </c>
      <c r="C11" s="67">
        <f t="shared" si="0"/>
        <v>100</v>
      </c>
      <c r="D11" s="18">
        <v>1853</v>
      </c>
      <c r="E11" s="50">
        <f t="shared" si="1"/>
        <v>50.284938941655355</v>
      </c>
      <c r="F11" s="18">
        <v>1832</v>
      </c>
      <c r="G11" s="50">
        <f t="shared" si="2"/>
        <v>49.71506105834464</v>
      </c>
      <c r="H11" s="17"/>
      <c r="I11" s="176"/>
      <c r="J11" s="177"/>
      <c r="K11" s="177"/>
      <c r="L11" s="17"/>
      <c r="M11" s="17"/>
    </row>
    <row r="12" spans="1:13" ht="15" customHeight="1">
      <c r="A12" s="17" t="s">
        <v>86</v>
      </c>
      <c r="B12" s="18">
        <f t="shared" si="3"/>
        <v>2032</v>
      </c>
      <c r="C12" s="67">
        <f t="shared" si="0"/>
        <v>100</v>
      </c>
      <c r="D12" s="18">
        <v>1021</v>
      </c>
      <c r="E12" s="50">
        <f t="shared" si="1"/>
        <v>50.246062992125985</v>
      </c>
      <c r="F12" s="18">
        <v>1011</v>
      </c>
      <c r="G12" s="50">
        <f t="shared" si="2"/>
        <v>49.753937007874015</v>
      </c>
      <c r="H12" s="17"/>
      <c r="I12" s="176"/>
      <c r="J12" s="177"/>
      <c r="K12" s="177"/>
      <c r="L12" s="17"/>
      <c r="M12" s="17"/>
    </row>
    <row r="13" spans="1:13" ht="15" customHeight="1">
      <c r="A13" s="17" t="s">
        <v>87</v>
      </c>
      <c r="B13" s="18">
        <f t="shared" si="3"/>
        <v>6592</v>
      </c>
      <c r="C13" s="67">
        <f t="shared" si="0"/>
        <v>100</v>
      </c>
      <c r="D13" s="18">
        <v>3268</v>
      </c>
      <c r="E13" s="50">
        <f t="shared" si="1"/>
        <v>49.5752427184466</v>
      </c>
      <c r="F13" s="18">
        <v>3324</v>
      </c>
      <c r="G13" s="50">
        <f t="shared" si="2"/>
        <v>50.4247572815534</v>
      </c>
      <c r="H13" s="17"/>
      <c r="I13" s="176"/>
      <c r="J13" s="177"/>
      <c r="K13" s="177"/>
      <c r="L13" s="17"/>
      <c r="M13" s="17"/>
    </row>
    <row r="14" spans="1:13" ht="15" customHeight="1">
      <c r="A14" s="17" t="s">
        <v>88</v>
      </c>
      <c r="B14" s="18">
        <f t="shared" si="3"/>
        <v>2983</v>
      </c>
      <c r="C14" s="67">
        <f t="shared" si="0"/>
        <v>100</v>
      </c>
      <c r="D14" s="18">
        <v>1419</v>
      </c>
      <c r="E14" s="50">
        <f t="shared" si="1"/>
        <v>47.56956084478713</v>
      </c>
      <c r="F14" s="18">
        <v>1564</v>
      </c>
      <c r="G14" s="50">
        <f t="shared" si="2"/>
        <v>52.43043915521287</v>
      </c>
      <c r="H14" s="17"/>
      <c r="I14" s="176"/>
      <c r="J14" s="177"/>
      <c r="K14" s="177"/>
      <c r="L14" s="17"/>
      <c r="M14" s="17"/>
    </row>
    <row r="15" spans="1:13" ht="15" customHeight="1">
      <c r="A15" s="17" t="s">
        <v>89</v>
      </c>
      <c r="B15" s="18">
        <f t="shared" si="3"/>
        <v>4057</v>
      </c>
      <c r="C15" s="67">
        <f t="shared" si="0"/>
        <v>100</v>
      </c>
      <c r="D15" s="18">
        <v>1942</v>
      </c>
      <c r="E15" s="50">
        <f t="shared" si="1"/>
        <v>47.86788267192507</v>
      </c>
      <c r="F15" s="18">
        <v>2115</v>
      </c>
      <c r="G15" s="50">
        <f t="shared" si="2"/>
        <v>52.13211732807493</v>
      </c>
      <c r="H15" s="17"/>
      <c r="I15" s="176"/>
      <c r="J15" s="177"/>
      <c r="K15" s="177"/>
      <c r="L15" s="17"/>
      <c r="M15" s="17"/>
    </row>
    <row r="16" spans="1:13" ht="15" customHeight="1">
      <c r="A16" s="17" t="s">
        <v>90</v>
      </c>
      <c r="B16" s="18">
        <f t="shared" si="3"/>
        <v>2018</v>
      </c>
      <c r="C16" s="67">
        <f t="shared" si="0"/>
        <v>100</v>
      </c>
      <c r="D16" s="18">
        <v>1044</v>
      </c>
      <c r="E16" s="50">
        <f t="shared" si="1"/>
        <v>51.73439048562933</v>
      </c>
      <c r="F16" s="18">
        <v>974</v>
      </c>
      <c r="G16" s="50">
        <f t="shared" si="2"/>
        <v>48.26560951437067</v>
      </c>
      <c r="H16" s="17"/>
      <c r="I16" s="176"/>
      <c r="J16" s="177"/>
      <c r="K16" s="177"/>
      <c r="L16" s="17"/>
      <c r="M16" s="17"/>
    </row>
    <row r="17" spans="1:13" ht="22.5" customHeight="1">
      <c r="A17" s="17" t="s">
        <v>38</v>
      </c>
      <c r="B17" s="18">
        <f t="shared" si="3"/>
        <v>668</v>
      </c>
      <c r="C17" s="67">
        <f t="shared" si="0"/>
        <v>100</v>
      </c>
      <c r="D17" s="18">
        <v>316</v>
      </c>
      <c r="E17" s="50">
        <f t="shared" si="1"/>
        <v>47.30538922155689</v>
      </c>
      <c r="F17" s="18">
        <v>352</v>
      </c>
      <c r="G17" s="50">
        <f t="shared" si="2"/>
        <v>52.69461077844312</v>
      </c>
      <c r="H17" s="17"/>
      <c r="I17" s="176"/>
      <c r="J17" s="177"/>
      <c r="K17" s="177"/>
      <c r="L17" s="17"/>
      <c r="M17" s="17"/>
    </row>
    <row r="18" spans="1:13" ht="15" customHeight="1">
      <c r="A18" s="20" t="s">
        <v>39</v>
      </c>
      <c r="B18" s="21">
        <f t="shared" si="3"/>
        <v>930</v>
      </c>
      <c r="C18" s="73">
        <f t="shared" si="0"/>
        <v>100</v>
      </c>
      <c r="D18" s="21">
        <v>440</v>
      </c>
      <c r="E18" s="22">
        <f t="shared" si="1"/>
        <v>47.31182795698925</v>
      </c>
      <c r="F18" s="21">
        <v>490</v>
      </c>
      <c r="G18" s="22">
        <f t="shared" si="2"/>
        <v>52.68817204301075</v>
      </c>
      <c r="H18" s="17"/>
      <c r="I18" s="176"/>
      <c r="J18" s="177"/>
      <c r="K18" s="177"/>
      <c r="L18" s="17"/>
      <c r="M18" s="17"/>
    </row>
    <row r="19" spans="1:13" s="19" customFormat="1" ht="15" customHeight="1">
      <c r="A19" s="17"/>
      <c r="B19" s="18"/>
      <c r="C19" s="24"/>
      <c r="D19" s="18"/>
      <c r="E19" s="24"/>
      <c r="F19" s="18"/>
      <c r="G19" s="24"/>
      <c r="H19" s="17"/>
      <c r="I19" s="160"/>
      <c r="J19" s="28"/>
      <c r="K19" s="28"/>
      <c r="L19" s="27"/>
      <c r="M19" s="27"/>
    </row>
    <row r="20" spans="1:13" ht="22.5" customHeight="1">
      <c r="A20" s="17"/>
      <c r="B20" s="18"/>
      <c r="C20" s="24"/>
      <c r="D20" s="18"/>
      <c r="E20" s="24"/>
      <c r="F20" s="18"/>
      <c r="G20" s="24"/>
      <c r="H20" s="17"/>
      <c r="I20" s="160"/>
      <c r="J20" s="160"/>
      <c r="K20" s="160"/>
      <c r="L20" s="17"/>
      <c r="M20" s="17"/>
    </row>
    <row r="21" spans="1:13" ht="15" customHeight="1">
      <c r="A21" s="17"/>
      <c r="B21" s="18"/>
      <c r="C21" s="24"/>
      <c r="D21" s="18"/>
      <c r="E21" s="24"/>
      <c r="F21" s="18"/>
      <c r="G21" s="24"/>
      <c r="H21" s="17"/>
      <c r="I21" s="17"/>
      <c r="J21" s="17"/>
      <c r="K21" s="17"/>
      <c r="L21" s="17"/>
      <c r="M21" s="17"/>
    </row>
    <row r="22" spans="1:13" ht="15" customHeight="1">
      <c r="A22" s="17"/>
      <c r="B22" s="18"/>
      <c r="C22" s="24"/>
      <c r="D22" s="18"/>
      <c r="E22" s="24"/>
      <c r="F22" s="18"/>
      <c r="G22" s="24"/>
      <c r="H22" s="17"/>
      <c r="I22" s="17"/>
      <c r="J22" s="17"/>
      <c r="K22" s="17"/>
      <c r="L22" s="17"/>
      <c r="M22" s="17"/>
    </row>
    <row r="23" spans="1:13" ht="15" customHeight="1">
      <c r="A23" s="17"/>
      <c r="B23" s="18"/>
      <c r="C23" s="24"/>
      <c r="D23" s="18"/>
      <c r="E23" s="24"/>
      <c r="F23" s="18"/>
      <c r="G23" s="24"/>
      <c r="H23" s="17"/>
      <c r="I23" s="17"/>
      <c r="J23" s="17"/>
      <c r="K23" s="17"/>
      <c r="L23" s="17"/>
      <c r="M23" s="17"/>
    </row>
    <row r="24" spans="1:13" ht="15" customHeight="1">
      <c r="A24" s="17"/>
      <c r="B24" s="18"/>
      <c r="C24" s="24"/>
      <c r="D24" s="18"/>
      <c r="E24" s="24"/>
      <c r="F24" s="18"/>
      <c r="G24" s="24"/>
      <c r="H24" s="17"/>
      <c r="I24" s="17"/>
      <c r="J24" s="17"/>
      <c r="K24" s="17"/>
      <c r="L24" s="17"/>
      <c r="M24" s="17"/>
    </row>
    <row r="25" spans="1:13" ht="1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64"/>
      <c r="L27" s="64"/>
      <c r="M27" s="64"/>
    </row>
    <row r="28" spans="1:14" ht="1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74"/>
      <c r="L28" s="65"/>
      <c r="M28" s="65"/>
      <c r="N28" s="23"/>
    </row>
    <row r="29" spans="1:14" ht="1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74"/>
      <c r="L29" s="65"/>
      <c r="M29" s="65"/>
      <c r="N29" s="23"/>
    </row>
    <row r="30" spans="1:14" ht="1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74"/>
      <c r="L30" s="65"/>
      <c r="M30" s="65"/>
      <c r="N30" s="23"/>
    </row>
    <row r="31" spans="1:14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74"/>
      <c r="L31" s="65"/>
      <c r="M31" s="65"/>
      <c r="N31" s="23"/>
    </row>
    <row r="32" spans="1:14" ht="1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74"/>
      <c r="L32" s="65"/>
      <c r="M32" s="65"/>
      <c r="N32" s="23"/>
    </row>
    <row r="33" spans="1:14" ht="1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64"/>
      <c r="L33" s="65"/>
      <c r="M33" s="65"/>
      <c r="N33" s="23"/>
    </row>
    <row r="34" spans="1:14" ht="1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64"/>
      <c r="L34" s="65"/>
      <c r="M34" s="65"/>
      <c r="N34" s="23"/>
    </row>
    <row r="35" spans="1:14" ht="1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64"/>
      <c r="L35" s="65"/>
      <c r="M35" s="65"/>
      <c r="N35" s="23"/>
    </row>
    <row r="36" spans="1:14" ht="1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64"/>
      <c r="L36" s="65"/>
      <c r="M36" s="65"/>
      <c r="N36" s="23"/>
    </row>
    <row r="37" spans="1:14" ht="1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64"/>
      <c r="L37" s="65"/>
      <c r="M37" s="65"/>
      <c r="N37" s="23"/>
    </row>
    <row r="38" spans="1:14" ht="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64"/>
      <c r="L38" s="65"/>
      <c r="M38" s="65"/>
      <c r="N38" s="23"/>
    </row>
    <row r="39" spans="1:14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64"/>
      <c r="L39" s="65"/>
      <c r="M39" s="65"/>
      <c r="N39" s="23"/>
    </row>
    <row r="40" spans="1:14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64"/>
      <c r="L40" s="65"/>
      <c r="M40" s="65"/>
      <c r="N40" s="23"/>
    </row>
    <row r="41" spans="1:14" ht="1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64"/>
      <c r="L41" s="65"/>
      <c r="M41" s="65"/>
      <c r="N41" s="23"/>
    </row>
    <row r="42" spans="1:14" ht="1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64"/>
      <c r="L42" s="65"/>
      <c r="M42" s="65"/>
      <c r="N42" s="23"/>
    </row>
    <row r="43" spans="1:14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64"/>
      <c r="L43" s="65"/>
      <c r="M43" s="65"/>
      <c r="N43" s="23"/>
    </row>
    <row r="44" spans="1:14" ht="1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64"/>
      <c r="L44" s="65"/>
      <c r="M44" s="65"/>
      <c r="N44" s="23"/>
    </row>
    <row r="45" spans="1:14" ht="1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64"/>
      <c r="L45" s="65"/>
      <c r="M45" s="65"/>
      <c r="N45" s="23"/>
    </row>
    <row r="46" spans="1:13" ht="1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71"/>
      <c r="L46" s="65"/>
      <c r="M46" s="65"/>
    </row>
    <row r="47" spans="1:13" ht="1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1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</sheetData>
  <mergeCells count="4">
    <mergeCell ref="F3:G3"/>
    <mergeCell ref="A1:G1"/>
    <mergeCell ref="B3:C3"/>
    <mergeCell ref="D3:E3"/>
  </mergeCells>
  <hyperlinks>
    <hyperlink ref="A3" location="Indice!B6" display="Inicio"/>
    <hyperlink ref="G2" location="'pag 19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85" customWidth="1"/>
    <col min="14" max="14" width="7" style="0" bestFit="1" customWidth="1"/>
  </cols>
  <sheetData>
    <row r="1" spans="1:9" s="2" customFormat="1" ht="39.75" customHeight="1">
      <c r="A1" s="397" t="s">
        <v>385</v>
      </c>
      <c r="B1" s="397"/>
      <c r="C1" s="397"/>
      <c r="D1" s="397"/>
      <c r="E1" s="397"/>
      <c r="F1" s="397"/>
      <c r="G1" s="397"/>
      <c r="H1" s="397"/>
      <c r="I1" s="397"/>
    </row>
    <row r="2" spans="1:9" s="32" customFormat="1" ht="18" customHeight="1">
      <c r="A2" s="9" t="s">
        <v>26</v>
      </c>
      <c r="B2" s="17"/>
      <c r="C2" s="17"/>
      <c r="D2" s="17"/>
      <c r="E2" s="17"/>
      <c r="F2" s="17"/>
      <c r="G2" s="17"/>
      <c r="H2" s="75"/>
      <c r="I2" s="76"/>
    </row>
    <row r="3" spans="1:9" s="5" customFormat="1" ht="36" customHeight="1">
      <c r="A3" s="242" t="s">
        <v>366</v>
      </c>
      <c r="B3" s="386" t="s">
        <v>0</v>
      </c>
      <c r="C3" s="386"/>
      <c r="D3" s="386" t="s">
        <v>41</v>
      </c>
      <c r="E3" s="386"/>
      <c r="F3" s="386" t="s">
        <v>3</v>
      </c>
      <c r="G3" s="386"/>
      <c r="H3" s="386" t="s">
        <v>42</v>
      </c>
      <c r="I3" s="386"/>
    </row>
    <row r="4" spans="1:9" s="10" customFormat="1" ht="19.5" customHeight="1">
      <c r="A4" s="6"/>
      <c r="B4" s="7" t="s">
        <v>91</v>
      </c>
      <c r="C4" s="8" t="s">
        <v>5</v>
      </c>
      <c r="D4" s="7" t="s">
        <v>91</v>
      </c>
      <c r="E4" s="8" t="s">
        <v>5</v>
      </c>
      <c r="F4" s="7" t="s">
        <v>91</v>
      </c>
      <c r="G4" s="8" t="s">
        <v>5</v>
      </c>
      <c r="H4" s="7" t="s">
        <v>91</v>
      </c>
      <c r="I4" s="8" t="s">
        <v>5</v>
      </c>
    </row>
    <row r="5" spans="1:9" s="13" customFormat="1" ht="15" customHeight="1">
      <c r="A5" s="11" t="s">
        <v>6</v>
      </c>
      <c r="B5" s="12">
        <f>D5+F5+H5</f>
        <v>193362</v>
      </c>
      <c r="C5" s="12">
        <f aca="true" t="shared" si="0" ref="C5:C40">B5/$B$5*100</f>
        <v>100</v>
      </c>
      <c r="D5" s="12">
        <f>SUM(D6:D40)+SUM('pag 22'!D5:D18)</f>
        <v>34777</v>
      </c>
      <c r="E5" s="12">
        <f aca="true" t="shared" si="1" ref="E5:E40">D5/$D$5*100</f>
        <v>100</v>
      </c>
      <c r="F5" s="12">
        <f>SUM(F6:F40)+SUM('pag 22'!F5:F18)</f>
        <v>17663</v>
      </c>
      <c r="G5" s="12">
        <f aca="true" t="shared" si="2" ref="G5:G40">F5/$F$5*100</f>
        <v>100</v>
      </c>
      <c r="H5" s="12">
        <f>SUM(H6:H40)+SUM('pag 22'!H5:H18)</f>
        <v>140922</v>
      </c>
      <c r="I5" s="12">
        <f aca="true" t="shared" si="3" ref="I5:I40">H5/$H$5*100</f>
        <v>100</v>
      </c>
    </row>
    <row r="6" spans="1:9" ht="15" customHeight="1">
      <c r="A6" s="14" t="s">
        <v>43</v>
      </c>
      <c r="B6" s="18">
        <f>D6+F6+H6</f>
        <v>1093</v>
      </c>
      <c r="C6" s="50">
        <f t="shared" si="0"/>
        <v>0.5652610130222071</v>
      </c>
      <c r="D6" s="18">
        <v>126</v>
      </c>
      <c r="E6" s="50">
        <f t="shared" si="1"/>
        <v>0.36230842223308507</v>
      </c>
      <c r="F6" s="18">
        <v>25</v>
      </c>
      <c r="G6" s="50">
        <f t="shared" si="2"/>
        <v>0.141538809941686</v>
      </c>
      <c r="H6" s="77">
        <v>942</v>
      </c>
      <c r="I6" s="50">
        <f t="shared" si="3"/>
        <v>0.6684548899391153</v>
      </c>
    </row>
    <row r="7" spans="1:9" ht="15" customHeight="1">
      <c r="A7" s="14" t="s">
        <v>44</v>
      </c>
      <c r="B7" s="18">
        <f aca="true" t="shared" si="4" ref="B7:B40">D7+F7+H7</f>
        <v>1766</v>
      </c>
      <c r="C7" s="50">
        <f t="shared" si="0"/>
        <v>0.913312853611361</v>
      </c>
      <c r="D7" s="18">
        <v>342</v>
      </c>
      <c r="E7" s="50">
        <f t="shared" si="1"/>
        <v>0.9834085746326595</v>
      </c>
      <c r="F7" s="18">
        <v>205</v>
      </c>
      <c r="G7" s="50">
        <f t="shared" si="2"/>
        <v>1.1606182415218254</v>
      </c>
      <c r="H7" s="77">
        <v>1219</v>
      </c>
      <c r="I7" s="50">
        <f t="shared" si="3"/>
        <v>0.8650175274265197</v>
      </c>
    </row>
    <row r="8" spans="1:9" ht="15" customHeight="1">
      <c r="A8" s="14" t="s">
        <v>45</v>
      </c>
      <c r="B8" s="18">
        <f t="shared" si="4"/>
        <v>1506</v>
      </c>
      <c r="C8" s="50">
        <f t="shared" si="0"/>
        <v>0.7788500325813759</v>
      </c>
      <c r="D8" s="18">
        <v>241</v>
      </c>
      <c r="E8" s="50">
        <f t="shared" si="1"/>
        <v>0.6929867441124882</v>
      </c>
      <c r="F8" s="18">
        <v>180</v>
      </c>
      <c r="G8" s="50">
        <f t="shared" si="2"/>
        <v>1.0190794315801393</v>
      </c>
      <c r="H8" s="77">
        <v>1085</v>
      </c>
      <c r="I8" s="50">
        <f t="shared" si="3"/>
        <v>0.7699294645264756</v>
      </c>
    </row>
    <row r="9" spans="1:9" ht="15" customHeight="1">
      <c r="A9" s="14" t="s">
        <v>46</v>
      </c>
      <c r="B9" s="18">
        <f t="shared" si="4"/>
        <v>1611</v>
      </c>
      <c r="C9" s="50">
        <f t="shared" si="0"/>
        <v>0.8331523256896392</v>
      </c>
      <c r="D9" s="18">
        <v>386</v>
      </c>
      <c r="E9" s="50">
        <f t="shared" si="1"/>
        <v>1.1099289760473876</v>
      </c>
      <c r="F9" s="18">
        <v>307</v>
      </c>
      <c r="G9" s="50">
        <f t="shared" si="2"/>
        <v>1.7380965860839042</v>
      </c>
      <c r="H9" s="77">
        <v>918</v>
      </c>
      <c r="I9" s="50">
        <f t="shared" si="3"/>
        <v>0.6514241921062716</v>
      </c>
    </row>
    <row r="10" spans="1:9" ht="15" customHeight="1">
      <c r="A10" s="14" t="s">
        <v>47</v>
      </c>
      <c r="B10" s="18">
        <f t="shared" si="4"/>
        <v>1152</v>
      </c>
      <c r="C10" s="50">
        <f t="shared" si="0"/>
        <v>0.5957737301020883</v>
      </c>
      <c r="D10" s="18">
        <v>218</v>
      </c>
      <c r="E10" s="50">
        <f t="shared" si="1"/>
        <v>0.6268510797366076</v>
      </c>
      <c r="F10" s="18">
        <v>60</v>
      </c>
      <c r="G10" s="50">
        <f t="shared" si="2"/>
        <v>0.33969314386004645</v>
      </c>
      <c r="H10" s="77">
        <v>874</v>
      </c>
      <c r="I10" s="50">
        <f t="shared" si="3"/>
        <v>0.6202012460793914</v>
      </c>
    </row>
    <row r="11" spans="1:9" ht="22.5" customHeight="1">
      <c r="A11" s="17" t="s">
        <v>48</v>
      </c>
      <c r="B11" s="18">
        <f t="shared" si="4"/>
        <v>5480</v>
      </c>
      <c r="C11" s="50">
        <f t="shared" si="0"/>
        <v>2.834062535555073</v>
      </c>
      <c r="D11" s="18">
        <v>1036</v>
      </c>
      <c r="E11" s="50">
        <f t="shared" si="1"/>
        <v>2.978980360583144</v>
      </c>
      <c r="F11" s="18">
        <v>318</v>
      </c>
      <c r="G11" s="50">
        <f t="shared" si="2"/>
        <v>1.800373662458246</v>
      </c>
      <c r="H11" s="77">
        <v>4126</v>
      </c>
      <c r="I11" s="50">
        <f t="shared" si="3"/>
        <v>2.927860802429713</v>
      </c>
    </row>
    <row r="12" spans="1:9" ht="15" customHeight="1">
      <c r="A12" s="17" t="s">
        <v>49</v>
      </c>
      <c r="B12" s="18">
        <f t="shared" si="4"/>
        <v>960</v>
      </c>
      <c r="C12" s="50">
        <f t="shared" si="0"/>
        <v>0.4964781084184069</v>
      </c>
      <c r="D12" s="18">
        <v>159</v>
      </c>
      <c r="E12" s="50">
        <f t="shared" si="1"/>
        <v>0.45719872329413114</v>
      </c>
      <c r="F12" s="18">
        <v>80</v>
      </c>
      <c r="G12" s="50">
        <f t="shared" si="2"/>
        <v>0.4529241918133952</v>
      </c>
      <c r="H12" s="77">
        <v>721</v>
      </c>
      <c r="I12" s="50">
        <f t="shared" si="3"/>
        <v>0.5116305473950128</v>
      </c>
    </row>
    <row r="13" spans="1:9" ht="15" customHeight="1">
      <c r="A13" s="17" t="s">
        <v>50</v>
      </c>
      <c r="B13" s="18">
        <f t="shared" si="4"/>
        <v>21223</v>
      </c>
      <c r="C13" s="50">
        <f t="shared" si="0"/>
        <v>10.975786348920677</v>
      </c>
      <c r="D13" s="18">
        <v>6479</v>
      </c>
      <c r="E13" s="50">
        <f t="shared" si="1"/>
        <v>18.630129108318716</v>
      </c>
      <c r="F13" s="18">
        <v>3343</v>
      </c>
      <c r="G13" s="50">
        <f t="shared" si="2"/>
        <v>18.926569665402255</v>
      </c>
      <c r="H13" s="77">
        <v>11401</v>
      </c>
      <c r="I13" s="50">
        <f t="shared" si="3"/>
        <v>8.09029108301046</v>
      </c>
    </row>
    <row r="14" spans="1:9" ht="15" customHeight="1">
      <c r="A14" s="17" t="s">
        <v>51</v>
      </c>
      <c r="B14" s="18">
        <f t="shared" si="4"/>
        <v>4407</v>
      </c>
      <c r="C14" s="50">
        <f t="shared" si="0"/>
        <v>2.279144816458249</v>
      </c>
      <c r="D14" s="18">
        <v>382</v>
      </c>
      <c r="E14" s="50">
        <f t="shared" si="1"/>
        <v>1.0984271213733214</v>
      </c>
      <c r="F14" s="18">
        <v>137</v>
      </c>
      <c r="G14" s="50">
        <f t="shared" si="2"/>
        <v>0.7756326784804394</v>
      </c>
      <c r="H14" s="77">
        <v>3888</v>
      </c>
      <c r="I14" s="50">
        <f t="shared" si="3"/>
        <v>2.7589730489206796</v>
      </c>
    </row>
    <row r="15" spans="1:9" ht="15" customHeight="1">
      <c r="A15" s="17" t="s">
        <v>52</v>
      </c>
      <c r="B15" s="18">
        <f t="shared" si="4"/>
        <v>2923</v>
      </c>
      <c r="C15" s="50">
        <f t="shared" si="0"/>
        <v>1.5116724071947953</v>
      </c>
      <c r="D15" s="18">
        <v>508</v>
      </c>
      <c r="E15" s="50">
        <f t="shared" si="1"/>
        <v>1.4607355436064067</v>
      </c>
      <c r="F15" s="18">
        <v>163</v>
      </c>
      <c r="G15" s="50">
        <f t="shared" si="2"/>
        <v>0.9228330408197929</v>
      </c>
      <c r="H15" s="77">
        <v>2252</v>
      </c>
      <c r="I15" s="50">
        <f t="shared" si="3"/>
        <v>1.5980471466485007</v>
      </c>
    </row>
    <row r="16" spans="1:9" ht="15" customHeight="1">
      <c r="A16" s="17" t="s">
        <v>53</v>
      </c>
      <c r="B16" s="18">
        <f t="shared" si="4"/>
        <v>2615</v>
      </c>
      <c r="C16" s="50">
        <f t="shared" si="0"/>
        <v>1.3523856807438899</v>
      </c>
      <c r="D16" s="18">
        <v>424</v>
      </c>
      <c r="E16" s="50">
        <f t="shared" si="1"/>
        <v>1.2191965954510164</v>
      </c>
      <c r="F16" s="18">
        <v>162</v>
      </c>
      <c r="G16" s="50">
        <f t="shared" si="2"/>
        <v>0.9171714884221253</v>
      </c>
      <c r="H16" s="77">
        <v>2029</v>
      </c>
      <c r="I16" s="50">
        <f t="shared" si="3"/>
        <v>1.4398035792849946</v>
      </c>
    </row>
    <row r="17" spans="1:9" ht="22.5" customHeight="1">
      <c r="A17" s="17" t="s">
        <v>54</v>
      </c>
      <c r="B17" s="18">
        <f t="shared" si="4"/>
        <v>2748</v>
      </c>
      <c r="C17" s="50">
        <f t="shared" si="0"/>
        <v>1.4211685853476899</v>
      </c>
      <c r="D17" s="18">
        <v>260</v>
      </c>
      <c r="E17" s="50">
        <f t="shared" si="1"/>
        <v>0.7476205538143026</v>
      </c>
      <c r="F17" s="18">
        <v>1445</v>
      </c>
      <c r="G17" s="50">
        <f t="shared" si="2"/>
        <v>8.180943214629451</v>
      </c>
      <c r="H17" s="77">
        <v>1043</v>
      </c>
      <c r="I17" s="50">
        <f t="shared" si="3"/>
        <v>0.7401257433189992</v>
      </c>
    </row>
    <row r="18" spans="1:9" ht="15" customHeight="1">
      <c r="A18" s="17" t="s">
        <v>55</v>
      </c>
      <c r="B18" s="18">
        <f t="shared" si="4"/>
        <v>3600</v>
      </c>
      <c r="C18" s="50">
        <f t="shared" si="0"/>
        <v>1.861792906569026</v>
      </c>
      <c r="D18" s="18">
        <v>515</v>
      </c>
      <c r="E18" s="50">
        <f t="shared" si="1"/>
        <v>1.4808637892860224</v>
      </c>
      <c r="F18" s="18">
        <v>472</v>
      </c>
      <c r="G18" s="50">
        <f t="shared" si="2"/>
        <v>2.672252731699032</v>
      </c>
      <c r="H18" s="77">
        <v>2613</v>
      </c>
      <c r="I18" s="50">
        <f t="shared" si="3"/>
        <v>1.8542172265508579</v>
      </c>
    </row>
    <row r="19" spans="1:9" ht="15" customHeight="1">
      <c r="A19" s="17" t="s">
        <v>56</v>
      </c>
      <c r="B19" s="18">
        <f t="shared" si="4"/>
        <v>6543</v>
      </c>
      <c r="C19" s="50">
        <f t="shared" si="0"/>
        <v>3.3838086076892044</v>
      </c>
      <c r="D19" s="18">
        <v>953</v>
      </c>
      <c r="E19" s="50">
        <f t="shared" si="1"/>
        <v>2.7403168760962706</v>
      </c>
      <c r="F19" s="18">
        <v>529</v>
      </c>
      <c r="G19" s="50">
        <f t="shared" si="2"/>
        <v>2.994961218366076</v>
      </c>
      <c r="H19" s="77">
        <v>5061</v>
      </c>
      <c r="I19" s="50">
        <f t="shared" si="3"/>
        <v>3.591348405500915</v>
      </c>
    </row>
    <row r="20" spans="1:9" ht="15" customHeight="1">
      <c r="A20" s="17" t="s">
        <v>57</v>
      </c>
      <c r="B20" s="18">
        <f t="shared" si="4"/>
        <v>1705</v>
      </c>
      <c r="C20" s="50">
        <f t="shared" si="0"/>
        <v>0.8817658071389414</v>
      </c>
      <c r="D20" s="18">
        <v>272</v>
      </c>
      <c r="E20" s="50">
        <f t="shared" si="1"/>
        <v>0.7821261178365011</v>
      </c>
      <c r="F20" s="18">
        <v>155</v>
      </c>
      <c r="G20" s="50">
        <f t="shared" si="2"/>
        <v>0.8775406216384533</v>
      </c>
      <c r="H20" s="77">
        <v>1278</v>
      </c>
      <c r="I20" s="50">
        <f t="shared" si="3"/>
        <v>0.9068846595989271</v>
      </c>
    </row>
    <row r="21" spans="1:9" ht="15" customHeight="1">
      <c r="A21" s="17" t="s">
        <v>58</v>
      </c>
      <c r="B21" s="18">
        <f t="shared" si="4"/>
        <v>2481</v>
      </c>
      <c r="C21" s="50">
        <f t="shared" si="0"/>
        <v>1.2830856114438203</v>
      </c>
      <c r="D21" s="18">
        <v>244</v>
      </c>
      <c r="E21" s="50">
        <f t="shared" si="1"/>
        <v>0.7016131351180377</v>
      </c>
      <c r="F21" s="18">
        <v>561</v>
      </c>
      <c r="G21" s="50">
        <f t="shared" si="2"/>
        <v>3.1761308950914344</v>
      </c>
      <c r="H21" s="77">
        <v>1676</v>
      </c>
      <c r="I21" s="50">
        <f t="shared" si="3"/>
        <v>1.1893103986602518</v>
      </c>
    </row>
    <row r="22" spans="1:9" ht="15" customHeight="1">
      <c r="A22" s="17" t="s">
        <v>59</v>
      </c>
      <c r="B22" s="18">
        <f t="shared" si="4"/>
        <v>1151</v>
      </c>
      <c r="C22" s="50">
        <f t="shared" si="0"/>
        <v>0.5952565654058192</v>
      </c>
      <c r="D22" s="18">
        <v>268</v>
      </c>
      <c r="E22" s="50">
        <f t="shared" si="1"/>
        <v>0.7706242631624349</v>
      </c>
      <c r="F22" s="18">
        <v>121</v>
      </c>
      <c r="G22" s="50">
        <f t="shared" si="2"/>
        <v>0.6850478401177602</v>
      </c>
      <c r="H22" s="77">
        <v>762</v>
      </c>
      <c r="I22" s="50">
        <f t="shared" si="3"/>
        <v>0.5407246561927875</v>
      </c>
    </row>
    <row r="23" spans="1:9" ht="22.5" customHeight="1">
      <c r="A23" s="17" t="s">
        <v>60</v>
      </c>
      <c r="B23" s="18">
        <f t="shared" si="4"/>
        <v>3902</v>
      </c>
      <c r="C23" s="50">
        <f t="shared" si="0"/>
        <v>2.0179766448423164</v>
      </c>
      <c r="D23" s="18">
        <v>1088</v>
      </c>
      <c r="E23" s="50">
        <f t="shared" si="1"/>
        <v>3.1285044713460044</v>
      </c>
      <c r="F23" s="18">
        <v>520</v>
      </c>
      <c r="G23" s="50">
        <f t="shared" si="2"/>
        <v>2.944007246787069</v>
      </c>
      <c r="H23" s="77">
        <v>2294</v>
      </c>
      <c r="I23" s="50">
        <f t="shared" si="3"/>
        <v>1.627850867855977</v>
      </c>
    </row>
    <row r="24" spans="1:9" ht="15" customHeight="1">
      <c r="A24" s="17" t="s">
        <v>61</v>
      </c>
      <c r="B24" s="18">
        <f t="shared" si="4"/>
        <v>6643</v>
      </c>
      <c r="C24" s="50">
        <f t="shared" si="0"/>
        <v>3.435525077316122</v>
      </c>
      <c r="D24" s="18">
        <v>405</v>
      </c>
      <c r="E24" s="50">
        <f t="shared" si="1"/>
        <v>1.164562785749202</v>
      </c>
      <c r="F24" s="18">
        <v>476</v>
      </c>
      <c r="G24" s="50">
        <f t="shared" si="2"/>
        <v>2.6948989412897015</v>
      </c>
      <c r="H24" s="77">
        <v>5762</v>
      </c>
      <c r="I24" s="50">
        <f t="shared" si="3"/>
        <v>4.088786704701892</v>
      </c>
    </row>
    <row r="25" spans="1:9" ht="15" customHeight="1">
      <c r="A25" s="17" t="s">
        <v>62</v>
      </c>
      <c r="B25" s="18">
        <f t="shared" si="4"/>
        <v>3698</v>
      </c>
      <c r="C25" s="50">
        <f t="shared" si="0"/>
        <v>1.9124750468034049</v>
      </c>
      <c r="D25" s="18">
        <v>673</v>
      </c>
      <c r="E25" s="50">
        <f t="shared" si="1"/>
        <v>1.935187048911637</v>
      </c>
      <c r="F25" s="18">
        <v>99</v>
      </c>
      <c r="G25" s="50">
        <f t="shared" si="2"/>
        <v>0.5604936873690766</v>
      </c>
      <c r="H25" s="77">
        <v>2926</v>
      </c>
      <c r="I25" s="50">
        <f t="shared" si="3"/>
        <v>2.076325910787528</v>
      </c>
    </row>
    <row r="26" spans="1:9" ht="15" customHeight="1">
      <c r="A26" s="17" t="s">
        <v>63</v>
      </c>
      <c r="B26" s="18">
        <f t="shared" si="4"/>
        <v>832</v>
      </c>
      <c r="C26" s="50">
        <f t="shared" si="0"/>
        <v>0.43028102729595263</v>
      </c>
      <c r="D26" s="18">
        <v>199</v>
      </c>
      <c r="E26" s="50">
        <f t="shared" si="1"/>
        <v>0.5722172700347931</v>
      </c>
      <c r="F26" s="18">
        <v>78</v>
      </c>
      <c r="G26" s="50">
        <f t="shared" si="2"/>
        <v>0.44160108701806033</v>
      </c>
      <c r="H26" s="77">
        <v>555</v>
      </c>
      <c r="I26" s="50">
        <f t="shared" si="3"/>
        <v>0.3938348873845106</v>
      </c>
    </row>
    <row r="27" spans="1:9" ht="15" customHeight="1">
      <c r="A27" s="17" t="s">
        <v>64</v>
      </c>
      <c r="B27" s="18">
        <f t="shared" si="4"/>
        <v>5442</v>
      </c>
      <c r="C27" s="50">
        <f t="shared" si="0"/>
        <v>2.814410277096844</v>
      </c>
      <c r="D27" s="18">
        <v>1426</v>
      </c>
      <c r="E27" s="50">
        <f t="shared" si="1"/>
        <v>4.100411191304598</v>
      </c>
      <c r="F27" s="18">
        <v>588</v>
      </c>
      <c r="G27" s="50">
        <f t="shared" si="2"/>
        <v>3.328992809828455</v>
      </c>
      <c r="H27" s="77">
        <v>3428</v>
      </c>
      <c r="I27" s="50">
        <f t="shared" si="3"/>
        <v>2.432551340457842</v>
      </c>
    </row>
    <row r="28" spans="1:9" ht="15" customHeight="1">
      <c r="A28" s="17" t="s">
        <v>65</v>
      </c>
      <c r="B28" s="18">
        <f t="shared" si="4"/>
        <v>3410</v>
      </c>
      <c r="C28" s="50">
        <f t="shared" si="0"/>
        <v>1.7635316142778827</v>
      </c>
      <c r="D28" s="18">
        <v>385</v>
      </c>
      <c r="E28" s="50">
        <f t="shared" si="1"/>
        <v>1.1070535123788712</v>
      </c>
      <c r="F28" s="18">
        <v>232</v>
      </c>
      <c r="G28" s="50">
        <f t="shared" si="2"/>
        <v>1.313480156258846</v>
      </c>
      <c r="H28" s="77">
        <v>2793</v>
      </c>
      <c r="I28" s="50">
        <f t="shared" si="3"/>
        <v>1.9819474602971856</v>
      </c>
    </row>
    <row r="29" spans="1:9" ht="22.5" customHeight="1">
      <c r="A29" s="17" t="s">
        <v>66</v>
      </c>
      <c r="B29" s="18">
        <f t="shared" si="4"/>
        <v>10411</v>
      </c>
      <c r="C29" s="50">
        <f t="shared" si="0"/>
        <v>5.384201652858369</v>
      </c>
      <c r="D29" s="18">
        <v>7369</v>
      </c>
      <c r="E29" s="50">
        <f t="shared" si="1"/>
        <v>21.189291773298443</v>
      </c>
      <c r="F29" s="18">
        <v>164</v>
      </c>
      <c r="G29" s="50">
        <f t="shared" si="2"/>
        <v>0.9284945932174602</v>
      </c>
      <c r="H29" s="77">
        <v>2878</v>
      </c>
      <c r="I29" s="50">
        <f t="shared" si="3"/>
        <v>2.0422645151218406</v>
      </c>
    </row>
    <row r="30" spans="1:9" ht="15" customHeight="1">
      <c r="A30" s="17" t="s">
        <v>67</v>
      </c>
      <c r="B30" s="18">
        <f t="shared" si="4"/>
        <v>6827</v>
      </c>
      <c r="C30" s="50">
        <f t="shared" si="0"/>
        <v>3.5306833814296503</v>
      </c>
      <c r="D30" s="18">
        <v>367</v>
      </c>
      <c r="E30" s="50">
        <f t="shared" si="1"/>
        <v>1.0552951663455732</v>
      </c>
      <c r="F30" s="18">
        <v>132</v>
      </c>
      <c r="G30" s="50">
        <f t="shared" si="2"/>
        <v>0.7473249164921022</v>
      </c>
      <c r="H30" s="77">
        <v>6328</v>
      </c>
      <c r="I30" s="50">
        <f t="shared" si="3"/>
        <v>4.490427328593123</v>
      </c>
    </row>
    <row r="31" spans="1:9" ht="15" customHeight="1">
      <c r="A31" s="17" t="s">
        <v>68</v>
      </c>
      <c r="B31" s="18">
        <f t="shared" si="4"/>
        <v>852</v>
      </c>
      <c r="C31" s="50">
        <f t="shared" si="0"/>
        <v>0.4406243212213361</v>
      </c>
      <c r="D31" s="18">
        <v>148</v>
      </c>
      <c r="E31" s="50">
        <f t="shared" si="1"/>
        <v>0.42556862294044917</v>
      </c>
      <c r="F31" s="18">
        <v>65</v>
      </c>
      <c r="G31" s="50">
        <f t="shared" si="2"/>
        <v>0.36800090584838363</v>
      </c>
      <c r="H31" s="77">
        <v>639</v>
      </c>
      <c r="I31" s="50">
        <f t="shared" si="3"/>
        <v>0.45344232979946353</v>
      </c>
    </row>
    <row r="32" spans="1:9" ht="15" customHeight="1">
      <c r="A32" s="17" t="s">
        <v>69</v>
      </c>
      <c r="B32" s="18">
        <f t="shared" si="4"/>
        <v>13827</v>
      </c>
      <c r="C32" s="50">
        <f t="shared" si="0"/>
        <v>7.150836255313867</v>
      </c>
      <c r="D32" s="18">
        <v>1900</v>
      </c>
      <c r="E32" s="50">
        <f t="shared" si="1"/>
        <v>5.463380970181442</v>
      </c>
      <c r="F32" s="18">
        <v>877</v>
      </c>
      <c r="G32" s="50">
        <f t="shared" si="2"/>
        <v>4.965181452754345</v>
      </c>
      <c r="H32" s="77">
        <v>11050</v>
      </c>
      <c r="I32" s="50">
        <f t="shared" si="3"/>
        <v>7.8412171272051205</v>
      </c>
    </row>
    <row r="33" spans="1:9" ht="15" customHeight="1">
      <c r="A33" s="17" t="s">
        <v>70</v>
      </c>
      <c r="B33" s="18">
        <f t="shared" si="4"/>
        <v>2450</v>
      </c>
      <c r="C33" s="50">
        <f t="shared" si="0"/>
        <v>1.2670535058594758</v>
      </c>
      <c r="D33" s="18">
        <v>665</v>
      </c>
      <c r="E33" s="50">
        <f t="shared" si="1"/>
        <v>1.9121833395635046</v>
      </c>
      <c r="F33" s="18">
        <v>182</v>
      </c>
      <c r="G33" s="50">
        <f t="shared" si="2"/>
        <v>1.030402536375474</v>
      </c>
      <c r="H33" s="77">
        <v>1603</v>
      </c>
      <c r="I33" s="50">
        <f t="shared" si="3"/>
        <v>1.1375086927520188</v>
      </c>
    </row>
    <row r="34" spans="1:9" ht="15" customHeight="1">
      <c r="A34" s="17" t="s">
        <v>71</v>
      </c>
      <c r="B34" s="18">
        <f t="shared" si="4"/>
        <v>2046</v>
      </c>
      <c r="C34" s="50">
        <f t="shared" si="0"/>
        <v>1.0581189685667296</v>
      </c>
      <c r="D34" s="18">
        <v>351</v>
      </c>
      <c r="E34" s="50">
        <f t="shared" si="1"/>
        <v>1.0092877476493085</v>
      </c>
      <c r="F34" s="18">
        <v>179</v>
      </c>
      <c r="G34" s="50">
        <f t="shared" si="2"/>
        <v>1.0134178791824717</v>
      </c>
      <c r="H34" s="77">
        <v>1516</v>
      </c>
      <c r="I34" s="50">
        <f t="shared" si="3"/>
        <v>1.0757724131079605</v>
      </c>
    </row>
    <row r="35" spans="1:9" ht="22.5" customHeight="1">
      <c r="A35" s="17" t="s">
        <v>72</v>
      </c>
      <c r="B35" s="18">
        <f t="shared" si="4"/>
        <v>11570</v>
      </c>
      <c r="C35" s="50">
        <f t="shared" si="0"/>
        <v>5.9835955358343424</v>
      </c>
      <c r="D35" s="18">
        <v>1076</v>
      </c>
      <c r="E35" s="50">
        <f t="shared" si="1"/>
        <v>3.093998907323806</v>
      </c>
      <c r="F35" s="18">
        <v>190</v>
      </c>
      <c r="G35" s="50">
        <f t="shared" si="2"/>
        <v>1.0756949555568136</v>
      </c>
      <c r="H35" s="77">
        <v>10304</v>
      </c>
      <c r="I35" s="50">
        <f t="shared" si="3"/>
        <v>7.311846269567562</v>
      </c>
    </row>
    <row r="36" spans="1:9" ht="15" customHeight="1">
      <c r="A36" s="17" t="s">
        <v>73</v>
      </c>
      <c r="B36" s="18">
        <f t="shared" si="4"/>
        <v>1065</v>
      </c>
      <c r="C36" s="50">
        <f t="shared" si="0"/>
        <v>0.5507804015266702</v>
      </c>
      <c r="D36" s="18">
        <v>202</v>
      </c>
      <c r="E36" s="50">
        <f t="shared" si="1"/>
        <v>0.5808436610403428</v>
      </c>
      <c r="F36" s="18">
        <v>75</v>
      </c>
      <c r="G36" s="50">
        <f t="shared" si="2"/>
        <v>0.4246164298250581</v>
      </c>
      <c r="H36" s="211">
        <v>788</v>
      </c>
      <c r="I36" s="50">
        <f t="shared" si="3"/>
        <v>0.5591745788450349</v>
      </c>
    </row>
    <row r="37" spans="1:9" ht="15" customHeight="1">
      <c r="A37" s="17" t="s">
        <v>74</v>
      </c>
      <c r="B37" s="18">
        <f t="shared" si="4"/>
        <v>2714</v>
      </c>
      <c r="C37" s="50">
        <f t="shared" si="0"/>
        <v>1.403584985674538</v>
      </c>
      <c r="D37" s="18">
        <v>443</v>
      </c>
      <c r="E37" s="50">
        <f t="shared" si="1"/>
        <v>1.2738304051528309</v>
      </c>
      <c r="F37" s="18">
        <v>219</v>
      </c>
      <c r="G37" s="50">
        <f t="shared" si="2"/>
        <v>1.2398799750891694</v>
      </c>
      <c r="H37" s="211">
        <v>2052</v>
      </c>
      <c r="I37" s="50">
        <f t="shared" si="3"/>
        <v>1.4561246647081365</v>
      </c>
    </row>
    <row r="38" spans="1:9" ht="15" customHeight="1">
      <c r="A38" s="17" t="s">
        <v>75</v>
      </c>
      <c r="B38" s="18">
        <f t="shared" si="4"/>
        <v>1972</v>
      </c>
      <c r="C38" s="50">
        <f t="shared" si="0"/>
        <v>1.019848781042811</v>
      </c>
      <c r="D38" s="18">
        <v>193</v>
      </c>
      <c r="E38" s="50">
        <f t="shared" si="1"/>
        <v>0.5549644880236938</v>
      </c>
      <c r="F38" s="18">
        <v>88</v>
      </c>
      <c r="G38" s="50">
        <f t="shared" si="2"/>
        <v>0.4982166109947348</v>
      </c>
      <c r="H38" s="211">
        <v>1691</v>
      </c>
      <c r="I38" s="50">
        <f t="shared" si="3"/>
        <v>1.199954584805779</v>
      </c>
    </row>
    <row r="39" spans="1:9" ht="15" customHeight="1">
      <c r="A39" s="17" t="s">
        <v>76</v>
      </c>
      <c r="B39" s="18">
        <f t="shared" si="4"/>
        <v>714</v>
      </c>
      <c r="C39" s="50">
        <f t="shared" si="0"/>
        <v>0.36925559313619016</v>
      </c>
      <c r="D39" s="18">
        <v>81</v>
      </c>
      <c r="E39" s="50">
        <f t="shared" si="1"/>
        <v>0.2329125571498404</v>
      </c>
      <c r="F39" s="18">
        <v>28</v>
      </c>
      <c r="G39" s="50">
        <f t="shared" si="2"/>
        <v>0.15852346713468832</v>
      </c>
      <c r="H39" s="211">
        <v>605</v>
      </c>
      <c r="I39" s="50">
        <f t="shared" si="3"/>
        <v>0.42931550786960165</v>
      </c>
    </row>
    <row r="40" spans="1:9" ht="15" customHeight="1">
      <c r="A40" s="51" t="s">
        <v>77</v>
      </c>
      <c r="B40" s="52">
        <f t="shared" si="4"/>
        <v>1423</v>
      </c>
      <c r="C40" s="53">
        <f t="shared" si="0"/>
        <v>0.7359253627910344</v>
      </c>
      <c r="D40" s="52">
        <v>348</v>
      </c>
      <c r="E40" s="53">
        <f t="shared" si="1"/>
        <v>1.000661356643759</v>
      </c>
      <c r="F40" s="52">
        <v>96</v>
      </c>
      <c r="G40" s="53">
        <f t="shared" si="2"/>
        <v>0.5435090301760743</v>
      </c>
      <c r="H40" s="216">
        <v>979</v>
      </c>
      <c r="I40" s="53">
        <f t="shared" si="3"/>
        <v>0.6947105490980826</v>
      </c>
    </row>
    <row r="41" spans="1:9" ht="15" customHeight="1">
      <c r="A41" s="17"/>
      <c r="B41" s="78"/>
      <c r="C41" s="17"/>
      <c r="D41" s="78"/>
      <c r="E41" s="17"/>
      <c r="F41" s="78"/>
      <c r="G41" s="79"/>
      <c r="H41" s="17"/>
      <c r="I41" s="247" t="s">
        <v>78</v>
      </c>
    </row>
    <row r="42" spans="1:9" s="13" customFormat="1" ht="15" customHeight="1">
      <c r="A42" s="80"/>
      <c r="B42" s="81"/>
      <c r="C42" s="81"/>
      <c r="D42" s="81"/>
      <c r="E42" s="82"/>
      <c r="F42" s="81"/>
      <c r="G42" s="82"/>
      <c r="H42" s="17"/>
      <c r="I42" s="17"/>
    </row>
    <row r="43" spans="1:9" ht="15" customHeight="1">
      <c r="A43" s="14"/>
      <c r="B43" s="38"/>
      <c r="C43" s="83"/>
      <c r="D43" s="38"/>
      <c r="E43" s="24"/>
      <c r="F43" s="38"/>
      <c r="G43" s="24"/>
      <c r="H43" s="17"/>
      <c r="I43" s="17"/>
    </row>
    <row r="44" spans="1:9" ht="15" customHeight="1">
      <c r="A44" s="14"/>
      <c r="B44" s="38"/>
      <c r="C44" s="83"/>
      <c r="D44" s="38"/>
      <c r="E44" s="24"/>
      <c r="F44" s="38"/>
      <c r="G44" s="24"/>
      <c r="H44" s="17"/>
      <c r="I44" s="17"/>
    </row>
    <row r="45" spans="1:9" ht="15" customHeight="1">
      <c r="A45" s="17"/>
      <c r="B45" s="17"/>
      <c r="C45" s="17"/>
      <c r="D45" s="17"/>
      <c r="E45" s="17"/>
      <c r="F45" s="17"/>
      <c r="G45" s="17"/>
      <c r="H45" s="78"/>
      <c r="I45" s="84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3" location="Indice!B6" display="Inicio"/>
    <hyperlink ref="I41" location="'pag 22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100" workbookViewId="0" topLeftCell="A5">
      <selection activeCell="B1" sqref="B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85" customWidth="1"/>
  </cols>
  <sheetData>
    <row r="1" spans="1:9" s="2" customFormat="1" ht="39.75" customHeight="1">
      <c r="A1" s="397" t="s">
        <v>385</v>
      </c>
      <c r="B1" s="397"/>
      <c r="C1" s="397"/>
      <c r="D1" s="397"/>
      <c r="E1" s="397"/>
      <c r="F1" s="397"/>
      <c r="G1" s="397"/>
      <c r="H1" s="397"/>
      <c r="I1" s="397"/>
    </row>
    <row r="2" spans="1:9" s="32" customFormat="1" ht="18" customHeight="1">
      <c r="A2" s="9" t="s">
        <v>26</v>
      </c>
      <c r="B2" s="17"/>
      <c r="C2" s="17"/>
      <c r="D2" s="17"/>
      <c r="E2" s="17"/>
      <c r="F2" s="17"/>
      <c r="G2" s="17"/>
      <c r="H2" s="75"/>
      <c r="I2" s="248" t="s">
        <v>79</v>
      </c>
    </row>
    <row r="3" spans="1:9" s="5" customFormat="1" ht="36" customHeight="1">
      <c r="A3" s="242" t="s">
        <v>366</v>
      </c>
      <c r="B3" s="386" t="s">
        <v>0</v>
      </c>
      <c r="C3" s="386"/>
      <c r="D3" s="386" t="s">
        <v>41</v>
      </c>
      <c r="E3" s="386"/>
      <c r="F3" s="386" t="s">
        <v>3</v>
      </c>
      <c r="G3" s="386"/>
      <c r="H3" s="386" t="s">
        <v>42</v>
      </c>
      <c r="I3" s="386"/>
    </row>
    <row r="4" spans="1:9" s="10" customFormat="1" ht="19.5" customHeight="1">
      <c r="A4" s="58"/>
      <c r="B4" s="59" t="s">
        <v>91</v>
      </c>
      <c r="C4" s="60" t="s">
        <v>5</v>
      </c>
      <c r="D4" s="61" t="s">
        <v>91</v>
      </c>
      <c r="E4" s="60" t="s">
        <v>5</v>
      </c>
      <c r="F4" s="61" t="s">
        <v>91</v>
      </c>
      <c r="G4" s="60" t="s">
        <v>5</v>
      </c>
      <c r="H4" s="61" t="s">
        <v>91</v>
      </c>
      <c r="I4" s="60" t="s">
        <v>5</v>
      </c>
    </row>
    <row r="5" spans="1:9" ht="15" customHeight="1">
      <c r="A5" s="17" t="s">
        <v>80</v>
      </c>
      <c r="B5" s="86">
        <f>D5+F5+H5</f>
        <v>2865</v>
      </c>
      <c r="C5" s="87">
        <f>B5/'pag 21'!B$5*100</f>
        <v>1.4816768548111832</v>
      </c>
      <c r="D5" s="86">
        <v>409</v>
      </c>
      <c r="E5" s="87">
        <f>D5/'pag 21'!D$5*100</f>
        <v>1.1760646404232684</v>
      </c>
      <c r="F5" s="86">
        <v>159</v>
      </c>
      <c r="G5" s="87">
        <f>F5/'pag 21'!F$5*100</f>
        <v>0.900186831229123</v>
      </c>
      <c r="H5" s="88">
        <v>2297</v>
      </c>
      <c r="I5" s="87">
        <f>H5/'pag 21'!H$5*100</f>
        <v>1.6299797050850824</v>
      </c>
    </row>
    <row r="6" spans="1:9" ht="15" customHeight="1">
      <c r="A6" s="14" t="s">
        <v>81</v>
      </c>
      <c r="B6" s="18">
        <f aca="true" t="shared" si="0" ref="B6:B18">D6+F6+H6</f>
        <v>528</v>
      </c>
      <c r="C6" s="50">
        <f>B6/'pag 21'!B$5*100</f>
        <v>0.2730629596301238</v>
      </c>
      <c r="D6" s="18">
        <v>67</v>
      </c>
      <c r="E6" s="50">
        <f>D6/'pag 21'!D$5*100</f>
        <v>0.19265606579060873</v>
      </c>
      <c r="F6" s="18">
        <v>33</v>
      </c>
      <c r="G6" s="50">
        <f>F6/'pag 21'!F$5*100</f>
        <v>0.18683122912302555</v>
      </c>
      <c r="H6" s="77">
        <v>428</v>
      </c>
      <c r="I6" s="50">
        <f>H6/'pag 21'!H$5*100</f>
        <v>0.30371411135237936</v>
      </c>
    </row>
    <row r="7" spans="1:9" ht="15" customHeight="1">
      <c r="A7" s="14" t="s">
        <v>29</v>
      </c>
      <c r="B7" s="18">
        <f t="shared" si="0"/>
        <v>2062</v>
      </c>
      <c r="C7" s="50">
        <f>B7/'pag 21'!B$5*100</f>
        <v>1.0663936037070365</v>
      </c>
      <c r="D7" s="18">
        <v>274</v>
      </c>
      <c r="E7" s="50">
        <f>D7/'pag 21'!D$5*100</f>
        <v>0.7878770451735342</v>
      </c>
      <c r="F7" s="18">
        <v>75</v>
      </c>
      <c r="G7" s="50">
        <f>F7/'pag 21'!F$5*100</f>
        <v>0.4246164298250581</v>
      </c>
      <c r="H7" s="77">
        <v>1713</v>
      </c>
      <c r="I7" s="50">
        <f>H7/'pag 21'!H$5*100</f>
        <v>1.2155660578192191</v>
      </c>
    </row>
    <row r="8" spans="1:9" ht="15" customHeight="1">
      <c r="A8" s="14" t="s">
        <v>82</v>
      </c>
      <c r="B8" s="18">
        <f t="shared" si="0"/>
        <v>1074</v>
      </c>
      <c r="C8" s="50">
        <f>B8/'pag 21'!B$5*100</f>
        <v>0.5554348837930928</v>
      </c>
      <c r="D8" s="18">
        <v>131</v>
      </c>
      <c r="E8" s="50">
        <f>D8/'pag 21'!D$5*100</f>
        <v>0.37668574057566784</v>
      </c>
      <c r="F8" s="18">
        <v>57</v>
      </c>
      <c r="G8" s="50">
        <f>F8/'pag 21'!F$5*100</f>
        <v>0.3227084866670441</v>
      </c>
      <c r="H8" s="77">
        <v>886</v>
      </c>
      <c r="I8" s="50">
        <f>H8/'pag 21'!H$5*100</f>
        <v>0.6287165949958133</v>
      </c>
    </row>
    <row r="9" spans="1:9" ht="15" customHeight="1">
      <c r="A9" s="14" t="s">
        <v>83</v>
      </c>
      <c r="B9" s="18">
        <f t="shared" si="0"/>
        <v>3618</v>
      </c>
      <c r="C9" s="50">
        <f>B9/'pag 21'!B$5*100</f>
        <v>1.8711018711018712</v>
      </c>
      <c r="D9" s="18">
        <v>547</v>
      </c>
      <c r="E9" s="50">
        <f>D9/'pag 21'!D$5*100</f>
        <v>1.572878626678552</v>
      </c>
      <c r="F9" s="18">
        <v>669</v>
      </c>
      <c r="G9" s="50">
        <f>F9/'pag 21'!F$5*100</f>
        <v>3.7875785540395177</v>
      </c>
      <c r="H9" s="77">
        <v>2402</v>
      </c>
      <c r="I9" s="50">
        <f>H9/'pag 21'!H$5*100</f>
        <v>1.7044890081037736</v>
      </c>
    </row>
    <row r="10" spans="1:9" ht="15" customHeight="1">
      <c r="A10" s="17" t="s">
        <v>84</v>
      </c>
      <c r="B10" s="18">
        <f t="shared" si="0"/>
        <v>17488</v>
      </c>
      <c r="C10" s="50">
        <f>B10/'pag 21'!B$5*100</f>
        <v>9.044176208355314</v>
      </c>
      <c r="D10" s="18">
        <v>480</v>
      </c>
      <c r="E10" s="50">
        <f>D10/'pag 21'!D$5*100</f>
        <v>1.3802225608879433</v>
      </c>
      <c r="F10" s="18">
        <v>200</v>
      </c>
      <c r="G10" s="50">
        <f>F10/'pag 21'!F$5*100</f>
        <v>1.132310479533488</v>
      </c>
      <c r="H10" s="77">
        <v>16808</v>
      </c>
      <c r="I10" s="50">
        <f>H10/'pag 21'!H$5*100</f>
        <v>11.927165382268205</v>
      </c>
    </row>
    <row r="11" spans="1:9" ht="22.5" customHeight="1">
      <c r="A11" s="17" t="s">
        <v>85</v>
      </c>
      <c r="B11" s="18">
        <f t="shared" si="0"/>
        <v>3685</v>
      </c>
      <c r="C11" s="50">
        <f>B11/'pag 21'!B$5*100</f>
        <v>1.9057519057519057</v>
      </c>
      <c r="D11" s="18">
        <v>625</v>
      </c>
      <c r="E11" s="50">
        <f>D11/'pag 21'!D$5*100</f>
        <v>1.797164792822843</v>
      </c>
      <c r="F11" s="18">
        <v>874</v>
      </c>
      <c r="G11" s="50">
        <f>F11/'pag 21'!F$5*100</f>
        <v>4.948196795561343</v>
      </c>
      <c r="H11" s="77">
        <v>2186</v>
      </c>
      <c r="I11" s="50">
        <f>H11/'pag 21'!H$5*100</f>
        <v>1.5512127276081804</v>
      </c>
    </row>
    <row r="12" spans="1:9" ht="15" customHeight="1">
      <c r="A12" s="17" t="s">
        <v>86</v>
      </c>
      <c r="B12" s="18">
        <f t="shared" si="0"/>
        <v>2032</v>
      </c>
      <c r="C12" s="50">
        <f>B12/'pag 21'!B$5*100</f>
        <v>1.0508786628189615</v>
      </c>
      <c r="D12" s="18">
        <v>261</v>
      </c>
      <c r="E12" s="50">
        <f>D12/'pag 21'!D$5*100</f>
        <v>0.750496017482819</v>
      </c>
      <c r="F12" s="18">
        <v>106</v>
      </c>
      <c r="G12" s="50">
        <f>F12/'pag 21'!F$5*100</f>
        <v>0.6001245541527487</v>
      </c>
      <c r="H12" s="77">
        <v>1665</v>
      </c>
      <c r="I12" s="50">
        <f>H12/'pag 21'!H$5*100</f>
        <v>1.1815046621535317</v>
      </c>
    </row>
    <row r="13" spans="1:9" ht="15" customHeight="1">
      <c r="A13" s="17" t="s">
        <v>87</v>
      </c>
      <c r="B13" s="18">
        <f t="shared" si="0"/>
        <v>6592</v>
      </c>
      <c r="C13" s="50">
        <f>B13/'pag 21'!B$5*100</f>
        <v>3.4091496778063943</v>
      </c>
      <c r="D13" s="18">
        <v>662</v>
      </c>
      <c r="E13" s="50">
        <f>D13/'pag 21'!D$5*100</f>
        <v>1.903556948557955</v>
      </c>
      <c r="F13" s="18">
        <v>2559</v>
      </c>
      <c r="G13" s="50">
        <f>F13/'pag 21'!F$5*100</f>
        <v>14.48791258563098</v>
      </c>
      <c r="H13" s="77">
        <v>3371</v>
      </c>
      <c r="I13" s="50">
        <f>H13/'pag 21'!H$5*100</f>
        <v>2.392103433104838</v>
      </c>
    </row>
    <row r="14" spans="1:9" ht="15" customHeight="1">
      <c r="A14" s="17" t="s">
        <v>88</v>
      </c>
      <c r="B14" s="18">
        <f t="shared" si="0"/>
        <v>2983</v>
      </c>
      <c r="C14" s="50">
        <f>B14/'pag 21'!B$5*100</f>
        <v>1.5427022889709456</v>
      </c>
      <c r="D14" s="18">
        <v>275</v>
      </c>
      <c r="E14" s="50">
        <f>D14/'pag 21'!D$5*100</f>
        <v>0.7907525088420507</v>
      </c>
      <c r="F14" s="18">
        <v>93</v>
      </c>
      <c r="G14" s="50">
        <f>F14/'pag 21'!F$5*100</f>
        <v>0.526524372983072</v>
      </c>
      <c r="H14" s="77">
        <v>2615</v>
      </c>
      <c r="I14" s="50">
        <f>H14/'pag 21'!H$5*100</f>
        <v>1.8556364513702615</v>
      </c>
    </row>
    <row r="15" spans="1:9" ht="15" customHeight="1">
      <c r="A15" s="17" t="s">
        <v>89</v>
      </c>
      <c r="B15" s="18">
        <f t="shared" si="0"/>
        <v>4057</v>
      </c>
      <c r="C15" s="50">
        <f>B15/'pag 21'!B$5*100</f>
        <v>2.0981371727640385</v>
      </c>
      <c r="D15" s="18">
        <v>516</v>
      </c>
      <c r="E15" s="50">
        <f>D15/'pag 21'!D$5*100</f>
        <v>1.483739252954539</v>
      </c>
      <c r="F15" s="18">
        <v>145</v>
      </c>
      <c r="G15" s="50">
        <f>F15/'pag 21'!F$5*100</f>
        <v>0.8209250976617788</v>
      </c>
      <c r="H15" s="77">
        <v>3396</v>
      </c>
      <c r="I15" s="50">
        <f>H15/'pag 21'!H$5*100</f>
        <v>2.4098437433473836</v>
      </c>
    </row>
    <row r="16" spans="1:9" ht="15" customHeight="1">
      <c r="A16" s="17" t="s">
        <v>90</v>
      </c>
      <c r="B16" s="18">
        <f t="shared" si="0"/>
        <v>2018</v>
      </c>
      <c r="C16" s="50">
        <f>B16/'pag 21'!B$5*100</f>
        <v>1.043638357071193</v>
      </c>
      <c r="D16" s="18">
        <v>238</v>
      </c>
      <c r="E16" s="50">
        <f>D16/'pag 21'!D$5*100</f>
        <v>0.6843603531069384</v>
      </c>
      <c r="F16" s="18">
        <v>92</v>
      </c>
      <c r="G16" s="50">
        <f>F16/'pag 21'!F$5*100</f>
        <v>0.5208628205854046</v>
      </c>
      <c r="H16" s="77">
        <v>1688</v>
      </c>
      <c r="I16" s="50">
        <f>H16/'pag 21'!H$5*100</f>
        <v>1.1978257475766736</v>
      </c>
    </row>
    <row r="17" spans="1:9" ht="22.5" customHeight="1">
      <c r="A17" s="17" t="s">
        <v>38</v>
      </c>
      <c r="B17" s="18">
        <f t="shared" si="0"/>
        <v>668</v>
      </c>
      <c r="C17" s="50">
        <f>B17/'pag 21'!B$5*100</f>
        <v>0.34546601710780817</v>
      </c>
      <c r="D17" s="18">
        <v>68</v>
      </c>
      <c r="E17" s="50">
        <f>D17/'pag 21'!D$5*100</f>
        <v>0.19553152945912528</v>
      </c>
      <c r="F17" s="18">
        <v>17</v>
      </c>
      <c r="G17" s="50">
        <f>F17/'pag 21'!F$5*100</f>
        <v>0.0962463907603465</v>
      </c>
      <c r="H17" s="77">
        <v>583</v>
      </c>
      <c r="I17" s="50">
        <f>H17/'pag 21'!H$5*100</f>
        <v>0.4137040348561616</v>
      </c>
    </row>
    <row r="18" spans="1:9" ht="15" customHeight="1">
      <c r="A18" s="20" t="s">
        <v>39</v>
      </c>
      <c r="B18" s="21">
        <f t="shared" si="0"/>
        <v>930</v>
      </c>
      <c r="C18" s="22">
        <f>B18/'pag 21'!B$5*100</f>
        <v>0.4809631675303317</v>
      </c>
      <c r="D18" s="21">
        <v>92</v>
      </c>
      <c r="E18" s="22">
        <f>D18/'pag 21'!D$5*100</f>
        <v>0.26454265750352246</v>
      </c>
      <c r="F18" s="21">
        <v>33</v>
      </c>
      <c r="G18" s="22">
        <f>F18/'pag 21'!F$5*100</f>
        <v>0.18683122912302555</v>
      </c>
      <c r="H18" s="89">
        <v>805</v>
      </c>
      <c r="I18" s="22">
        <f>H18/'pag 21'!H$5*100</f>
        <v>0.5712379898099658</v>
      </c>
    </row>
    <row r="19" spans="1:9" s="19" customFormat="1" ht="15" customHeight="1">
      <c r="A19" s="17"/>
      <c r="B19" s="38"/>
      <c r="C19" s="24"/>
      <c r="D19" s="38"/>
      <c r="E19" s="24"/>
      <c r="F19" s="38"/>
      <c r="G19" s="24"/>
      <c r="H19" s="23"/>
      <c r="I19" s="24"/>
    </row>
    <row r="20" spans="2:9" ht="15" customHeight="1">
      <c r="B20" s="38"/>
      <c r="C20" s="24"/>
      <c r="D20" s="38"/>
      <c r="E20" s="24"/>
      <c r="F20" s="38"/>
      <c r="G20" s="24"/>
      <c r="H20"/>
      <c r="I20" s="24"/>
    </row>
    <row r="21" spans="2:9" ht="15" customHeight="1">
      <c r="B21" s="38"/>
      <c r="C21" s="24"/>
      <c r="D21" s="38"/>
      <c r="E21" s="24"/>
      <c r="F21" s="38"/>
      <c r="G21" s="24"/>
      <c r="H21"/>
      <c r="I21" s="24"/>
    </row>
    <row r="22" spans="2:9" ht="15" customHeight="1">
      <c r="B22" s="38"/>
      <c r="C22" s="24"/>
      <c r="D22" s="38"/>
      <c r="E22" s="24"/>
      <c r="F22" s="38"/>
      <c r="G22" s="24"/>
      <c r="H22"/>
      <c r="I22" s="24"/>
    </row>
    <row r="23" spans="1:9" ht="15" customHeight="1">
      <c r="A23" s="17"/>
      <c r="B23" s="38"/>
      <c r="C23" s="24"/>
      <c r="D23" s="38"/>
      <c r="E23" s="24"/>
      <c r="F23" s="38"/>
      <c r="G23" s="24"/>
      <c r="H23"/>
      <c r="I23" s="24"/>
    </row>
    <row r="24" spans="1:9" ht="15" customHeight="1">
      <c r="A24" s="17"/>
      <c r="B24" s="38"/>
      <c r="C24" s="24"/>
      <c r="D24" s="38"/>
      <c r="E24" s="24"/>
      <c r="F24" s="38"/>
      <c r="G24" s="24"/>
      <c r="H24"/>
      <c r="I24" s="24"/>
    </row>
    <row r="25" spans="2:9" ht="15" customHeight="1">
      <c r="B25" s="38"/>
      <c r="C25" s="24"/>
      <c r="D25" s="38"/>
      <c r="E25" s="24"/>
      <c r="F25" s="38"/>
      <c r="G25" s="24"/>
      <c r="H25"/>
      <c r="I25" s="24"/>
    </row>
    <row r="26" spans="2:9" ht="15" customHeight="1">
      <c r="B26" s="38"/>
      <c r="C26" s="24"/>
      <c r="D26" s="38"/>
      <c r="E26" s="24"/>
      <c r="F26" s="38"/>
      <c r="G26" s="24"/>
      <c r="H26"/>
      <c r="I26" s="24"/>
    </row>
    <row r="27" spans="2:9" ht="15" customHeight="1">
      <c r="B27" s="38"/>
      <c r="C27" s="24"/>
      <c r="D27" s="38"/>
      <c r="E27" s="24"/>
      <c r="F27" s="38"/>
      <c r="G27" s="24"/>
      <c r="H27"/>
      <c r="I27" s="24"/>
    </row>
    <row r="28" spans="2:9" ht="15" customHeight="1">
      <c r="B28" s="38"/>
      <c r="C28" s="24"/>
      <c r="D28" s="38"/>
      <c r="E28" s="24"/>
      <c r="F28" s="38"/>
      <c r="G28" s="24"/>
      <c r="H28"/>
      <c r="I28" s="24"/>
    </row>
    <row r="29" spans="2:9" ht="15" customHeight="1">
      <c r="B29" s="38"/>
      <c r="C29" s="24"/>
      <c r="D29" s="38"/>
      <c r="E29" s="24"/>
      <c r="F29" s="38"/>
      <c r="G29" s="24"/>
      <c r="H29"/>
      <c r="I29" s="24"/>
    </row>
    <row r="30" spans="2:9" ht="15" customHeight="1">
      <c r="B30" s="38"/>
      <c r="C30" s="24"/>
      <c r="D30" s="38"/>
      <c r="E30" s="24"/>
      <c r="F30" s="38"/>
      <c r="G30" s="24"/>
      <c r="H30"/>
      <c r="I30" s="24"/>
    </row>
    <row r="31" spans="2:9" ht="15" customHeight="1">
      <c r="B31" s="38"/>
      <c r="C31" s="24"/>
      <c r="D31" s="38"/>
      <c r="E31" s="24"/>
      <c r="F31" s="38"/>
      <c r="G31" s="24"/>
      <c r="H31"/>
      <c r="I31" s="24"/>
    </row>
    <row r="32" spans="2:9" ht="15" customHeight="1">
      <c r="B32" s="38"/>
      <c r="C32" s="24"/>
      <c r="D32" s="38"/>
      <c r="E32" s="24"/>
      <c r="F32" s="38"/>
      <c r="G32" s="24"/>
      <c r="H32"/>
      <c r="I32" s="24"/>
    </row>
    <row r="33" spans="2:9" ht="15" customHeight="1">
      <c r="B33" s="38"/>
      <c r="C33" s="24"/>
      <c r="D33" s="38"/>
      <c r="E33" s="24"/>
      <c r="F33" s="38"/>
      <c r="G33" s="24"/>
      <c r="H33"/>
      <c r="I33" s="24"/>
    </row>
    <row r="34" spans="2:9" ht="15" customHeight="1">
      <c r="B34" s="38"/>
      <c r="C34" s="24"/>
      <c r="D34" s="38"/>
      <c r="E34" s="24"/>
      <c r="F34" s="38"/>
      <c r="G34" s="24"/>
      <c r="H34"/>
      <c r="I34" s="24"/>
    </row>
    <row r="35" spans="2:9" ht="15" customHeight="1">
      <c r="B35" s="38"/>
      <c r="C35" s="24"/>
      <c r="D35" s="38"/>
      <c r="E35" s="24"/>
      <c r="F35" s="38"/>
      <c r="G35" s="24"/>
      <c r="H35"/>
      <c r="I35" s="24"/>
    </row>
    <row r="36" spans="2:9" ht="15" customHeight="1">
      <c r="B36" s="38"/>
      <c r="C36" s="24"/>
      <c r="D36" s="38"/>
      <c r="E36" s="24"/>
      <c r="F36" s="38"/>
      <c r="G36" s="24"/>
      <c r="H36" s="17"/>
      <c r="I36" s="24"/>
    </row>
    <row r="37" spans="2:9" ht="15" customHeight="1">
      <c r="B37" s="38"/>
      <c r="C37" s="24"/>
      <c r="D37" s="38"/>
      <c r="E37" s="24"/>
      <c r="F37" s="38"/>
      <c r="G37" s="24"/>
      <c r="H37" s="17"/>
      <c r="I37" s="24"/>
    </row>
    <row r="38" spans="1:9" ht="15" customHeight="1">
      <c r="A38" s="17"/>
      <c r="B38" s="38"/>
      <c r="C38" s="24"/>
      <c r="D38" s="38"/>
      <c r="E38" s="24"/>
      <c r="F38" s="38"/>
      <c r="G38" s="24"/>
      <c r="H38" s="17"/>
      <c r="I38" s="24"/>
    </row>
    <row r="39" spans="1:9" ht="15" customHeight="1">
      <c r="A39" s="17"/>
      <c r="B39" s="38"/>
      <c r="C39" s="24"/>
      <c r="D39" s="38"/>
      <c r="E39" s="24"/>
      <c r="F39" s="38"/>
      <c r="G39" s="24"/>
      <c r="H39" s="17"/>
      <c r="I39" s="24"/>
    </row>
    <row r="40" spans="1:9" ht="15" customHeight="1">
      <c r="A40" s="17"/>
      <c r="B40" s="38"/>
      <c r="C40" s="24"/>
      <c r="D40" s="38"/>
      <c r="E40" s="24"/>
      <c r="F40" s="38"/>
      <c r="G40" s="24"/>
      <c r="H40" s="17"/>
      <c r="I40" s="24"/>
    </row>
    <row r="41" spans="1:9" ht="15" customHeight="1">
      <c r="A41" s="17"/>
      <c r="B41" s="17"/>
      <c r="C41" s="17"/>
      <c r="D41" s="17"/>
      <c r="E41" s="17"/>
      <c r="F41" s="17"/>
      <c r="G41" s="79"/>
      <c r="H41" s="17"/>
      <c r="I41" s="17"/>
    </row>
    <row r="42" spans="1:9" ht="15" customHeight="1">
      <c r="A42" s="17"/>
      <c r="B42" s="81"/>
      <c r="C42" s="81"/>
      <c r="D42" s="81"/>
      <c r="E42" s="82"/>
      <c r="F42" s="81"/>
      <c r="G42" s="82"/>
      <c r="H42" s="17"/>
      <c r="I42" s="17"/>
    </row>
    <row r="43" spans="2:9" ht="15" customHeight="1">
      <c r="B43" s="38"/>
      <c r="C43" s="83"/>
      <c r="D43" s="38"/>
      <c r="E43" s="24"/>
      <c r="F43" s="38"/>
      <c r="G43" s="24"/>
      <c r="H43" s="17"/>
      <c r="I43" s="17"/>
    </row>
    <row r="44" spans="2:9" ht="15" customHeight="1">
      <c r="B44" s="38"/>
      <c r="C44" s="83"/>
      <c r="D44" s="38"/>
      <c r="E44" s="24"/>
      <c r="F44" s="38"/>
      <c r="G44" s="24"/>
      <c r="H44" s="17"/>
      <c r="I44" s="17"/>
    </row>
    <row r="45" spans="2:9" ht="15" customHeight="1">
      <c r="B45" s="17"/>
      <c r="C45" s="17"/>
      <c r="D45" s="17"/>
      <c r="E45" s="17"/>
      <c r="F45" s="17"/>
      <c r="G45" s="17"/>
      <c r="H45" s="78"/>
      <c r="I45" s="84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3" location="Indice!B6" display="Inicio"/>
    <hyperlink ref="I2" location="'pag 21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85" customWidth="1"/>
  </cols>
  <sheetData>
    <row r="1" spans="1:9" s="2" customFormat="1" ht="39.75" customHeight="1">
      <c r="A1" s="397" t="s">
        <v>385</v>
      </c>
      <c r="B1" s="397"/>
      <c r="C1" s="397"/>
      <c r="D1" s="397"/>
      <c r="E1" s="397"/>
      <c r="F1" s="397"/>
      <c r="G1" s="397"/>
      <c r="H1" s="397"/>
      <c r="I1" s="397"/>
    </row>
    <row r="2" spans="1:9" s="32" customFormat="1" ht="18" customHeight="1">
      <c r="A2" s="9" t="s">
        <v>40</v>
      </c>
      <c r="B2" s="17"/>
      <c r="C2" s="17"/>
      <c r="D2" s="17"/>
      <c r="E2" s="17"/>
      <c r="F2" s="17"/>
      <c r="G2" s="17"/>
      <c r="H2" s="75"/>
      <c r="I2" s="76"/>
    </row>
    <row r="3" spans="1:9" s="5" customFormat="1" ht="36" customHeight="1">
      <c r="A3" s="242" t="s">
        <v>366</v>
      </c>
      <c r="B3" s="386" t="s">
        <v>0</v>
      </c>
      <c r="C3" s="386"/>
      <c r="D3" s="386" t="s">
        <v>41</v>
      </c>
      <c r="E3" s="386"/>
      <c r="F3" s="386" t="s">
        <v>3</v>
      </c>
      <c r="G3" s="386"/>
      <c r="H3" s="386" t="s">
        <v>42</v>
      </c>
      <c r="I3" s="386"/>
    </row>
    <row r="4" spans="1:9" s="10" customFormat="1" ht="19.5" customHeight="1">
      <c r="A4" s="6"/>
      <c r="B4" s="7" t="s">
        <v>91</v>
      </c>
      <c r="C4" s="8" t="s">
        <v>5</v>
      </c>
      <c r="D4" s="7" t="s">
        <v>91</v>
      </c>
      <c r="E4" s="8" t="s">
        <v>5</v>
      </c>
      <c r="F4" s="7" t="s">
        <v>91</v>
      </c>
      <c r="G4" s="8" t="s">
        <v>5</v>
      </c>
      <c r="H4" s="7" t="s">
        <v>91</v>
      </c>
      <c r="I4" s="8" t="s">
        <v>5</v>
      </c>
    </row>
    <row r="5" spans="1:9" s="13" customFormat="1" ht="15" customHeight="1">
      <c r="A5" s="11" t="s">
        <v>6</v>
      </c>
      <c r="B5" s="12">
        <f>D5+F5+H5</f>
        <v>193362</v>
      </c>
      <c r="C5" s="12">
        <f aca="true" t="shared" si="0" ref="C5:C40">B5/$B5*100</f>
        <v>100</v>
      </c>
      <c r="D5" s="12">
        <f>SUM(D6:D40)+SUM('pag 24'!D5:D18)</f>
        <v>34777</v>
      </c>
      <c r="E5" s="66">
        <f aca="true" t="shared" si="1" ref="E5:E40">D5/$B5*100</f>
        <v>17.98543664215306</v>
      </c>
      <c r="F5" s="12">
        <f>SUM(F6:F40)+SUM('pag 24'!F5:F18)</f>
        <v>17663</v>
      </c>
      <c r="G5" s="66">
        <f aca="true" t="shared" si="2" ref="G5:G40">F5/$B5*100</f>
        <v>9.13468003020242</v>
      </c>
      <c r="H5" s="12">
        <f>SUM(H6:H40)+SUM('pag 24'!H5:H18)</f>
        <v>140922</v>
      </c>
      <c r="I5" s="66">
        <f aca="true" t="shared" si="3" ref="I5:I40">H5/$B5*100</f>
        <v>72.87988332764452</v>
      </c>
    </row>
    <row r="6" spans="1:9" ht="15" customHeight="1">
      <c r="A6" s="14" t="s">
        <v>43</v>
      </c>
      <c r="B6" s="18">
        <f>D6+F6+H6</f>
        <v>1093</v>
      </c>
      <c r="C6" s="67">
        <f t="shared" si="0"/>
        <v>100</v>
      </c>
      <c r="D6" s="18">
        <v>126</v>
      </c>
      <c r="E6" s="50">
        <f t="shared" si="1"/>
        <v>11.527904849039341</v>
      </c>
      <c r="F6" s="18">
        <v>25</v>
      </c>
      <c r="G6" s="50">
        <f t="shared" si="2"/>
        <v>2.2872827081427265</v>
      </c>
      <c r="H6" s="77">
        <v>942</v>
      </c>
      <c r="I6" s="50">
        <f t="shared" si="3"/>
        <v>86.18481244281794</v>
      </c>
    </row>
    <row r="7" spans="1:9" ht="15" customHeight="1">
      <c r="A7" s="14" t="s">
        <v>44</v>
      </c>
      <c r="B7" s="18">
        <f aca="true" t="shared" si="4" ref="B7:B40">D7+F7+H7</f>
        <v>1766</v>
      </c>
      <c r="C7" s="67">
        <f t="shared" si="0"/>
        <v>100</v>
      </c>
      <c r="D7" s="18">
        <v>342</v>
      </c>
      <c r="E7" s="50">
        <f t="shared" si="1"/>
        <v>19.365798414496034</v>
      </c>
      <c r="F7" s="18">
        <v>205</v>
      </c>
      <c r="G7" s="50">
        <f t="shared" si="2"/>
        <v>11.60815402038505</v>
      </c>
      <c r="H7" s="77">
        <v>1219</v>
      </c>
      <c r="I7" s="50">
        <f t="shared" si="3"/>
        <v>69.02604756511892</v>
      </c>
    </row>
    <row r="8" spans="1:9" ht="15" customHeight="1">
      <c r="A8" s="14" t="s">
        <v>45</v>
      </c>
      <c r="B8" s="18">
        <f t="shared" si="4"/>
        <v>1506</v>
      </c>
      <c r="C8" s="67">
        <f t="shared" si="0"/>
        <v>100</v>
      </c>
      <c r="D8" s="18">
        <v>241</v>
      </c>
      <c r="E8" s="50">
        <f t="shared" si="1"/>
        <v>16.002656042496678</v>
      </c>
      <c r="F8" s="18">
        <v>180</v>
      </c>
      <c r="G8" s="50">
        <f t="shared" si="2"/>
        <v>11.952191235059761</v>
      </c>
      <c r="H8" s="77">
        <v>1085</v>
      </c>
      <c r="I8" s="50">
        <f t="shared" si="3"/>
        <v>72.04515272244356</v>
      </c>
    </row>
    <row r="9" spans="1:9" ht="15" customHeight="1">
      <c r="A9" s="14" t="s">
        <v>46</v>
      </c>
      <c r="B9" s="18">
        <f t="shared" si="4"/>
        <v>1611</v>
      </c>
      <c r="C9" s="67">
        <f t="shared" si="0"/>
        <v>100</v>
      </c>
      <c r="D9" s="18">
        <v>386</v>
      </c>
      <c r="E9" s="50">
        <f t="shared" si="1"/>
        <v>23.960273122284296</v>
      </c>
      <c r="F9" s="18">
        <v>307</v>
      </c>
      <c r="G9" s="50">
        <f t="shared" si="2"/>
        <v>19.056486654252016</v>
      </c>
      <c r="H9" s="77">
        <v>918</v>
      </c>
      <c r="I9" s="50">
        <f t="shared" si="3"/>
        <v>56.98324022346368</v>
      </c>
    </row>
    <row r="10" spans="1:9" ht="15" customHeight="1">
      <c r="A10" s="14" t="s">
        <v>47</v>
      </c>
      <c r="B10" s="18">
        <f t="shared" si="4"/>
        <v>1152</v>
      </c>
      <c r="C10" s="67">
        <f t="shared" si="0"/>
        <v>100</v>
      </c>
      <c r="D10" s="18">
        <v>218</v>
      </c>
      <c r="E10" s="50">
        <f t="shared" si="1"/>
        <v>18.92361111111111</v>
      </c>
      <c r="F10" s="18">
        <v>60</v>
      </c>
      <c r="G10" s="50">
        <f t="shared" si="2"/>
        <v>5.208333333333334</v>
      </c>
      <c r="H10" s="77">
        <v>874</v>
      </c>
      <c r="I10" s="50">
        <f t="shared" si="3"/>
        <v>75.86805555555556</v>
      </c>
    </row>
    <row r="11" spans="1:9" ht="22.5" customHeight="1">
      <c r="A11" s="17" t="s">
        <v>48</v>
      </c>
      <c r="B11" s="18">
        <f t="shared" si="4"/>
        <v>5480</v>
      </c>
      <c r="C11" s="67">
        <f t="shared" si="0"/>
        <v>100</v>
      </c>
      <c r="D11" s="18">
        <v>1036</v>
      </c>
      <c r="E11" s="50">
        <f t="shared" si="1"/>
        <v>18.905109489051096</v>
      </c>
      <c r="F11" s="18">
        <v>318</v>
      </c>
      <c r="G11" s="50">
        <f t="shared" si="2"/>
        <v>5.802919708029197</v>
      </c>
      <c r="H11" s="77">
        <v>4126</v>
      </c>
      <c r="I11" s="50">
        <f t="shared" si="3"/>
        <v>75.2919708029197</v>
      </c>
    </row>
    <row r="12" spans="1:9" ht="15" customHeight="1">
      <c r="A12" s="17" t="s">
        <v>49</v>
      </c>
      <c r="B12" s="18">
        <f t="shared" si="4"/>
        <v>960</v>
      </c>
      <c r="C12" s="67">
        <f t="shared" si="0"/>
        <v>100</v>
      </c>
      <c r="D12" s="18">
        <v>159</v>
      </c>
      <c r="E12" s="50">
        <f t="shared" si="1"/>
        <v>16.5625</v>
      </c>
      <c r="F12" s="18">
        <v>80</v>
      </c>
      <c r="G12" s="50">
        <f t="shared" si="2"/>
        <v>8.333333333333332</v>
      </c>
      <c r="H12" s="77">
        <v>721</v>
      </c>
      <c r="I12" s="50">
        <f t="shared" si="3"/>
        <v>75.10416666666667</v>
      </c>
    </row>
    <row r="13" spans="1:9" ht="15" customHeight="1">
      <c r="A13" s="17" t="s">
        <v>50</v>
      </c>
      <c r="B13" s="18">
        <f t="shared" si="4"/>
        <v>21223</v>
      </c>
      <c r="C13" s="67">
        <f t="shared" si="0"/>
        <v>100</v>
      </c>
      <c r="D13" s="18">
        <v>6479</v>
      </c>
      <c r="E13" s="50">
        <f t="shared" si="1"/>
        <v>30.52820053715309</v>
      </c>
      <c r="F13" s="18">
        <v>3343</v>
      </c>
      <c r="G13" s="50">
        <f t="shared" si="2"/>
        <v>15.751778730622437</v>
      </c>
      <c r="H13" s="77">
        <v>11401</v>
      </c>
      <c r="I13" s="50">
        <f t="shared" si="3"/>
        <v>53.72002073222447</v>
      </c>
    </row>
    <row r="14" spans="1:9" ht="15" customHeight="1">
      <c r="A14" s="17" t="s">
        <v>51</v>
      </c>
      <c r="B14" s="18">
        <f t="shared" si="4"/>
        <v>4407</v>
      </c>
      <c r="C14" s="67">
        <f t="shared" si="0"/>
        <v>100</v>
      </c>
      <c r="D14" s="18">
        <v>382</v>
      </c>
      <c r="E14" s="50">
        <f t="shared" si="1"/>
        <v>8.668028137054685</v>
      </c>
      <c r="F14" s="18">
        <v>137</v>
      </c>
      <c r="G14" s="50">
        <f t="shared" si="2"/>
        <v>3.108690719310188</v>
      </c>
      <c r="H14" s="77">
        <v>3888</v>
      </c>
      <c r="I14" s="50">
        <f t="shared" si="3"/>
        <v>88.22328114363512</v>
      </c>
    </row>
    <row r="15" spans="1:9" ht="15" customHeight="1">
      <c r="A15" s="17" t="s">
        <v>52</v>
      </c>
      <c r="B15" s="18">
        <f t="shared" si="4"/>
        <v>2923</v>
      </c>
      <c r="C15" s="67">
        <f t="shared" si="0"/>
        <v>100</v>
      </c>
      <c r="D15" s="18">
        <v>508</v>
      </c>
      <c r="E15" s="50">
        <f t="shared" si="1"/>
        <v>17.379404721176872</v>
      </c>
      <c r="F15" s="18">
        <v>163</v>
      </c>
      <c r="G15" s="50">
        <f t="shared" si="2"/>
        <v>5.5764625384878554</v>
      </c>
      <c r="H15" s="77">
        <v>2252</v>
      </c>
      <c r="I15" s="50">
        <f t="shared" si="3"/>
        <v>77.04413274033527</v>
      </c>
    </row>
    <row r="16" spans="1:9" ht="15" customHeight="1">
      <c r="A16" s="17" t="s">
        <v>53</v>
      </c>
      <c r="B16" s="18">
        <f t="shared" si="4"/>
        <v>2615</v>
      </c>
      <c r="C16" s="67">
        <f t="shared" si="0"/>
        <v>100</v>
      </c>
      <c r="D16" s="18">
        <v>424</v>
      </c>
      <c r="E16" s="50">
        <f t="shared" si="1"/>
        <v>16.21414913957935</v>
      </c>
      <c r="F16" s="18">
        <v>162</v>
      </c>
      <c r="G16" s="50">
        <f t="shared" si="2"/>
        <v>6.195028680688337</v>
      </c>
      <c r="H16" s="77">
        <v>2029</v>
      </c>
      <c r="I16" s="50">
        <f t="shared" si="3"/>
        <v>77.59082217973231</v>
      </c>
    </row>
    <row r="17" spans="1:9" ht="22.5" customHeight="1">
      <c r="A17" s="17" t="s">
        <v>54</v>
      </c>
      <c r="B17" s="18">
        <f t="shared" si="4"/>
        <v>2748</v>
      </c>
      <c r="C17" s="67">
        <f t="shared" si="0"/>
        <v>100</v>
      </c>
      <c r="D17" s="18">
        <v>260</v>
      </c>
      <c r="E17" s="50">
        <f t="shared" si="1"/>
        <v>9.461426491994178</v>
      </c>
      <c r="F17" s="18">
        <v>1445</v>
      </c>
      <c r="G17" s="50">
        <f t="shared" si="2"/>
        <v>52.58369723435226</v>
      </c>
      <c r="H17" s="77">
        <v>1043</v>
      </c>
      <c r="I17" s="50">
        <f t="shared" si="3"/>
        <v>37.95487627365357</v>
      </c>
    </row>
    <row r="18" spans="1:9" ht="15" customHeight="1">
      <c r="A18" s="17" t="s">
        <v>55</v>
      </c>
      <c r="B18" s="18">
        <f t="shared" si="4"/>
        <v>3600</v>
      </c>
      <c r="C18" s="67">
        <f t="shared" si="0"/>
        <v>100</v>
      </c>
      <c r="D18" s="18">
        <v>515</v>
      </c>
      <c r="E18" s="50">
        <f t="shared" si="1"/>
        <v>14.305555555555555</v>
      </c>
      <c r="F18" s="18">
        <v>472</v>
      </c>
      <c r="G18" s="50">
        <f t="shared" si="2"/>
        <v>13.111111111111112</v>
      </c>
      <c r="H18" s="77">
        <v>2613</v>
      </c>
      <c r="I18" s="50">
        <f t="shared" si="3"/>
        <v>72.58333333333333</v>
      </c>
    </row>
    <row r="19" spans="1:9" ht="15" customHeight="1">
      <c r="A19" s="17" t="s">
        <v>56</v>
      </c>
      <c r="B19" s="18">
        <f t="shared" si="4"/>
        <v>6543</v>
      </c>
      <c r="C19" s="67">
        <f t="shared" si="0"/>
        <v>100</v>
      </c>
      <c r="D19" s="18">
        <v>953</v>
      </c>
      <c r="E19" s="50">
        <f t="shared" si="1"/>
        <v>14.565184166284578</v>
      </c>
      <c r="F19" s="18">
        <v>529</v>
      </c>
      <c r="G19" s="50">
        <f t="shared" si="2"/>
        <v>8.084976310560906</v>
      </c>
      <c r="H19" s="77">
        <v>5061</v>
      </c>
      <c r="I19" s="50">
        <f t="shared" si="3"/>
        <v>77.34983952315451</v>
      </c>
    </row>
    <row r="20" spans="1:9" ht="15" customHeight="1">
      <c r="A20" s="17" t="s">
        <v>57</v>
      </c>
      <c r="B20" s="18">
        <f t="shared" si="4"/>
        <v>1705</v>
      </c>
      <c r="C20" s="67">
        <f t="shared" si="0"/>
        <v>100</v>
      </c>
      <c r="D20" s="18">
        <v>272</v>
      </c>
      <c r="E20" s="50">
        <f t="shared" si="1"/>
        <v>15.953079178885632</v>
      </c>
      <c r="F20" s="18">
        <v>155</v>
      </c>
      <c r="G20" s="50">
        <f t="shared" si="2"/>
        <v>9.090909090909092</v>
      </c>
      <c r="H20" s="77">
        <v>1278</v>
      </c>
      <c r="I20" s="50">
        <f t="shared" si="3"/>
        <v>74.95601173020528</v>
      </c>
    </row>
    <row r="21" spans="1:9" ht="15" customHeight="1">
      <c r="A21" s="17" t="s">
        <v>58</v>
      </c>
      <c r="B21" s="18">
        <f t="shared" si="4"/>
        <v>2481</v>
      </c>
      <c r="C21" s="67">
        <f t="shared" si="0"/>
        <v>100</v>
      </c>
      <c r="D21" s="18">
        <v>244</v>
      </c>
      <c r="E21" s="50">
        <f t="shared" si="1"/>
        <v>9.834744054816607</v>
      </c>
      <c r="F21" s="18">
        <v>561</v>
      </c>
      <c r="G21" s="50">
        <f t="shared" si="2"/>
        <v>22.611850060459492</v>
      </c>
      <c r="H21" s="77">
        <v>1676</v>
      </c>
      <c r="I21" s="50">
        <f t="shared" si="3"/>
        <v>67.5534058847239</v>
      </c>
    </row>
    <row r="22" spans="1:9" ht="15" customHeight="1">
      <c r="A22" s="17" t="s">
        <v>59</v>
      </c>
      <c r="B22" s="18">
        <f t="shared" si="4"/>
        <v>1151</v>
      </c>
      <c r="C22" s="67">
        <f t="shared" si="0"/>
        <v>100</v>
      </c>
      <c r="D22" s="18">
        <v>268</v>
      </c>
      <c r="E22" s="50">
        <f t="shared" si="1"/>
        <v>23.284100781928757</v>
      </c>
      <c r="F22" s="18">
        <v>121</v>
      </c>
      <c r="G22" s="50">
        <f t="shared" si="2"/>
        <v>10.512597741094702</v>
      </c>
      <c r="H22" s="77">
        <v>762</v>
      </c>
      <c r="I22" s="50">
        <f t="shared" si="3"/>
        <v>66.20330147697653</v>
      </c>
    </row>
    <row r="23" spans="1:9" ht="22.5" customHeight="1">
      <c r="A23" s="17" t="s">
        <v>60</v>
      </c>
      <c r="B23" s="18">
        <f t="shared" si="4"/>
        <v>3902</v>
      </c>
      <c r="C23" s="67">
        <f t="shared" si="0"/>
        <v>100</v>
      </c>
      <c r="D23" s="18">
        <v>1088</v>
      </c>
      <c r="E23" s="50">
        <f t="shared" si="1"/>
        <v>27.88313685289595</v>
      </c>
      <c r="F23" s="18">
        <v>520</v>
      </c>
      <c r="G23" s="50">
        <f t="shared" si="2"/>
        <v>13.326499231163504</v>
      </c>
      <c r="H23" s="77">
        <v>2294</v>
      </c>
      <c r="I23" s="50">
        <f t="shared" si="3"/>
        <v>58.790363915940546</v>
      </c>
    </row>
    <row r="24" spans="1:9" ht="15" customHeight="1">
      <c r="A24" s="17" t="s">
        <v>61</v>
      </c>
      <c r="B24" s="18">
        <f t="shared" si="4"/>
        <v>6643</v>
      </c>
      <c r="C24" s="67">
        <f t="shared" si="0"/>
        <v>100</v>
      </c>
      <c r="D24" s="18">
        <v>405</v>
      </c>
      <c r="E24" s="50">
        <f t="shared" si="1"/>
        <v>6.096643082944453</v>
      </c>
      <c r="F24" s="18">
        <v>476</v>
      </c>
      <c r="G24" s="50">
        <f t="shared" si="2"/>
        <v>7.165437302423603</v>
      </c>
      <c r="H24" s="77">
        <v>5762</v>
      </c>
      <c r="I24" s="50">
        <f t="shared" si="3"/>
        <v>86.73791961463195</v>
      </c>
    </row>
    <row r="25" spans="1:9" ht="15" customHeight="1">
      <c r="A25" s="17" t="s">
        <v>62</v>
      </c>
      <c r="B25" s="18">
        <f t="shared" si="4"/>
        <v>3698</v>
      </c>
      <c r="C25" s="67">
        <f t="shared" si="0"/>
        <v>100</v>
      </c>
      <c r="D25" s="18">
        <v>673</v>
      </c>
      <c r="E25" s="50">
        <f t="shared" si="1"/>
        <v>18.19902650081125</v>
      </c>
      <c r="F25" s="18">
        <v>99</v>
      </c>
      <c r="G25" s="50">
        <f t="shared" si="2"/>
        <v>2.677122769064359</v>
      </c>
      <c r="H25" s="77">
        <v>2926</v>
      </c>
      <c r="I25" s="50">
        <f t="shared" si="3"/>
        <v>79.12385073012439</v>
      </c>
    </row>
    <row r="26" spans="1:9" ht="15" customHeight="1">
      <c r="A26" s="17" t="s">
        <v>63</v>
      </c>
      <c r="B26" s="18">
        <f t="shared" si="4"/>
        <v>832</v>
      </c>
      <c r="C26" s="67">
        <f t="shared" si="0"/>
        <v>100</v>
      </c>
      <c r="D26" s="18">
        <v>199</v>
      </c>
      <c r="E26" s="50">
        <f t="shared" si="1"/>
        <v>23.918269230769234</v>
      </c>
      <c r="F26" s="18">
        <v>78</v>
      </c>
      <c r="G26" s="50">
        <f t="shared" si="2"/>
        <v>9.375</v>
      </c>
      <c r="H26" s="77">
        <v>555</v>
      </c>
      <c r="I26" s="50">
        <f t="shared" si="3"/>
        <v>66.70673076923077</v>
      </c>
    </row>
    <row r="27" spans="1:9" ht="15" customHeight="1">
      <c r="A27" s="17" t="s">
        <v>64</v>
      </c>
      <c r="B27" s="18">
        <f t="shared" si="4"/>
        <v>5442</v>
      </c>
      <c r="C27" s="67">
        <f t="shared" si="0"/>
        <v>100</v>
      </c>
      <c r="D27" s="18">
        <v>1426</v>
      </c>
      <c r="E27" s="50">
        <f t="shared" si="1"/>
        <v>26.203601617052552</v>
      </c>
      <c r="F27" s="18">
        <v>588</v>
      </c>
      <c r="G27" s="50">
        <f t="shared" si="2"/>
        <v>10.804851157662625</v>
      </c>
      <c r="H27" s="77">
        <v>3428</v>
      </c>
      <c r="I27" s="50">
        <f t="shared" si="3"/>
        <v>62.99154722528482</v>
      </c>
    </row>
    <row r="28" spans="1:9" ht="15" customHeight="1">
      <c r="A28" s="17" t="s">
        <v>65</v>
      </c>
      <c r="B28" s="18">
        <f t="shared" si="4"/>
        <v>3410</v>
      </c>
      <c r="C28" s="67">
        <f t="shared" si="0"/>
        <v>100</v>
      </c>
      <c r="D28" s="18">
        <v>385</v>
      </c>
      <c r="E28" s="50">
        <f t="shared" si="1"/>
        <v>11.29032258064516</v>
      </c>
      <c r="F28" s="18">
        <v>232</v>
      </c>
      <c r="G28" s="50">
        <f t="shared" si="2"/>
        <v>6.803519061583578</v>
      </c>
      <c r="H28" s="77">
        <v>2793</v>
      </c>
      <c r="I28" s="50">
        <f t="shared" si="3"/>
        <v>81.90615835777126</v>
      </c>
    </row>
    <row r="29" spans="1:9" ht="22.5" customHeight="1">
      <c r="A29" s="17" t="s">
        <v>66</v>
      </c>
      <c r="B29" s="18">
        <f t="shared" si="4"/>
        <v>10411</v>
      </c>
      <c r="C29" s="67">
        <f t="shared" si="0"/>
        <v>100</v>
      </c>
      <c r="D29" s="18">
        <v>7369</v>
      </c>
      <c r="E29" s="50">
        <f t="shared" si="1"/>
        <v>70.78090481221786</v>
      </c>
      <c r="F29" s="18">
        <v>164</v>
      </c>
      <c r="G29" s="50">
        <f t="shared" si="2"/>
        <v>1.5752569397752376</v>
      </c>
      <c r="H29" s="77">
        <v>2878</v>
      </c>
      <c r="I29" s="50">
        <f t="shared" si="3"/>
        <v>27.643838248006915</v>
      </c>
    </row>
    <row r="30" spans="1:9" ht="15" customHeight="1">
      <c r="A30" s="17" t="s">
        <v>67</v>
      </c>
      <c r="B30" s="18">
        <f t="shared" si="4"/>
        <v>6827</v>
      </c>
      <c r="C30" s="67">
        <f t="shared" si="0"/>
        <v>100</v>
      </c>
      <c r="D30" s="18">
        <v>367</v>
      </c>
      <c r="E30" s="50">
        <f t="shared" si="1"/>
        <v>5.375714076461111</v>
      </c>
      <c r="F30" s="18">
        <v>132</v>
      </c>
      <c r="G30" s="50">
        <f t="shared" si="2"/>
        <v>1.9334993408524976</v>
      </c>
      <c r="H30" s="77">
        <v>6328</v>
      </c>
      <c r="I30" s="50">
        <f t="shared" si="3"/>
        <v>92.69078658268639</v>
      </c>
    </row>
    <row r="31" spans="1:9" ht="15" customHeight="1">
      <c r="A31" s="17" t="s">
        <v>68</v>
      </c>
      <c r="B31" s="18">
        <f t="shared" si="4"/>
        <v>852</v>
      </c>
      <c r="C31" s="67">
        <f t="shared" si="0"/>
        <v>100</v>
      </c>
      <c r="D31" s="18">
        <v>148</v>
      </c>
      <c r="E31" s="50">
        <f t="shared" si="1"/>
        <v>17.370892018779344</v>
      </c>
      <c r="F31" s="18">
        <v>65</v>
      </c>
      <c r="G31" s="50">
        <f t="shared" si="2"/>
        <v>7.629107981220658</v>
      </c>
      <c r="H31" s="77">
        <v>639</v>
      </c>
      <c r="I31" s="50">
        <f t="shared" si="3"/>
        <v>75</v>
      </c>
    </row>
    <row r="32" spans="1:9" ht="15" customHeight="1">
      <c r="A32" s="17" t="s">
        <v>69</v>
      </c>
      <c r="B32" s="18">
        <f t="shared" si="4"/>
        <v>13827</v>
      </c>
      <c r="C32" s="67">
        <f t="shared" si="0"/>
        <v>100</v>
      </c>
      <c r="D32" s="18">
        <v>1900</v>
      </c>
      <c r="E32" s="50">
        <f t="shared" si="1"/>
        <v>13.741230925001807</v>
      </c>
      <c r="F32" s="18">
        <v>877</v>
      </c>
      <c r="G32" s="50">
        <f t="shared" si="2"/>
        <v>6.342662905908729</v>
      </c>
      <c r="H32" s="77">
        <v>11050</v>
      </c>
      <c r="I32" s="50">
        <f t="shared" si="3"/>
        <v>79.91610616908946</v>
      </c>
    </row>
    <row r="33" spans="1:9" ht="15" customHeight="1">
      <c r="A33" s="17" t="s">
        <v>70</v>
      </c>
      <c r="B33" s="18">
        <f t="shared" si="4"/>
        <v>2450</v>
      </c>
      <c r="C33" s="67">
        <f t="shared" si="0"/>
        <v>100</v>
      </c>
      <c r="D33" s="18">
        <v>665</v>
      </c>
      <c r="E33" s="50">
        <f t="shared" si="1"/>
        <v>27.142857142857142</v>
      </c>
      <c r="F33" s="18">
        <v>182</v>
      </c>
      <c r="G33" s="50">
        <f t="shared" si="2"/>
        <v>7.428571428571429</v>
      </c>
      <c r="H33" s="77">
        <v>1603</v>
      </c>
      <c r="I33" s="50">
        <f t="shared" si="3"/>
        <v>65.42857142857143</v>
      </c>
    </row>
    <row r="34" spans="1:9" ht="15" customHeight="1">
      <c r="A34" s="17" t="s">
        <v>71</v>
      </c>
      <c r="B34" s="18">
        <f t="shared" si="4"/>
        <v>2046</v>
      </c>
      <c r="C34" s="67">
        <f t="shared" si="0"/>
        <v>100</v>
      </c>
      <c r="D34" s="18">
        <v>351</v>
      </c>
      <c r="E34" s="50">
        <f t="shared" si="1"/>
        <v>17.155425219941346</v>
      </c>
      <c r="F34" s="18">
        <v>179</v>
      </c>
      <c r="G34" s="50">
        <f t="shared" si="2"/>
        <v>8.748778103616814</v>
      </c>
      <c r="H34" s="77">
        <v>1516</v>
      </c>
      <c r="I34" s="50">
        <f t="shared" si="3"/>
        <v>74.09579667644184</v>
      </c>
    </row>
    <row r="35" spans="1:9" ht="22.5" customHeight="1">
      <c r="A35" s="17" t="s">
        <v>72</v>
      </c>
      <c r="B35" s="18">
        <f t="shared" si="4"/>
        <v>11570</v>
      </c>
      <c r="C35" s="67">
        <f t="shared" si="0"/>
        <v>100</v>
      </c>
      <c r="D35" s="18">
        <v>1076</v>
      </c>
      <c r="E35" s="50">
        <f t="shared" si="1"/>
        <v>9.299913569576491</v>
      </c>
      <c r="F35" s="18">
        <v>190</v>
      </c>
      <c r="G35" s="50">
        <f t="shared" si="2"/>
        <v>1.6421780466724287</v>
      </c>
      <c r="H35" s="77">
        <v>10304</v>
      </c>
      <c r="I35" s="50">
        <f t="shared" si="3"/>
        <v>89.05790838375108</v>
      </c>
    </row>
    <row r="36" spans="1:9" ht="15" customHeight="1">
      <c r="A36" s="17" t="s">
        <v>73</v>
      </c>
      <c r="B36" s="18">
        <f t="shared" si="4"/>
        <v>1065</v>
      </c>
      <c r="C36" s="67">
        <f t="shared" si="0"/>
        <v>100</v>
      </c>
      <c r="D36" s="18">
        <v>202</v>
      </c>
      <c r="E36" s="50">
        <f t="shared" si="1"/>
        <v>18.967136150234744</v>
      </c>
      <c r="F36" s="18">
        <v>75</v>
      </c>
      <c r="G36" s="50">
        <f t="shared" si="2"/>
        <v>7.042253521126761</v>
      </c>
      <c r="H36" s="211">
        <v>788</v>
      </c>
      <c r="I36" s="50">
        <f t="shared" si="3"/>
        <v>73.9906103286385</v>
      </c>
    </row>
    <row r="37" spans="1:9" ht="15" customHeight="1">
      <c r="A37" s="17" t="s">
        <v>74</v>
      </c>
      <c r="B37" s="18">
        <f t="shared" si="4"/>
        <v>2714</v>
      </c>
      <c r="C37" s="67">
        <f t="shared" si="0"/>
        <v>100</v>
      </c>
      <c r="D37" s="18">
        <v>443</v>
      </c>
      <c r="E37" s="50">
        <f t="shared" si="1"/>
        <v>16.32277081798084</v>
      </c>
      <c r="F37" s="18">
        <v>219</v>
      </c>
      <c r="G37" s="50">
        <f t="shared" si="2"/>
        <v>8.069270449521001</v>
      </c>
      <c r="H37" s="211">
        <v>2052</v>
      </c>
      <c r="I37" s="50">
        <f t="shared" si="3"/>
        <v>75.60795873249816</v>
      </c>
    </row>
    <row r="38" spans="1:9" ht="15" customHeight="1">
      <c r="A38" s="17" t="s">
        <v>75</v>
      </c>
      <c r="B38" s="18">
        <f t="shared" si="4"/>
        <v>1972</v>
      </c>
      <c r="C38" s="67">
        <f t="shared" si="0"/>
        <v>100</v>
      </c>
      <c r="D38" s="18">
        <v>193</v>
      </c>
      <c r="E38" s="50">
        <f t="shared" si="1"/>
        <v>9.787018255578094</v>
      </c>
      <c r="F38" s="18">
        <v>88</v>
      </c>
      <c r="G38" s="50">
        <f t="shared" si="2"/>
        <v>4.462474645030426</v>
      </c>
      <c r="H38" s="211">
        <v>1691</v>
      </c>
      <c r="I38" s="50">
        <f t="shared" si="3"/>
        <v>85.75050709939148</v>
      </c>
    </row>
    <row r="39" spans="1:9" ht="15" customHeight="1">
      <c r="A39" s="17" t="s">
        <v>76</v>
      </c>
      <c r="B39" s="18">
        <f t="shared" si="4"/>
        <v>714</v>
      </c>
      <c r="C39" s="67">
        <f t="shared" si="0"/>
        <v>100</v>
      </c>
      <c r="D39" s="18">
        <v>81</v>
      </c>
      <c r="E39" s="50">
        <f t="shared" si="1"/>
        <v>11.344537815126051</v>
      </c>
      <c r="F39" s="18">
        <v>28</v>
      </c>
      <c r="G39" s="50">
        <f t="shared" si="2"/>
        <v>3.9215686274509802</v>
      </c>
      <c r="H39" s="211">
        <v>605</v>
      </c>
      <c r="I39" s="50">
        <f t="shared" si="3"/>
        <v>84.73389355742297</v>
      </c>
    </row>
    <row r="40" spans="1:9" ht="15" customHeight="1">
      <c r="A40" s="51" t="s">
        <v>77</v>
      </c>
      <c r="B40" s="52">
        <f t="shared" si="4"/>
        <v>1423</v>
      </c>
      <c r="C40" s="69">
        <f t="shared" si="0"/>
        <v>100</v>
      </c>
      <c r="D40" s="52">
        <v>348</v>
      </c>
      <c r="E40" s="53">
        <f t="shared" si="1"/>
        <v>24.45537596626845</v>
      </c>
      <c r="F40" s="52">
        <v>96</v>
      </c>
      <c r="G40" s="53">
        <f t="shared" si="2"/>
        <v>6.7463106113843985</v>
      </c>
      <c r="H40" s="216">
        <v>979</v>
      </c>
      <c r="I40" s="53">
        <f t="shared" si="3"/>
        <v>68.79831342234716</v>
      </c>
    </row>
    <row r="41" spans="1:9" ht="15" customHeight="1">
      <c r="A41" s="17"/>
      <c r="B41" s="78"/>
      <c r="C41" s="83"/>
      <c r="D41" s="78"/>
      <c r="E41" s="17"/>
      <c r="F41" s="78"/>
      <c r="G41" s="79"/>
      <c r="H41" s="17"/>
      <c r="I41" s="247" t="s">
        <v>78</v>
      </c>
    </row>
    <row r="42" spans="1:9" s="13" customFormat="1" ht="15" customHeight="1">
      <c r="A42" s="80"/>
      <c r="B42" s="81"/>
      <c r="C42" s="90"/>
      <c r="D42" s="81"/>
      <c r="E42" s="82"/>
      <c r="F42" s="81"/>
      <c r="G42" s="82"/>
      <c r="H42" s="17"/>
      <c r="I42" s="17"/>
    </row>
    <row r="43" spans="1:9" ht="15" customHeight="1">
      <c r="A43" s="14"/>
      <c r="B43" s="38"/>
      <c r="C43" s="83"/>
      <c r="D43" s="38"/>
      <c r="E43" s="24"/>
      <c r="F43" s="38"/>
      <c r="G43" s="24"/>
      <c r="H43" s="17"/>
      <c r="I43" s="17"/>
    </row>
    <row r="44" spans="1:9" ht="15" customHeight="1">
      <c r="A44" s="14"/>
      <c r="B44" s="38"/>
      <c r="C44" s="83"/>
      <c r="D44" s="38"/>
      <c r="E44" s="24"/>
      <c r="F44" s="38"/>
      <c r="G44" s="24"/>
      <c r="H44" s="17"/>
      <c r="I44" s="17"/>
    </row>
    <row r="45" spans="1:9" ht="15" customHeight="1">
      <c r="A45" s="17"/>
      <c r="B45" s="17"/>
      <c r="C45" s="83"/>
      <c r="D45" s="17"/>
      <c r="E45" s="17"/>
      <c r="F45" s="17"/>
      <c r="G45" s="17"/>
      <c r="H45" s="78"/>
      <c r="I45" s="84"/>
    </row>
    <row r="46" ht="15" customHeight="1">
      <c r="C46" s="91"/>
    </row>
    <row r="47" ht="15" customHeight="1">
      <c r="C47" s="91"/>
    </row>
  </sheetData>
  <mergeCells count="5">
    <mergeCell ref="B3:C3"/>
    <mergeCell ref="D3:E3"/>
    <mergeCell ref="A1:I1"/>
    <mergeCell ref="H3:I3"/>
    <mergeCell ref="F3:G3"/>
  </mergeCells>
  <hyperlinks>
    <hyperlink ref="A3" location="Indice!B6" display="Inicio"/>
    <hyperlink ref="I41" location="'pag 24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19.33203125" style="0" customWidth="1"/>
    <col min="2" max="2" width="10.5" style="0" customWidth="1"/>
    <col min="3" max="3" width="11.66015625" style="0" customWidth="1"/>
    <col min="4" max="4" width="10.5" style="0" customWidth="1"/>
    <col min="5" max="5" width="11.66015625" style="0" customWidth="1"/>
    <col min="6" max="6" width="10.5" style="0" customWidth="1"/>
    <col min="7" max="7" width="11.66015625" style="0" customWidth="1"/>
    <col min="8" max="8" width="10.5" style="23" customWidth="1"/>
    <col min="9" max="9" width="11.66015625" style="85" customWidth="1"/>
  </cols>
  <sheetData>
    <row r="1" spans="1:9" s="2" customFormat="1" ht="39.75" customHeight="1">
      <c r="A1" s="397" t="s">
        <v>385</v>
      </c>
      <c r="B1" s="397"/>
      <c r="C1" s="397"/>
      <c r="D1" s="397"/>
      <c r="E1" s="397"/>
      <c r="F1" s="397"/>
      <c r="G1" s="397"/>
      <c r="H1" s="397"/>
      <c r="I1" s="397"/>
    </row>
    <row r="2" spans="1:9" s="32" customFormat="1" ht="18" customHeight="1">
      <c r="A2" s="9" t="s">
        <v>40</v>
      </c>
      <c r="B2" s="17"/>
      <c r="C2" s="17"/>
      <c r="D2" s="17"/>
      <c r="E2" s="17"/>
      <c r="F2" s="17"/>
      <c r="G2" s="17"/>
      <c r="H2" s="75"/>
      <c r="I2" s="248" t="s">
        <v>79</v>
      </c>
    </row>
    <row r="3" spans="1:9" s="5" customFormat="1" ht="36" customHeight="1">
      <c r="A3" s="242" t="s">
        <v>366</v>
      </c>
      <c r="B3" s="386" t="s">
        <v>0</v>
      </c>
      <c r="C3" s="386"/>
      <c r="D3" s="386" t="s">
        <v>41</v>
      </c>
      <c r="E3" s="386"/>
      <c r="F3" s="386" t="s">
        <v>3</v>
      </c>
      <c r="G3" s="386"/>
      <c r="H3" s="386" t="s">
        <v>42</v>
      </c>
      <c r="I3" s="386"/>
    </row>
    <row r="4" spans="1:9" s="10" customFormat="1" ht="19.5" customHeight="1">
      <c r="A4" s="58"/>
      <c r="B4" s="59" t="s">
        <v>91</v>
      </c>
      <c r="C4" s="60" t="s">
        <v>5</v>
      </c>
      <c r="D4" s="61" t="s">
        <v>91</v>
      </c>
      <c r="E4" s="60" t="s">
        <v>5</v>
      </c>
      <c r="F4" s="61" t="s">
        <v>91</v>
      </c>
      <c r="G4" s="60" t="s">
        <v>5</v>
      </c>
      <c r="H4" s="61" t="s">
        <v>91</v>
      </c>
      <c r="I4" s="60" t="s">
        <v>5</v>
      </c>
    </row>
    <row r="5" spans="1:9" ht="15" customHeight="1">
      <c r="A5" s="17" t="s">
        <v>80</v>
      </c>
      <c r="B5" s="86">
        <f>D5+F5+H5</f>
        <v>2865</v>
      </c>
      <c r="C5" s="92">
        <f aca="true" t="shared" si="0" ref="C5:C18">B5/$B5*100</f>
        <v>100</v>
      </c>
      <c r="D5" s="86">
        <v>409</v>
      </c>
      <c r="E5" s="87">
        <f aca="true" t="shared" si="1" ref="E5:E18">D5/$B5*100</f>
        <v>14.275741710296685</v>
      </c>
      <c r="F5" s="86">
        <v>159</v>
      </c>
      <c r="G5" s="87">
        <f aca="true" t="shared" si="2" ref="G5:G18">F5/$B5*100</f>
        <v>5.549738219895288</v>
      </c>
      <c r="H5" s="88">
        <v>2297</v>
      </c>
      <c r="I5" s="87">
        <f aca="true" t="shared" si="3" ref="I5:I18">H5/$B5*100</f>
        <v>80.17452006980803</v>
      </c>
    </row>
    <row r="6" spans="1:9" ht="15" customHeight="1">
      <c r="A6" s="14" t="s">
        <v>81</v>
      </c>
      <c r="B6" s="18">
        <f aca="true" t="shared" si="4" ref="B6:B18">D6+F6+H6</f>
        <v>528</v>
      </c>
      <c r="C6" s="67">
        <f t="shared" si="0"/>
        <v>100</v>
      </c>
      <c r="D6" s="18">
        <v>67</v>
      </c>
      <c r="E6" s="50">
        <f t="shared" si="1"/>
        <v>12.68939393939394</v>
      </c>
      <c r="F6" s="18">
        <v>33</v>
      </c>
      <c r="G6" s="50">
        <f t="shared" si="2"/>
        <v>6.25</v>
      </c>
      <c r="H6" s="77">
        <v>428</v>
      </c>
      <c r="I6" s="50">
        <f t="shared" si="3"/>
        <v>81.06060606060606</v>
      </c>
    </row>
    <row r="7" spans="1:9" ht="15" customHeight="1">
      <c r="A7" s="14" t="s">
        <v>29</v>
      </c>
      <c r="B7" s="18">
        <f t="shared" si="4"/>
        <v>2062</v>
      </c>
      <c r="C7" s="67">
        <f t="shared" si="0"/>
        <v>100</v>
      </c>
      <c r="D7" s="18">
        <v>274</v>
      </c>
      <c r="E7" s="50">
        <f t="shared" si="1"/>
        <v>13.288069835111543</v>
      </c>
      <c r="F7" s="18">
        <v>75</v>
      </c>
      <c r="G7" s="50">
        <f t="shared" si="2"/>
        <v>3.6372453928225026</v>
      </c>
      <c r="H7" s="77">
        <v>1713</v>
      </c>
      <c r="I7" s="50">
        <f t="shared" si="3"/>
        <v>83.07468477206595</v>
      </c>
    </row>
    <row r="8" spans="1:9" ht="15" customHeight="1">
      <c r="A8" s="14" t="s">
        <v>82</v>
      </c>
      <c r="B8" s="18">
        <f t="shared" si="4"/>
        <v>1074</v>
      </c>
      <c r="C8" s="67">
        <f t="shared" si="0"/>
        <v>100</v>
      </c>
      <c r="D8" s="18">
        <v>131</v>
      </c>
      <c r="E8" s="50">
        <f t="shared" si="1"/>
        <v>12.197392923649906</v>
      </c>
      <c r="F8" s="18">
        <v>57</v>
      </c>
      <c r="G8" s="50">
        <f t="shared" si="2"/>
        <v>5.307262569832402</v>
      </c>
      <c r="H8" s="77">
        <v>886</v>
      </c>
      <c r="I8" s="50">
        <f t="shared" si="3"/>
        <v>82.49534450651768</v>
      </c>
    </row>
    <row r="9" spans="1:9" ht="15" customHeight="1">
      <c r="A9" s="14" t="s">
        <v>83</v>
      </c>
      <c r="B9" s="18">
        <f t="shared" si="4"/>
        <v>3618</v>
      </c>
      <c r="C9" s="67">
        <f t="shared" si="0"/>
        <v>100</v>
      </c>
      <c r="D9" s="18">
        <v>547</v>
      </c>
      <c r="E9" s="50">
        <f t="shared" si="1"/>
        <v>15.11885019347706</v>
      </c>
      <c r="F9" s="18">
        <v>669</v>
      </c>
      <c r="G9" s="50">
        <f t="shared" si="2"/>
        <v>18.490878938640133</v>
      </c>
      <c r="H9" s="77">
        <v>2402</v>
      </c>
      <c r="I9" s="50">
        <f t="shared" si="3"/>
        <v>66.3902708678828</v>
      </c>
    </row>
    <row r="10" spans="1:9" ht="15" customHeight="1">
      <c r="A10" s="17" t="s">
        <v>84</v>
      </c>
      <c r="B10" s="18">
        <f t="shared" si="4"/>
        <v>17488</v>
      </c>
      <c r="C10" s="67">
        <f t="shared" si="0"/>
        <v>100</v>
      </c>
      <c r="D10" s="18">
        <v>480</v>
      </c>
      <c r="E10" s="50">
        <f t="shared" si="1"/>
        <v>2.7447392497712717</v>
      </c>
      <c r="F10" s="18">
        <v>200</v>
      </c>
      <c r="G10" s="50">
        <f t="shared" si="2"/>
        <v>1.1436413540713632</v>
      </c>
      <c r="H10" s="77">
        <v>16808</v>
      </c>
      <c r="I10" s="50">
        <f t="shared" si="3"/>
        <v>96.11161939615737</v>
      </c>
    </row>
    <row r="11" spans="1:9" ht="22.5" customHeight="1">
      <c r="A11" s="17" t="s">
        <v>85</v>
      </c>
      <c r="B11" s="18">
        <f t="shared" si="4"/>
        <v>3685</v>
      </c>
      <c r="C11" s="67">
        <f t="shared" si="0"/>
        <v>100</v>
      </c>
      <c r="D11" s="18">
        <v>625</v>
      </c>
      <c r="E11" s="50">
        <f t="shared" si="1"/>
        <v>16.960651289009498</v>
      </c>
      <c r="F11" s="18">
        <v>874</v>
      </c>
      <c r="G11" s="50">
        <f t="shared" si="2"/>
        <v>23.71777476255088</v>
      </c>
      <c r="H11" s="77">
        <v>2186</v>
      </c>
      <c r="I11" s="50">
        <f t="shared" si="3"/>
        <v>59.32157394843962</v>
      </c>
    </row>
    <row r="12" spans="1:9" ht="15" customHeight="1">
      <c r="A12" s="17" t="s">
        <v>86</v>
      </c>
      <c r="B12" s="18">
        <f t="shared" si="4"/>
        <v>2032</v>
      </c>
      <c r="C12" s="67">
        <f t="shared" si="0"/>
        <v>100</v>
      </c>
      <c r="D12" s="18">
        <v>261</v>
      </c>
      <c r="E12" s="50">
        <f t="shared" si="1"/>
        <v>12.844488188976378</v>
      </c>
      <c r="F12" s="18">
        <v>106</v>
      </c>
      <c r="G12" s="50">
        <f t="shared" si="2"/>
        <v>5.216535433070866</v>
      </c>
      <c r="H12" s="77">
        <v>1665</v>
      </c>
      <c r="I12" s="50">
        <f t="shared" si="3"/>
        <v>81.93897637795276</v>
      </c>
    </row>
    <row r="13" spans="1:9" ht="15" customHeight="1">
      <c r="A13" s="17" t="s">
        <v>87</v>
      </c>
      <c r="B13" s="18">
        <f t="shared" si="4"/>
        <v>6592</v>
      </c>
      <c r="C13" s="67">
        <f t="shared" si="0"/>
        <v>100</v>
      </c>
      <c r="D13" s="18">
        <v>662</v>
      </c>
      <c r="E13" s="50">
        <f t="shared" si="1"/>
        <v>10.04247572815534</v>
      </c>
      <c r="F13" s="18">
        <v>2559</v>
      </c>
      <c r="G13" s="50">
        <f t="shared" si="2"/>
        <v>38.81978155339806</v>
      </c>
      <c r="H13" s="77">
        <v>3371</v>
      </c>
      <c r="I13" s="50">
        <f t="shared" si="3"/>
        <v>51.1377427184466</v>
      </c>
    </row>
    <row r="14" spans="1:9" ht="15" customHeight="1">
      <c r="A14" s="17" t="s">
        <v>88</v>
      </c>
      <c r="B14" s="18">
        <f t="shared" si="4"/>
        <v>2983</v>
      </c>
      <c r="C14" s="67">
        <f t="shared" si="0"/>
        <v>100</v>
      </c>
      <c r="D14" s="18">
        <v>275</v>
      </c>
      <c r="E14" s="50">
        <f t="shared" si="1"/>
        <v>9.218907140462623</v>
      </c>
      <c r="F14" s="18">
        <v>93</v>
      </c>
      <c r="G14" s="50">
        <f t="shared" si="2"/>
        <v>3.1176667784109955</v>
      </c>
      <c r="H14" s="77">
        <v>2615</v>
      </c>
      <c r="I14" s="50">
        <f t="shared" si="3"/>
        <v>87.66342608112639</v>
      </c>
    </row>
    <row r="15" spans="1:9" ht="15" customHeight="1">
      <c r="A15" s="17" t="s">
        <v>89</v>
      </c>
      <c r="B15" s="18">
        <f t="shared" si="4"/>
        <v>4057</v>
      </c>
      <c r="C15" s="67">
        <f t="shared" si="0"/>
        <v>100</v>
      </c>
      <c r="D15" s="18">
        <v>516</v>
      </c>
      <c r="E15" s="50">
        <f t="shared" si="1"/>
        <v>12.718757702736012</v>
      </c>
      <c r="F15" s="18">
        <v>145</v>
      </c>
      <c r="G15" s="50">
        <f t="shared" si="2"/>
        <v>3.574069509489771</v>
      </c>
      <c r="H15" s="77">
        <v>3396</v>
      </c>
      <c r="I15" s="50">
        <f t="shared" si="3"/>
        <v>83.70717278777423</v>
      </c>
    </row>
    <row r="16" spans="1:9" ht="15" customHeight="1">
      <c r="A16" s="17" t="s">
        <v>90</v>
      </c>
      <c r="B16" s="18">
        <f t="shared" si="4"/>
        <v>2018</v>
      </c>
      <c r="C16" s="67">
        <f t="shared" si="0"/>
        <v>100</v>
      </c>
      <c r="D16" s="18">
        <v>238</v>
      </c>
      <c r="E16" s="50">
        <f t="shared" si="1"/>
        <v>11.793855302279486</v>
      </c>
      <c r="F16" s="18">
        <v>92</v>
      </c>
      <c r="G16" s="50">
        <f t="shared" si="2"/>
        <v>4.558969276511397</v>
      </c>
      <c r="H16" s="77">
        <v>1688</v>
      </c>
      <c r="I16" s="50">
        <f t="shared" si="3"/>
        <v>83.64717542120911</v>
      </c>
    </row>
    <row r="17" spans="1:9" ht="22.5" customHeight="1">
      <c r="A17" s="17" t="s">
        <v>38</v>
      </c>
      <c r="B17" s="18">
        <f t="shared" si="4"/>
        <v>668</v>
      </c>
      <c r="C17" s="67">
        <f t="shared" si="0"/>
        <v>100</v>
      </c>
      <c r="D17" s="18">
        <v>68</v>
      </c>
      <c r="E17" s="50">
        <f t="shared" si="1"/>
        <v>10.179640718562874</v>
      </c>
      <c r="F17" s="18">
        <v>17</v>
      </c>
      <c r="G17" s="50">
        <f t="shared" si="2"/>
        <v>2.5449101796407185</v>
      </c>
      <c r="H17" s="77">
        <v>583</v>
      </c>
      <c r="I17" s="50">
        <f t="shared" si="3"/>
        <v>87.27544910179641</v>
      </c>
    </row>
    <row r="18" spans="1:9" ht="15" customHeight="1">
      <c r="A18" s="20" t="s">
        <v>39</v>
      </c>
      <c r="B18" s="21">
        <f t="shared" si="4"/>
        <v>930</v>
      </c>
      <c r="C18" s="73">
        <f t="shared" si="0"/>
        <v>100</v>
      </c>
      <c r="D18" s="21">
        <v>92</v>
      </c>
      <c r="E18" s="22">
        <f t="shared" si="1"/>
        <v>9.89247311827957</v>
      </c>
      <c r="F18" s="21">
        <v>33</v>
      </c>
      <c r="G18" s="22">
        <f t="shared" si="2"/>
        <v>3.5483870967741935</v>
      </c>
      <c r="H18" s="89">
        <v>805</v>
      </c>
      <c r="I18" s="22">
        <f t="shared" si="3"/>
        <v>86.55913978494624</v>
      </c>
    </row>
    <row r="19" spans="1:9" s="19" customFormat="1" ht="15" customHeight="1">
      <c r="A19" s="17"/>
      <c r="B19" s="38"/>
      <c r="C19" s="24"/>
      <c r="D19" s="38"/>
      <c r="E19" s="24"/>
      <c r="F19" s="38"/>
      <c r="G19" s="24"/>
      <c r="H19" s="23"/>
      <c r="I19" s="24"/>
    </row>
    <row r="20" spans="2:9" ht="15" customHeight="1">
      <c r="B20" s="38"/>
      <c r="C20" s="24"/>
      <c r="D20" s="38"/>
      <c r="E20" s="24"/>
      <c r="F20" s="38"/>
      <c r="G20" s="24"/>
      <c r="H20"/>
      <c r="I20" s="24"/>
    </row>
    <row r="21" spans="2:9" ht="15" customHeight="1">
      <c r="B21" s="38"/>
      <c r="C21" s="24"/>
      <c r="D21" s="38"/>
      <c r="E21" s="24"/>
      <c r="F21" s="38"/>
      <c r="G21" s="24"/>
      <c r="H21"/>
      <c r="I21" s="24"/>
    </row>
    <row r="22" spans="2:9" ht="15" customHeight="1">
      <c r="B22" s="38"/>
      <c r="C22" s="24"/>
      <c r="D22" s="38"/>
      <c r="E22" s="24"/>
      <c r="F22" s="38"/>
      <c r="G22" s="24"/>
      <c r="H22"/>
      <c r="I22" s="24"/>
    </row>
    <row r="23" spans="1:9" ht="15" customHeight="1">
      <c r="A23" s="17"/>
      <c r="B23" s="38"/>
      <c r="C23" s="24"/>
      <c r="D23" s="38"/>
      <c r="E23" s="24"/>
      <c r="F23" s="38"/>
      <c r="G23" s="24"/>
      <c r="H23"/>
      <c r="I23" s="24"/>
    </row>
    <row r="24" spans="1:9" ht="15" customHeight="1">
      <c r="A24" s="17"/>
      <c r="B24" s="38"/>
      <c r="C24" s="24"/>
      <c r="D24" s="38"/>
      <c r="E24" s="24"/>
      <c r="F24" s="38"/>
      <c r="G24" s="24"/>
      <c r="H24"/>
      <c r="I24" s="24"/>
    </row>
    <row r="25" spans="2:9" ht="15" customHeight="1">
      <c r="B25" s="38"/>
      <c r="C25" s="24"/>
      <c r="D25" s="38"/>
      <c r="E25" s="24"/>
      <c r="F25" s="38"/>
      <c r="G25" s="24"/>
      <c r="H25"/>
      <c r="I25" s="24"/>
    </row>
    <row r="26" spans="2:9" ht="15" customHeight="1">
      <c r="B26" s="38"/>
      <c r="C26" s="24"/>
      <c r="D26" s="38"/>
      <c r="E26" s="24"/>
      <c r="F26" s="38"/>
      <c r="G26" s="24"/>
      <c r="H26"/>
      <c r="I26" s="24"/>
    </row>
    <row r="27" spans="2:10" ht="15" customHeight="1">
      <c r="B27" s="38"/>
      <c r="C27" s="24"/>
      <c r="D27" s="38"/>
      <c r="E27" s="24"/>
      <c r="F27" s="38"/>
      <c r="G27" s="24"/>
      <c r="H27"/>
      <c r="I27" s="24"/>
      <c r="J27" s="23"/>
    </row>
    <row r="28" spans="2:10" ht="15" customHeight="1">
      <c r="B28" s="38"/>
      <c r="C28" s="24"/>
      <c r="D28" s="38"/>
      <c r="E28" s="24"/>
      <c r="F28" s="38"/>
      <c r="G28" s="24"/>
      <c r="H28"/>
      <c r="I28" s="24"/>
      <c r="J28" s="23"/>
    </row>
    <row r="29" spans="2:10" ht="15" customHeight="1">
      <c r="B29" s="38"/>
      <c r="C29" s="24"/>
      <c r="D29" s="38"/>
      <c r="E29" s="24"/>
      <c r="F29" s="38"/>
      <c r="G29" s="24"/>
      <c r="H29"/>
      <c r="I29" s="24"/>
      <c r="J29" s="23"/>
    </row>
    <row r="30" spans="2:10" ht="15" customHeight="1">
      <c r="B30" s="38"/>
      <c r="C30" s="24"/>
      <c r="D30" s="38"/>
      <c r="E30" s="24"/>
      <c r="F30" s="38"/>
      <c r="G30" s="24"/>
      <c r="H30"/>
      <c r="I30" s="24"/>
      <c r="J30" s="23"/>
    </row>
    <row r="31" spans="2:10" ht="15" customHeight="1">
      <c r="B31" s="38"/>
      <c r="C31" s="24"/>
      <c r="D31" s="38"/>
      <c r="E31" s="24"/>
      <c r="F31" s="38"/>
      <c r="G31" s="24"/>
      <c r="H31"/>
      <c r="I31" s="24"/>
      <c r="J31" s="23"/>
    </row>
    <row r="32" spans="2:10" ht="15" customHeight="1">
      <c r="B32" s="38"/>
      <c r="C32" s="24"/>
      <c r="D32" s="38"/>
      <c r="E32" s="24"/>
      <c r="F32" s="38"/>
      <c r="G32" s="24"/>
      <c r="H32"/>
      <c r="I32" s="24"/>
      <c r="J32" s="23"/>
    </row>
    <row r="33" spans="2:10" ht="15" customHeight="1">
      <c r="B33" s="38"/>
      <c r="C33" s="24"/>
      <c r="D33" s="38"/>
      <c r="E33" s="24"/>
      <c r="F33" s="38"/>
      <c r="G33" s="24"/>
      <c r="H33"/>
      <c r="I33" s="24"/>
      <c r="J33" s="23"/>
    </row>
    <row r="34" spans="2:10" ht="15" customHeight="1">
      <c r="B34" s="38"/>
      <c r="C34" s="24"/>
      <c r="D34" s="38"/>
      <c r="E34" s="24"/>
      <c r="F34" s="38"/>
      <c r="G34" s="24"/>
      <c r="H34"/>
      <c r="I34" s="24"/>
      <c r="J34" s="23"/>
    </row>
    <row r="35" spans="2:10" ht="15" customHeight="1">
      <c r="B35" s="38"/>
      <c r="C35" s="24"/>
      <c r="D35" s="38"/>
      <c r="E35" s="24"/>
      <c r="F35" s="38"/>
      <c r="G35" s="24"/>
      <c r="H35"/>
      <c r="I35" s="24"/>
      <c r="J35" s="23"/>
    </row>
    <row r="36" spans="2:12" ht="15" customHeight="1">
      <c r="B36" s="38"/>
      <c r="C36" s="24"/>
      <c r="D36" s="38"/>
      <c r="E36" s="24"/>
      <c r="F36" s="38"/>
      <c r="G36" s="24"/>
      <c r="H36" s="17"/>
      <c r="I36" s="24"/>
      <c r="J36" s="78"/>
      <c r="K36" s="17"/>
      <c r="L36" s="17"/>
    </row>
    <row r="37" spans="2:12" ht="15" customHeight="1">
      <c r="B37" s="38"/>
      <c r="C37" s="24"/>
      <c r="D37" s="38"/>
      <c r="E37" s="24"/>
      <c r="F37" s="38"/>
      <c r="G37" s="24"/>
      <c r="H37" s="17"/>
      <c r="I37" s="24"/>
      <c r="J37" s="78"/>
      <c r="K37" s="17"/>
      <c r="L37" s="17"/>
    </row>
    <row r="38" spans="1:12" ht="15" customHeight="1">
      <c r="A38" s="17"/>
      <c r="B38" s="38"/>
      <c r="C38" s="24"/>
      <c r="D38" s="38"/>
      <c r="E38" s="24"/>
      <c r="F38" s="38"/>
      <c r="G38" s="24"/>
      <c r="H38" s="17"/>
      <c r="I38" s="24"/>
      <c r="J38" s="78"/>
      <c r="K38" s="17"/>
      <c r="L38" s="17"/>
    </row>
    <row r="39" spans="1:12" ht="15" customHeight="1">
      <c r="A39" s="17"/>
      <c r="B39" s="38"/>
      <c r="C39" s="24"/>
      <c r="D39" s="38"/>
      <c r="E39" s="24"/>
      <c r="F39" s="38"/>
      <c r="G39" s="24"/>
      <c r="H39" s="17"/>
      <c r="I39" s="24"/>
      <c r="J39" s="78"/>
      <c r="K39" s="17"/>
      <c r="L39" s="17"/>
    </row>
    <row r="40" spans="1:12" ht="15" customHeight="1">
      <c r="A40" s="17"/>
      <c r="B40" s="38"/>
      <c r="C40" s="24"/>
      <c r="D40" s="38"/>
      <c r="E40" s="24"/>
      <c r="F40" s="38"/>
      <c r="G40" s="24"/>
      <c r="H40" s="17"/>
      <c r="I40" s="24"/>
      <c r="J40" s="78"/>
      <c r="K40" s="17"/>
      <c r="L40" s="17"/>
    </row>
    <row r="41" spans="1:12" ht="15" customHeight="1">
      <c r="A41" s="17"/>
      <c r="B41" s="17"/>
      <c r="C41" s="17"/>
      <c r="D41" s="17"/>
      <c r="E41" s="17"/>
      <c r="F41" s="17"/>
      <c r="G41" s="79"/>
      <c r="H41" s="17"/>
      <c r="I41" s="17"/>
      <c r="J41" s="78"/>
      <c r="K41" s="17"/>
      <c r="L41" s="17"/>
    </row>
    <row r="42" spans="1:12" ht="15" customHeight="1">
      <c r="A42" s="17"/>
      <c r="B42" s="81"/>
      <c r="C42" s="81"/>
      <c r="D42" s="81"/>
      <c r="E42" s="82"/>
      <c r="F42" s="81"/>
      <c r="G42" s="82"/>
      <c r="H42" s="17"/>
      <c r="I42" s="17"/>
      <c r="J42" s="78"/>
      <c r="K42" s="17"/>
      <c r="L42" s="17"/>
    </row>
    <row r="43" spans="2:12" ht="15" customHeight="1">
      <c r="B43" s="38"/>
      <c r="C43" s="83"/>
      <c r="D43" s="38"/>
      <c r="E43" s="24"/>
      <c r="F43" s="38"/>
      <c r="G43" s="24"/>
      <c r="H43" s="17"/>
      <c r="I43" s="17"/>
      <c r="J43" s="78"/>
      <c r="K43" s="17"/>
      <c r="L43" s="17"/>
    </row>
    <row r="44" spans="2:12" ht="15" customHeight="1">
      <c r="B44" s="38"/>
      <c r="C44" s="83"/>
      <c r="D44" s="38"/>
      <c r="E44" s="24"/>
      <c r="F44" s="38"/>
      <c r="G44" s="24"/>
      <c r="H44" s="17"/>
      <c r="I44" s="17"/>
      <c r="J44" s="78"/>
      <c r="K44" s="17"/>
      <c r="L44" s="17"/>
    </row>
    <row r="45" spans="2:12" ht="15" customHeight="1">
      <c r="B45" s="17"/>
      <c r="C45" s="17"/>
      <c r="D45" s="17"/>
      <c r="E45" s="17"/>
      <c r="F45" s="17"/>
      <c r="G45" s="17"/>
      <c r="H45" s="78"/>
      <c r="I45" s="84"/>
      <c r="J45" s="17"/>
      <c r="K45" s="17"/>
      <c r="L45" s="17"/>
    </row>
    <row r="46" ht="15" customHeight="1"/>
    <row r="47" ht="15" customHeight="1"/>
  </sheetData>
  <mergeCells count="5">
    <mergeCell ref="B3:C3"/>
    <mergeCell ref="D3:E3"/>
    <mergeCell ref="A1:I1"/>
    <mergeCell ref="H3:I3"/>
    <mergeCell ref="F3:G3"/>
  </mergeCells>
  <hyperlinks>
    <hyperlink ref="A3" location="Indice!B6" display="Inicio"/>
    <hyperlink ref="I2" location="'pag 23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23" style="0" customWidth="1"/>
    <col min="2" max="5" width="13.33203125" style="0" customWidth="1"/>
    <col min="6" max="6" width="4.16015625" style="261" customWidth="1"/>
    <col min="7" max="7" width="10.33203125" style="252" bestFit="1" customWidth="1"/>
    <col min="8" max="8" width="13.33203125" style="252" bestFit="1" customWidth="1"/>
    <col min="9" max="11" width="12" style="252" customWidth="1"/>
    <col min="12" max="12" width="12" style="204" customWidth="1"/>
  </cols>
  <sheetData>
    <row r="1" spans="1:10" ht="79.5" customHeight="1">
      <c r="A1" s="399" t="s">
        <v>384</v>
      </c>
      <c r="B1" s="399"/>
      <c r="C1" s="399"/>
      <c r="D1" s="399"/>
      <c r="E1" s="2"/>
      <c r="F1" s="204"/>
      <c r="G1" s="411"/>
      <c r="H1" s="411"/>
      <c r="I1" s="407"/>
      <c r="J1" s="204"/>
    </row>
    <row r="2" spans="1:12" s="5" customFormat="1" ht="36" customHeight="1">
      <c r="A2" s="242" t="s">
        <v>366</v>
      </c>
      <c r="B2" s="398" t="s">
        <v>92</v>
      </c>
      <c r="C2" s="398"/>
      <c r="D2" s="398"/>
      <c r="E2" s="4"/>
      <c r="F2" s="206"/>
      <c r="G2" s="206"/>
      <c r="H2" s="206"/>
      <c r="I2" s="206"/>
      <c r="J2" s="206"/>
      <c r="K2" s="254"/>
      <c r="L2" s="206"/>
    </row>
    <row r="3" spans="1:12" s="10" customFormat="1" ht="19.5" customHeight="1">
      <c r="A3" s="6"/>
      <c r="B3" s="94" t="s">
        <v>0</v>
      </c>
      <c r="C3" s="7" t="s">
        <v>1</v>
      </c>
      <c r="D3" s="95" t="s">
        <v>2</v>
      </c>
      <c r="E3" s="9"/>
      <c r="F3" s="205"/>
      <c r="G3" s="426" t="s">
        <v>305</v>
      </c>
      <c r="H3" s="426" t="s">
        <v>300</v>
      </c>
      <c r="I3" s="426" t="s">
        <v>301</v>
      </c>
      <c r="J3" s="205"/>
      <c r="K3" s="258"/>
      <c r="L3" s="205"/>
    </row>
    <row r="4" spans="1:12" s="13" customFormat="1" ht="15" customHeight="1">
      <c r="A4" s="11" t="s">
        <v>6</v>
      </c>
      <c r="B4" s="194">
        <f>J7/J13*100</f>
        <v>15.136312292020717</v>
      </c>
      <c r="C4" s="194">
        <f>H7/H13*100</f>
        <v>14.630280888199177</v>
      </c>
      <c r="D4" s="194">
        <f>I7/I13*100</f>
        <v>15.639064187312348</v>
      </c>
      <c r="E4"/>
      <c r="F4" s="207"/>
      <c r="G4" s="427" t="s">
        <v>302</v>
      </c>
      <c r="H4" s="428">
        <v>17502</v>
      </c>
      <c r="I4" s="428">
        <v>17275</v>
      </c>
      <c r="J4" s="207">
        <f>H4+I4</f>
        <v>34777</v>
      </c>
      <c r="K4" s="260"/>
      <c r="L4" s="207"/>
    </row>
    <row r="5" spans="1:10" ht="15" customHeight="1">
      <c r="A5" s="37" t="s">
        <v>41</v>
      </c>
      <c r="B5" s="39">
        <f>J4/J10*100</f>
        <v>15.951069382588075</v>
      </c>
      <c r="C5" s="97">
        <f aca="true" t="shared" si="0" ref="C5:D7">H4/H10*100</f>
        <v>15.76998279015705</v>
      </c>
      <c r="D5" s="97">
        <f t="shared" si="0"/>
        <v>16.138826606875934</v>
      </c>
      <c r="F5" s="204"/>
      <c r="G5" s="427" t="s">
        <v>303</v>
      </c>
      <c r="H5" s="428">
        <v>8932</v>
      </c>
      <c r="I5" s="428">
        <v>8731</v>
      </c>
      <c r="J5" s="207">
        <f>H5+I5</f>
        <v>17663</v>
      </c>
    </row>
    <row r="6" spans="1:10" ht="15" customHeight="1">
      <c r="A6" s="37" t="s">
        <v>3</v>
      </c>
      <c r="B6" s="97">
        <f>J5/J11*100</f>
        <v>12.424732695554304</v>
      </c>
      <c r="C6" s="97">
        <f t="shared" si="0"/>
        <v>12.224062187795099</v>
      </c>
      <c r="D6" s="97">
        <f t="shared" si="0"/>
        <v>12.63695705663545</v>
      </c>
      <c r="F6" s="204"/>
      <c r="G6" s="427" t="s">
        <v>304</v>
      </c>
      <c r="H6" s="428">
        <v>66711</v>
      </c>
      <c r="I6" s="428">
        <v>74211</v>
      </c>
      <c r="J6" s="207">
        <f>H6+I6</f>
        <v>140922</v>
      </c>
    </row>
    <row r="7" spans="1:10" ht="15" customHeight="1">
      <c r="A7" s="20" t="s">
        <v>42</v>
      </c>
      <c r="B7" s="179">
        <f>J6/J12*100</f>
        <v>15.362895840782828</v>
      </c>
      <c r="C7" s="179">
        <f t="shared" si="0"/>
        <v>14.739277121211117</v>
      </c>
      <c r="D7" s="179">
        <f t="shared" si="0"/>
        <v>15.970310815376571</v>
      </c>
      <c r="F7" s="204"/>
      <c r="G7" s="204"/>
      <c r="H7" s="204">
        <f>SUM(H4:H6)</f>
        <v>93145</v>
      </c>
      <c r="I7" s="204">
        <f>SUM(I4:I6)</f>
        <v>100217</v>
      </c>
      <c r="J7" s="207">
        <f>H7+I7</f>
        <v>193362</v>
      </c>
    </row>
    <row r="8" spans="6:10" ht="15" customHeight="1">
      <c r="F8" s="204"/>
      <c r="G8" s="411"/>
      <c r="H8" s="411"/>
      <c r="I8" s="407"/>
      <c r="J8" s="204"/>
    </row>
    <row r="9" spans="6:10" ht="15" customHeight="1">
      <c r="F9" s="204"/>
      <c r="G9" s="423" t="s">
        <v>305</v>
      </c>
      <c r="H9" s="423">
        <v>1</v>
      </c>
      <c r="I9" s="423">
        <v>6</v>
      </c>
      <c r="J9" s="204"/>
    </row>
    <row r="10" spans="6:10" ht="15" customHeight="1">
      <c r="F10" s="204"/>
      <c r="G10" s="424">
        <v>22</v>
      </c>
      <c r="H10" s="425">
        <v>110983</v>
      </c>
      <c r="I10" s="425">
        <v>107040</v>
      </c>
      <c r="J10" s="204">
        <f>H10+I10</f>
        <v>218023</v>
      </c>
    </row>
    <row r="11" spans="6:10" ht="15" customHeight="1">
      <c r="F11" s="204"/>
      <c r="G11" s="424">
        <v>44</v>
      </c>
      <c r="H11" s="425">
        <v>73069</v>
      </c>
      <c r="I11" s="425">
        <v>69091</v>
      </c>
      <c r="J11" s="204">
        <f>H11+I11</f>
        <v>142160</v>
      </c>
    </row>
    <row r="12" spans="6:10" ht="15" customHeight="1">
      <c r="F12" s="204"/>
      <c r="G12" s="424">
        <v>50</v>
      </c>
      <c r="H12" s="425">
        <v>452607</v>
      </c>
      <c r="I12" s="425">
        <v>464681</v>
      </c>
      <c r="J12" s="204">
        <f>H12+I12</f>
        <v>917288</v>
      </c>
    </row>
    <row r="13" spans="6:10" ht="15" customHeight="1">
      <c r="F13" s="204"/>
      <c r="G13" s="411"/>
      <c r="H13" s="407">
        <f>SUM(H10:H12)</f>
        <v>636659</v>
      </c>
      <c r="I13" s="407">
        <f>SUM(I10:I12)</f>
        <v>640812</v>
      </c>
      <c r="J13" s="204">
        <f>H13+I13</f>
        <v>1277471</v>
      </c>
    </row>
    <row r="14" spans="6:10" ht="15" customHeight="1">
      <c r="F14" s="204"/>
      <c r="G14" s="411"/>
      <c r="H14" s="411"/>
      <c r="I14" s="407"/>
      <c r="J14" s="204"/>
    </row>
    <row r="15" spans="6:10" ht="15" customHeight="1">
      <c r="F15" s="204"/>
      <c r="G15" s="411"/>
      <c r="H15" s="411"/>
      <c r="I15" s="204"/>
      <c r="J15" s="204"/>
    </row>
    <row r="16" ht="15" customHeight="1"/>
    <row r="17" ht="15" customHeight="1"/>
  </sheetData>
  <mergeCells count="2">
    <mergeCell ref="B2:D2"/>
    <mergeCell ref="A1:D1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44"/>
  <sheetViews>
    <sheetView zoomScaleSheetLayoutView="100" workbookViewId="0" topLeftCell="D1">
      <selection activeCell="B1" sqref="B1"/>
    </sheetView>
  </sheetViews>
  <sheetFormatPr defaultColWidth="12" defaultRowHeight="11.25"/>
  <cols>
    <col min="1" max="1" width="36.83203125" style="0" customWidth="1"/>
    <col min="2" max="4" width="14.83203125" style="0" customWidth="1"/>
    <col min="5" max="5" width="10.83203125" style="261" customWidth="1"/>
    <col min="6" max="6" width="25.16015625" style="430" bestFit="1" customWidth="1"/>
    <col min="7" max="7" width="6.16015625" style="430" bestFit="1" customWidth="1"/>
    <col min="8" max="8" width="5.33203125" style="435" bestFit="1" customWidth="1"/>
    <col min="9" max="9" width="6.16015625" style="435" bestFit="1" customWidth="1"/>
    <col min="10" max="10" width="25.16015625" style="435" bestFit="1" customWidth="1"/>
    <col min="11" max="11" width="7" style="435" bestFit="1" customWidth="1"/>
    <col min="12" max="13" width="6.16015625" style="435" bestFit="1" customWidth="1"/>
    <col min="14" max="16384" width="12" style="204" customWidth="1"/>
  </cols>
  <sheetData>
    <row r="1" spans="1:13" s="243" customFormat="1" ht="79.5" customHeight="1">
      <c r="A1" s="400" t="s">
        <v>383</v>
      </c>
      <c r="B1" s="401"/>
      <c r="C1" s="401"/>
      <c r="D1" s="401"/>
      <c r="E1" s="262"/>
      <c r="F1" s="429" t="s">
        <v>307</v>
      </c>
      <c r="G1" s="430"/>
      <c r="H1" s="429">
        <v>1</v>
      </c>
      <c r="I1" s="429">
        <v>6</v>
      </c>
      <c r="J1" s="429" t="s">
        <v>307</v>
      </c>
      <c r="K1" s="431"/>
      <c r="L1" s="429" t="s">
        <v>300</v>
      </c>
      <c r="M1" s="429" t="s">
        <v>301</v>
      </c>
    </row>
    <row r="2" spans="1:13" s="206" customFormat="1" ht="36" customHeight="1">
      <c r="A2" s="242" t="s">
        <v>366</v>
      </c>
      <c r="B2" s="398" t="s">
        <v>93</v>
      </c>
      <c r="C2" s="398"/>
      <c r="D2" s="398"/>
      <c r="E2" s="254"/>
      <c r="F2" s="429" t="s">
        <v>341</v>
      </c>
      <c r="G2" s="430">
        <f>H2+I2</f>
        <v>193362</v>
      </c>
      <c r="H2" s="429">
        <f>SUM(H3:H35)</f>
        <v>93145</v>
      </c>
      <c r="I2" s="429">
        <f>SUM(I3:I35)</f>
        <v>100217</v>
      </c>
      <c r="J2" s="429"/>
      <c r="K2" s="432">
        <f aca="true" t="shared" si="0" ref="K2:K35">L2+M2</f>
        <v>1277471</v>
      </c>
      <c r="L2" s="429">
        <f>SUM(L3:L35)</f>
        <v>636659</v>
      </c>
      <c r="M2" s="429">
        <f>SUM(M3:M35)</f>
        <v>640812</v>
      </c>
    </row>
    <row r="3" spans="1:13" s="206" customFormat="1" ht="19.5" customHeight="1">
      <c r="A3" s="93"/>
      <c r="B3" s="98" t="s">
        <v>0</v>
      </c>
      <c r="C3" s="98" t="s">
        <v>1</v>
      </c>
      <c r="D3" s="98" t="s">
        <v>2</v>
      </c>
      <c r="E3" s="254"/>
      <c r="F3" s="433" t="s">
        <v>308</v>
      </c>
      <c r="G3" s="430">
        <f aca="true" t="shared" si="1" ref="G3:G35">H3+I3</f>
        <v>3272</v>
      </c>
      <c r="H3" s="429">
        <v>1762</v>
      </c>
      <c r="I3" s="429">
        <v>1510</v>
      </c>
      <c r="J3" s="433" t="s">
        <v>308</v>
      </c>
      <c r="K3" s="432">
        <f t="shared" si="0"/>
        <v>18166</v>
      </c>
      <c r="L3" s="434">
        <v>9355</v>
      </c>
      <c r="M3" s="434">
        <v>8811</v>
      </c>
    </row>
    <row r="4" spans="1:13" s="207" customFormat="1" ht="15" customHeight="1">
      <c r="A4" s="11" t="s">
        <v>6</v>
      </c>
      <c r="B4" s="155">
        <f aca="true" t="shared" si="2" ref="B4:B37">G2/K2*100</f>
        <v>15.136312292020717</v>
      </c>
      <c r="C4" s="155">
        <f>H2/L2*100</f>
        <v>14.630280888199177</v>
      </c>
      <c r="D4" s="155">
        <f>I2/M2*100</f>
        <v>15.639064187312348</v>
      </c>
      <c r="E4" s="261"/>
      <c r="F4" s="433" t="s">
        <v>309</v>
      </c>
      <c r="G4" s="430">
        <f t="shared" si="1"/>
        <v>1798</v>
      </c>
      <c r="H4" s="434">
        <v>924</v>
      </c>
      <c r="I4" s="434">
        <v>874</v>
      </c>
      <c r="J4" s="433" t="s">
        <v>309</v>
      </c>
      <c r="K4" s="432">
        <f t="shared" si="0"/>
        <v>13457</v>
      </c>
      <c r="L4" s="434">
        <v>6920</v>
      </c>
      <c r="M4" s="434">
        <v>6537</v>
      </c>
    </row>
    <row r="5" spans="1:13" ht="15" customHeight="1">
      <c r="A5" s="14" t="s">
        <v>94</v>
      </c>
      <c r="B5" s="99">
        <f t="shared" si="2"/>
        <v>18.011670153033137</v>
      </c>
      <c r="C5" s="99">
        <f aca="true" t="shared" si="3" ref="C5:C37">H3/L3*100</f>
        <v>18.834847675040088</v>
      </c>
      <c r="D5" s="99">
        <f aca="true" t="shared" si="4" ref="D5:D37">I3/M3*100</f>
        <v>17.137668823062082</v>
      </c>
      <c r="F5" s="433" t="s">
        <v>310</v>
      </c>
      <c r="G5" s="430">
        <f t="shared" si="1"/>
        <v>1082</v>
      </c>
      <c r="H5" s="434">
        <v>576</v>
      </c>
      <c r="I5" s="434">
        <v>506</v>
      </c>
      <c r="J5" s="433" t="s">
        <v>310</v>
      </c>
      <c r="K5" s="432">
        <f t="shared" si="0"/>
        <v>7293</v>
      </c>
      <c r="L5" s="434">
        <v>3867</v>
      </c>
      <c r="M5" s="434">
        <v>3426</v>
      </c>
    </row>
    <row r="6" spans="1:13" ht="15" customHeight="1">
      <c r="A6" s="14" t="s">
        <v>95</v>
      </c>
      <c r="B6" s="99">
        <f t="shared" si="2"/>
        <v>13.361076019915286</v>
      </c>
      <c r="C6" s="99">
        <f t="shared" si="3"/>
        <v>13.352601156069364</v>
      </c>
      <c r="D6" s="99">
        <f t="shared" si="4"/>
        <v>13.370047422365</v>
      </c>
      <c r="F6" s="433" t="s">
        <v>311</v>
      </c>
      <c r="G6" s="430">
        <f t="shared" si="1"/>
        <v>2522</v>
      </c>
      <c r="H6" s="434">
        <v>1340</v>
      </c>
      <c r="I6" s="434">
        <v>1182</v>
      </c>
      <c r="J6" s="433" t="s">
        <v>311</v>
      </c>
      <c r="K6" s="432">
        <f t="shared" si="0"/>
        <v>12811</v>
      </c>
      <c r="L6" s="434">
        <v>6725</v>
      </c>
      <c r="M6" s="434">
        <v>6086</v>
      </c>
    </row>
    <row r="7" spans="1:13" ht="15" customHeight="1">
      <c r="A7" s="14" t="s">
        <v>96</v>
      </c>
      <c r="B7" s="99">
        <f t="shared" si="2"/>
        <v>14.836144247908953</v>
      </c>
      <c r="C7" s="99">
        <f t="shared" si="3"/>
        <v>14.895267649340575</v>
      </c>
      <c r="D7" s="99">
        <f t="shared" si="4"/>
        <v>14.769410391126678</v>
      </c>
      <c r="F7" s="433" t="s">
        <v>312</v>
      </c>
      <c r="G7" s="430">
        <f t="shared" si="1"/>
        <v>2570</v>
      </c>
      <c r="H7" s="434">
        <v>1246</v>
      </c>
      <c r="I7" s="434">
        <v>1324</v>
      </c>
      <c r="J7" s="433" t="s">
        <v>312</v>
      </c>
      <c r="K7" s="432">
        <f t="shared" si="0"/>
        <v>33154</v>
      </c>
      <c r="L7" s="434">
        <v>17100</v>
      </c>
      <c r="M7" s="434">
        <v>16054</v>
      </c>
    </row>
    <row r="8" spans="1:13" ht="15" customHeight="1">
      <c r="A8" s="14" t="s">
        <v>97</v>
      </c>
      <c r="B8" s="99">
        <f t="shared" si="2"/>
        <v>19.68620716571696</v>
      </c>
      <c r="C8" s="99">
        <f t="shared" si="3"/>
        <v>19.925650557620816</v>
      </c>
      <c r="D8" s="99">
        <f t="shared" si="4"/>
        <v>19.421623397962538</v>
      </c>
      <c r="F8" s="433" t="s">
        <v>313</v>
      </c>
      <c r="G8" s="430">
        <f t="shared" si="1"/>
        <v>8004</v>
      </c>
      <c r="H8" s="434">
        <v>4034</v>
      </c>
      <c r="I8" s="434">
        <v>3970</v>
      </c>
      <c r="J8" s="433" t="s">
        <v>313</v>
      </c>
      <c r="K8" s="432">
        <f t="shared" si="0"/>
        <v>64531</v>
      </c>
      <c r="L8" s="434">
        <v>31962</v>
      </c>
      <c r="M8" s="434">
        <v>32569</v>
      </c>
    </row>
    <row r="9" spans="1:13" ht="22.5" customHeight="1">
      <c r="A9" s="17" t="s">
        <v>98</v>
      </c>
      <c r="B9" s="99">
        <f t="shared" si="2"/>
        <v>7.751704168426132</v>
      </c>
      <c r="C9" s="99">
        <f t="shared" si="3"/>
        <v>7.286549707602339</v>
      </c>
      <c r="D9" s="99">
        <f t="shared" si="4"/>
        <v>8.247165815373116</v>
      </c>
      <c r="F9" s="433" t="s">
        <v>314</v>
      </c>
      <c r="G9" s="430">
        <f t="shared" si="1"/>
        <v>3513</v>
      </c>
      <c r="H9" s="434">
        <v>1729</v>
      </c>
      <c r="I9" s="434">
        <v>1784</v>
      </c>
      <c r="J9" s="433" t="s">
        <v>314</v>
      </c>
      <c r="K9" s="432">
        <f t="shared" si="0"/>
        <v>23464</v>
      </c>
      <c r="L9" s="434">
        <v>11708</v>
      </c>
      <c r="M9" s="434">
        <v>11756</v>
      </c>
    </row>
    <row r="10" spans="1:13" ht="15" customHeight="1">
      <c r="A10" s="17" t="s">
        <v>99</v>
      </c>
      <c r="B10" s="99">
        <f t="shared" si="2"/>
        <v>12.40334102989261</v>
      </c>
      <c r="C10" s="99">
        <f t="shared" si="3"/>
        <v>12.621237719792253</v>
      </c>
      <c r="D10" s="99">
        <f t="shared" si="4"/>
        <v>12.189505357855628</v>
      </c>
      <c r="F10" s="433" t="s">
        <v>315</v>
      </c>
      <c r="G10" s="430">
        <f t="shared" si="1"/>
        <v>3798</v>
      </c>
      <c r="H10" s="434">
        <v>1832</v>
      </c>
      <c r="I10" s="434">
        <v>1966</v>
      </c>
      <c r="J10" s="433" t="s">
        <v>315</v>
      </c>
      <c r="K10" s="432">
        <f t="shared" si="0"/>
        <v>23072</v>
      </c>
      <c r="L10" s="434">
        <v>11888</v>
      </c>
      <c r="M10" s="434">
        <v>11184</v>
      </c>
    </row>
    <row r="11" spans="1:13" ht="15" customHeight="1">
      <c r="A11" s="17" t="s">
        <v>100</v>
      </c>
      <c r="B11" s="99">
        <f t="shared" si="2"/>
        <v>14.971871803614048</v>
      </c>
      <c r="C11" s="99">
        <f t="shared" si="3"/>
        <v>14.767680218653911</v>
      </c>
      <c r="D11" s="99">
        <f t="shared" si="4"/>
        <v>15.175229669955767</v>
      </c>
      <c r="F11" s="433" t="s">
        <v>316</v>
      </c>
      <c r="G11" s="430">
        <f t="shared" si="1"/>
        <v>4498</v>
      </c>
      <c r="H11" s="434">
        <v>2199</v>
      </c>
      <c r="I11" s="434">
        <v>2299</v>
      </c>
      <c r="J11" s="433" t="s">
        <v>316</v>
      </c>
      <c r="K11" s="432">
        <f t="shared" si="0"/>
        <v>18847</v>
      </c>
      <c r="L11" s="434">
        <v>9749</v>
      </c>
      <c r="M11" s="434">
        <v>9098</v>
      </c>
    </row>
    <row r="12" spans="1:13" ht="15" customHeight="1">
      <c r="A12" s="17" t="s">
        <v>101</v>
      </c>
      <c r="B12" s="99">
        <f t="shared" si="2"/>
        <v>16.461511789181692</v>
      </c>
      <c r="C12" s="99">
        <f t="shared" si="3"/>
        <v>15.41049798115747</v>
      </c>
      <c r="D12" s="99">
        <f t="shared" si="4"/>
        <v>17.578683834048643</v>
      </c>
      <c r="F12" s="433" t="s">
        <v>317</v>
      </c>
      <c r="G12" s="430">
        <f t="shared" si="1"/>
        <v>1968</v>
      </c>
      <c r="H12" s="434">
        <v>979</v>
      </c>
      <c r="I12" s="434">
        <v>989</v>
      </c>
      <c r="J12" s="433" t="s">
        <v>317</v>
      </c>
      <c r="K12" s="432">
        <f t="shared" si="0"/>
        <v>20896</v>
      </c>
      <c r="L12" s="434">
        <v>10810</v>
      </c>
      <c r="M12" s="434">
        <v>10086</v>
      </c>
    </row>
    <row r="13" spans="1:13" ht="15" customHeight="1">
      <c r="A13" s="17" t="s">
        <v>102</v>
      </c>
      <c r="B13" s="99">
        <f t="shared" si="2"/>
        <v>23.865867246776677</v>
      </c>
      <c r="C13" s="99">
        <f t="shared" si="3"/>
        <v>22.556159606113447</v>
      </c>
      <c r="D13" s="99">
        <f t="shared" si="4"/>
        <v>25.26928995383601</v>
      </c>
      <c r="F13" s="433" t="s">
        <v>318</v>
      </c>
      <c r="G13" s="430">
        <f t="shared" si="1"/>
        <v>5566</v>
      </c>
      <c r="H13" s="434">
        <v>2776</v>
      </c>
      <c r="I13" s="434">
        <v>2790</v>
      </c>
      <c r="J13" s="433" t="s">
        <v>318</v>
      </c>
      <c r="K13" s="432">
        <f t="shared" si="0"/>
        <v>23366</v>
      </c>
      <c r="L13" s="434">
        <v>12050</v>
      </c>
      <c r="M13" s="434">
        <v>11316</v>
      </c>
    </row>
    <row r="14" spans="1:13" ht="22.5" customHeight="1">
      <c r="A14" s="17" t="s">
        <v>103</v>
      </c>
      <c r="B14" s="99">
        <f t="shared" si="2"/>
        <v>9.418070444104135</v>
      </c>
      <c r="C14" s="99">
        <f t="shared" si="3"/>
        <v>9.056429232192414</v>
      </c>
      <c r="D14" s="99">
        <f t="shared" si="4"/>
        <v>9.805671227443982</v>
      </c>
      <c r="F14" s="433" t="s">
        <v>319</v>
      </c>
      <c r="G14" s="430">
        <f t="shared" si="1"/>
        <v>2838</v>
      </c>
      <c r="H14" s="434">
        <v>1386</v>
      </c>
      <c r="I14" s="434">
        <v>1452</v>
      </c>
      <c r="J14" s="433" t="s">
        <v>319</v>
      </c>
      <c r="K14" s="432">
        <f t="shared" si="0"/>
        <v>14575</v>
      </c>
      <c r="L14" s="434">
        <v>7264</v>
      </c>
      <c r="M14" s="434">
        <v>7311</v>
      </c>
    </row>
    <row r="15" spans="1:13" ht="15" customHeight="1">
      <c r="A15" s="17" t="s">
        <v>104</v>
      </c>
      <c r="B15" s="99">
        <f t="shared" si="2"/>
        <v>23.820936403321063</v>
      </c>
      <c r="C15" s="99">
        <f t="shared" si="3"/>
        <v>23.03734439834025</v>
      </c>
      <c r="D15" s="99">
        <f t="shared" si="4"/>
        <v>24.655355249204668</v>
      </c>
      <c r="F15" s="433" t="s">
        <v>320</v>
      </c>
      <c r="G15" s="430">
        <f t="shared" si="1"/>
        <v>1122</v>
      </c>
      <c r="H15" s="434">
        <v>517</v>
      </c>
      <c r="I15" s="434">
        <v>605</v>
      </c>
      <c r="J15" s="433" t="s">
        <v>320</v>
      </c>
      <c r="K15" s="432">
        <f t="shared" si="0"/>
        <v>14524</v>
      </c>
      <c r="L15" s="434">
        <v>7531</v>
      </c>
      <c r="M15" s="434">
        <v>6993</v>
      </c>
    </row>
    <row r="16" spans="1:13" ht="15" customHeight="1">
      <c r="A16" s="17" t="s">
        <v>105</v>
      </c>
      <c r="B16" s="99">
        <f t="shared" si="2"/>
        <v>19.471698113207548</v>
      </c>
      <c r="C16" s="99">
        <f t="shared" si="3"/>
        <v>19.080396475770925</v>
      </c>
      <c r="D16" s="99">
        <f t="shared" si="4"/>
        <v>19.860484201887566</v>
      </c>
      <c r="F16" s="433" t="s">
        <v>321</v>
      </c>
      <c r="G16" s="430">
        <f t="shared" si="1"/>
        <v>421</v>
      </c>
      <c r="H16" s="434">
        <v>205</v>
      </c>
      <c r="I16" s="434">
        <v>216</v>
      </c>
      <c r="J16" s="433" t="s">
        <v>321</v>
      </c>
      <c r="K16" s="432">
        <f t="shared" si="0"/>
        <v>7681</v>
      </c>
      <c r="L16" s="434">
        <v>3934</v>
      </c>
      <c r="M16" s="434">
        <v>3747</v>
      </c>
    </row>
    <row r="17" spans="1:13" ht="15" customHeight="1">
      <c r="A17" s="17" t="s">
        <v>106</v>
      </c>
      <c r="B17" s="99">
        <f t="shared" si="2"/>
        <v>7.725144588267694</v>
      </c>
      <c r="C17" s="99">
        <f t="shared" si="3"/>
        <v>6.864958172885408</v>
      </c>
      <c r="D17" s="99">
        <f t="shared" si="4"/>
        <v>8.651508651508651</v>
      </c>
      <c r="F17" s="433" t="s">
        <v>322</v>
      </c>
      <c r="G17" s="430">
        <f t="shared" si="1"/>
        <v>2643</v>
      </c>
      <c r="H17" s="434">
        <v>1323</v>
      </c>
      <c r="I17" s="434">
        <v>1320</v>
      </c>
      <c r="J17" s="433" t="s">
        <v>322</v>
      </c>
      <c r="K17" s="432">
        <f t="shared" si="0"/>
        <v>24875</v>
      </c>
      <c r="L17" s="434">
        <v>12685</v>
      </c>
      <c r="M17" s="434">
        <v>12190</v>
      </c>
    </row>
    <row r="18" spans="1:13" s="244" customFormat="1" ht="15" customHeight="1">
      <c r="A18" s="17" t="s">
        <v>107</v>
      </c>
      <c r="B18" s="99">
        <f t="shared" si="2"/>
        <v>5.481057154016404</v>
      </c>
      <c r="C18" s="99">
        <f t="shared" si="3"/>
        <v>5.2109811896288765</v>
      </c>
      <c r="D18" s="99">
        <f t="shared" si="4"/>
        <v>5.764611689351481</v>
      </c>
      <c r="E18" s="261"/>
      <c r="F18" s="433" t="s">
        <v>323</v>
      </c>
      <c r="G18" s="430">
        <f t="shared" si="1"/>
        <v>2157</v>
      </c>
      <c r="H18" s="434">
        <v>1084</v>
      </c>
      <c r="I18" s="434">
        <v>1073</v>
      </c>
      <c r="J18" s="433" t="s">
        <v>323</v>
      </c>
      <c r="K18" s="432">
        <f t="shared" si="0"/>
        <v>26437</v>
      </c>
      <c r="L18" s="434">
        <v>13854</v>
      </c>
      <c r="M18" s="434">
        <v>12583</v>
      </c>
    </row>
    <row r="19" spans="1:13" ht="22.5" customHeight="1">
      <c r="A19" s="17" t="s">
        <v>108</v>
      </c>
      <c r="B19" s="99">
        <f t="shared" si="2"/>
        <v>10.625125628140704</v>
      </c>
      <c r="C19" s="99">
        <f t="shared" si="3"/>
        <v>10.429641308632242</v>
      </c>
      <c r="D19" s="99">
        <f t="shared" si="4"/>
        <v>10.828547990155865</v>
      </c>
      <c r="F19" s="433" t="s">
        <v>324</v>
      </c>
      <c r="G19" s="430">
        <f t="shared" si="1"/>
        <v>119810</v>
      </c>
      <c r="H19" s="434">
        <v>56283</v>
      </c>
      <c r="I19" s="434">
        <v>63527</v>
      </c>
      <c r="J19" s="433" t="s">
        <v>324</v>
      </c>
      <c r="K19" s="432">
        <f t="shared" si="0"/>
        <v>702662</v>
      </c>
      <c r="L19" s="434">
        <v>342076</v>
      </c>
      <c r="M19" s="434">
        <v>360586</v>
      </c>
    </row>
    <row r="20" spans="1:13" ht="15" customHeight="1">
      <c r="A20" s="17" t="s">
        <v>109</v>
      </c>
      <c r="B20" s="99">
        <f t="shared" si="2"/>
        <v>8.159019555925408</v>
      </c>
      <c r="C20" s="99">
        <f t="shared" si="3"/>
        <v>7.824455031037967</v>
      </c>
      <c r="D20" s="99">
        <f t="shared" si="4"/>
        <v>8.52737820869427</v>
      </c>
      <c r="F20" s="433" t="s">
        <v>325</v>
      </c>
      <c r="G20" s="430">
        <f t="shared" si="1"/>
        <v>867</v>
      </c>
      <c r="H20" s="434">
        <v>445</v>
      </c>
      <c r="I20" s="434">
        <v>422</v>
      </c>
      <c r="J20" s="433" t="s">
        <v>325</v>
      </c>
      <c r="K20" s="432">
        <f t="shared" si="0"/>
        <v>9197</v>
      </c>
      <c r="L20" s="434">
        <v>4652</v>
      </c>
      <c r="M20" s="434">
        <v>4545</v>
      </c>
    </row>
    <row r="21" spans="1:13" ht="15" customHeight="1">
      <c r="A21" s="17" t="s">
        <v>110</v>
      </c>
      <c r="B21" s="99">
        <f t="shared" si="2"/>
        <v>17.05087225436981</v>
      </c>
      <c r="C21" s="99">
        <f t="shared" si="3"/>
        <v>16.45336124136157</v>
      </c>
      <c r="D21" s="99">
        <f t="shared" si="4"/>
        <v>17.61771117015081</v>
      </c>
      <c r="F21" s="433" t="s">
        <v>326</v>
      </c>
      <c r="G21" s="430">
        <f t="shared" si="1"/>
        <v>1641</v>
      </c>
      <c r="H21" s="434">
        <v>792</v>
      </c>
      <c r="I21" s="434">
        <v>849</v>
      </c>
      <c r="J21" s="433" t="s">
        <v>326</v>
      </c>
      <c r="K21" s="432">
        <f t="shared" si="0"/>
        <v>13606</v>
      </c>
      <c r="L21" s="434">
        <v>7102</v>
      </c>
      <c r="M21" s="434">
        <v>6504</v>
      </c>
    </row>
    <row r="22" spans="1:13" ht="15" customHeight="1">
      <c r="A22" s="17" t="s">
        <v>111</v>
      </c>
      <c r="B22" s="99">
        <f t="shared" si="2"/>
        <v>9.426987060998151</v>
      </c>
      <c r="C22" s="99">
        <f t="shared" si="3"/>
        <v>9.565778159931213</v>
      </c>
      <c r="D22" s="99">
        <f t="shared" si="4"/>
        <v>9.284928492849286</v>
      </c>
      <c r="F22" s="433" t="s">
        <v>327</v>
      </c>
      <c r="G22" s="430">
        <f t="shared" si="1"/>
        <v>4433</v>
      </c>
      <c r="H22" s="434">
        <v>2167</v>
      </c>
      <c r="I22" s="434">
        <v>2266</v>
      </c>
      <c r="J22" s="433" t="s">
        <v>327</v>
      </c>
      <c r="K22" s="432">
        <f t="shared" si="0"/>
        <v>40327</v>
      </c>
      <c r="L22" s="434">
        <v>20419</v>
      </c>
      <c r="M22" s="434">
        <v>19908</v>
      </c>
    </row>
    <row r="23" spans="1:13" ht="15" customHeight="1">
      <c r="A23" s="17" t="s">
        <v>112</v>
      </c>
      <c r="B23" s="99">
        <f t="shared" si="2"/>
        <v>12.060855504924298</v>
      </c>
      <c r="C23" s="99">
        <f t="shared" si="3"/>
        <v>11.15178822866798</v>
      </c>
      <c r="D23" s="99">
        <f t="shared" si="4"/>
        <v>13.05350553505535</v>
      </c>
      <c r="F23" s="433" t="s">
        <v>328</v>
      </c>
      <c r="G23" s="430">
        <f t="shared" si="1"/>
        <v>548</v>
      </c>
      <c r="H23" s="434">
        <v>278</v>
      </c>
      <c r="I23" s="434">
        <v>270</v>
      </c>
      <c r="J23" s="433" t="s">
        <v>328</v>
      </c>
      <c r="K23" s="432">
        <f t="shared" si="0"/>
        <v>10580</v>
      </c>
      <c r="L23" s="434">
        <v>5689</v>
      </c>
      <c r="M23" s="434">
        <v>4891</v>
      </c>
    </row>
    <row r="24" spans="1:13" ht="22.5" customHeight="1">
      <c r="A24" s="17" t="s">
        <v>113</v>
      </c>
      <c r="B24" s="99">
        <f t="shared" si="2"/>
        <v>10.992635207181294</v>
      </c>
      <c r="C24" s="99">
        <f t="shared" si="3"/>
        <v>10.612664675057545</v>
      </c>
      <c r="D24" s="99">
        <f t="shared" si="4"/>
        <v>11.382358850713281</v>
      </c>
      <c r="F24" s="433" t="s">
        <v>329</v>
      </c>
      <c r="G24" s="430">
        <f t="shared" si="1"/>
        <v>243</v>
      </c>
      <c r="H24" s="434">
        <v>128</v>
      </c>
      <c r="I24" s="434">
        <v>115</v>
      </c>
      <c r="J24" s="433" t="s">
        <v>329</v>
      </c>
      <c r="K24" s="432">
        <f t="shared" si="0"/>
        <v>5196</v>
      </c>
      <c r="L24" s="434">
        <v>2744</v>
      </c>
      <c r="M24" s="434">
        <v>2452</v>
      </c>
    </row>
    <row r="25" spans="1:13" ht="15" customHeight="1">
      <c r="A25" s="17" t="s">
        <v>114</v>
      </c>
      <c r="B25" s="99">
        <f t="shared" si="2"/>
        <v>5.179584120982987</v>
      </c>
      <c r="C25" s="99">
        <f t="shared" si="3"/>
        <v>4.886623308138513</v>
      </c>
      <c r="D25" s="99">
        <f t="shared" si="4"/>
        <v>5.520343488039256</v>
      </c>
      <c r="F25" s="433" t="s">
        <v>330</v>
      </c>
      <c r="G25" s="430">
        <f t="shared" si="1"/>
        <v>486</v>
      </c>
      <c r="H25" s="434">
        <v>257</v>
      </c>
      <c r="I25" s="434">
        <v>229</v>
      </c>
      <c r="J25" s="433" t="s">
        <v>330</v>
      </c>
      <c r="K25" s="432">
        <f t="shared" si="0"/>
        <v>7252</v>
      </c>
      <c r="L25" s="434">
        <v>3651</v>
      </c>
      <c r="M25" s="434">
        <v>3601</v>
      </c>
    </row>
    <row r="26" spans="1:13" ht="15" customHeight="1">
      <c r="A26" s="17" t="s">
        <v>115</v>
      </c>
      <c r="B26" s="99">
        <f t="shared" si="2"/>
        <v>4.676674364896074</v>
      </c>
      <c r="C26" s="99">
        <f t="shared" si="3"/>
        <v>4.664723032069971</v>
      </c>
      <c r="D26" s="99">
        <f t="shared" si="4"/>
        <v>4.69004893964111</v>
      </c>
      <c r="F26" s="433" t="s">
        <v>331</v>
      </c>
      <c r="G26" s="430">
        <f t="shared" si="1"/>
        <v>385</v>
      </c>
      <c r="H26" s="434">
        <v>208</v>
      </c>
      <c r="I26" s="434">
        <v>177</v>
      </c>
      <c r="J26" s="433" t="s">
        <v>331</v>
      </c>
      <c r="K26" s="432">
        <f t="shared" si="0"/>
        <v>6594</v>
      </c>
      <c r="L26" s="434">
        <v>3506</v>
      </c>
      <c r="M26" s="434">
        <v>3088</v>
      </c>
    </row>
    <row r="27" spans="1:13" ht="15" customHeight="1">
      <c r="A27" s="17" t="s">
        <v>116</v>
      </c>
      <c r="B27" s="99">
        <f t="shared" si="2"/>
        <v>6.701599558742416</v>
      </c>
      <c r="C27" s="99">
        <f t="shared" si="3"/>
        <v>7.039167351410572</v>
      </c>
      <c r="D27" s="99">
        <f t="shared" si="4"/>
        <v>6.359344626492641</v>
      </c>
      <c r="F27" s="433" t="s">
        <v>332</v>
      </c>
      <c r="G27" s="430">
        <f t="shared" si="1"/>
        <v>871</v>
      </c>
      <c r="H27" s="434">
        <v>428</v>
      </c>
      <c r="I27" s="434">
        <v>443</v>
      </c>
      <c r="J27" s="433" t="s">
        <v>332</v>
      </c>
      <c r="K27" s="432">
        <f t="shared" si="0"/>
        <v>13972</v>
      </c>
      <c r="L27" s="434">
        <v>7281</v>
      </c>
      <c r="M27" s="434">
        <v>6691</v>
      </c>
    </row>
    <row r="28" spans="1:13" ht="15" customHeight="1">
      <c r="A28" s="17" t="s">
        <v>117</v>
      </c>
      <c r="B28" s="99">
        <f t="shared" si="2"/>
        <v>5.83864118895966</v>
      </c>
      <c r="C28" s="99">
        <f t="shared" si="3"/>
        <v>5.9326868225898455</v>
      </c>
      <c r="D28" s="99">
        <f t="shared" si="4"/>
        <v>5.731865284974093</v>
      </c>
      <c r="F28" s="433" t="s">
        <v>333</v>
      </c>
      <c r="G28" s="430">
        <f t="shared" si="1"/>
        <v>1560</v>
      </c>
      <c r="H28" s="434">
        <v>797</v>
      </c>
      <c r="I28" s="434">
        <v>763</v>
      </c>
      <c r="J28" s="433" t="s">
        <v>333</v>
      </c>
      <c r="K28" s="432">
        <f t="shared" si="0"/>
        <v>9476</v>
      </c>
      <c r="L28" s="434">
        <v>5075</v>
      </c>
      <c r="M28" s="434">
        <v>4401</v>
      </c>
    </row>
    <row r="29" spans="1:13" ht="22.5" customHeight="1">
      <c r="A29" s="17" t="s">
        <v>118</v>
      </c>
      <c r="B29" s="99">
        <f t="shared" si="2"/>
        <v>6.233896364156885</v>
      </c>
      <c r="C29" s="99">
        <f t="shared" si="3"/>
        <v>5.878313418486472</v>
      </c>
      <c r="D29" s="99">
        <f t="shared" si="4"/>
        <v>6.620833956060379</v>
      </c>
      <c r="F29" s="433" t="s">
        <v>334</v>
      </c>
      <c r="G29" s="430">
        <f t="shared" si="1"/>
        <v>1832</v>
      </c>
      <c r="H29" s="434">
        <v>916</v>
      </c>
      <c r="I29" s="434">
        <v>916</v>
      </c>
      <c r="J29" s="433" t="s">
        <v>334</v>
      </c>
      <c r="K29" s="432">
        <f t="shared" si="0"/>
        <v>11123</v>
      </c>
      <c r="L29" s="434">
        <v>5737</v>
      </c>
      <c r="M29" s="434">
        <v>5386</v>
      </c>
    </row>
    <row r="30" spans="1:13" ht="15" customHeight="1">
      <c r="A30" s="17" t="s">
        <v>119</v>
      </c>
      <c r="B30" s="99">
        <f t="shared" si="2"/>
        <v>16.46264246517518</v>
      </c>
      <c r="C30" s="99">
        <f t="shared" si="3"/>
        <v>15.704433497536947</v>
      </c>
      <c r="D30" s="99">
        <f t="shared" si="4"/>
        <v>17.336968870711203</v>
      </c>
      <c r="F30" s="433" t="s">
        <v>335</v>
      </c>
      <c r="G30" s="430">
        <f t="shared" si="1"/>
        <v>3520</v>
      </c>
      <c r="H30" s="434">
        <v>1764</v>
      </c>
      <c r="I30" s="434">
        <v>1756</v>
      </c>
      <c r="J30" s="433" t="s">
        <v>335</v>
      </c>
      <c r="K30" s="432">
        <f t="shared" si="0"/>
        <v>29128</v>
      </c>
      <c r="L30" s="434">
        <v>14836</v>
      </c>
      <c r="M30" s="434">
        <v>14292</v>
      </c>
    </row>
    <row r="31" spans="1:13" ht="15" customHeight="1">
      <c r="A31" s="17" t="s">
        <v>120</v>
      </c>
      <c r="B31" s="99">
        <f t="shared" si="2"/>
        <v>16.47037669693428</v>
      </c>
      <c r="C31" s="99">
        <f t="shared" si="3"/>
        <v>15.966533031200978</v>
      </c>
      <c r="D31" s="99">
        <f t="shared" si="4"/>
        <v>17.00705532862978</v>
      </c>
      <c r="F31" s="433" t="s">
        <v>336</v>
      </c>
      <c r="G31" s="430">
        <f t="shared" si="1"/>
        <v>5320</v>
      </c>
      <c r="H31" s="434">
        <v>2659</v>
      </c>
      <c r="I31" s="434">
        <v>2661</v>
      </c>
      <c r="J31" s="433" t="s">
        <v>336</v>
      </c>
      <c r="K31" s="432">
        <f t="shared" si="0"/>
        <v>45313</v>
      </c>
      <c r="L31" s="434">
        <v>22545</v>
      </c>
      <c r="M31" s="434">
        <v>22768</v>
      </c>
    </row>
    <row r="32" spans="1:13" ht="15" customHeight="1">
      <c r="A32" s="17" t="s">
        <v>121</v>
      </c>
      <c r="B32" s="99">
        <f t="shared" si="2"/>
        <v>12.084592145015106</v>
      </c>
      <c r="C32" s="99">
        <f t="shared" si="3"/>
        <v>11.889997303855486</v>
      </c>
      <c r="D32" s="99">
        <f t="shared" si="4"/>
        <v>12.286593898684579</v>
      </c>
      <c r="F32" s="433" t="s">
        <v>337</v>
      </c>
      <c r="G32" s="430">
        <f t="shared" si="1"/>
        <v>504</v>
      </c>
      <c r="H32" s="434">
        <v>266</v>
      </c>
      <c r="I32" s="434">
        <v>238</v>
      </c>
      <c r="J32" s="433" t="s">
        <v>337</v>
      </c>
      <c r="K32" s="432">
        <f t="shared" si="0"/>
        <v>3737</v>
      </c>
      <c r="L32" s="434">
        <v>2033</v>
      </c>
      <c r="M32" s="434">
        <v>1704</v>
      </c>
    </row>
    <row r="33" spans="1:13" ht="15" customHeight="1">
      <c r="A33" s="17" t="s">
        <v>122</v>
      </c>
      <c r="B33" s="99">
        <f t="shared" si="2"/>
        <v>11.740560104164368</v>
      </c>
      <c r="C33" s="99">
        <f t="shared" si="3"/>
        <v>11.794189398979817</v>
      </c>
      <c r="D33" s="99">
        <f t="shared" si="4"/>
        <v>11.687456078706957</v>
      </c>
      <c r="F33" s="433" t="s">
        <v>338</v>
      </c>
      <c r="G33" s="430">
        <f t="shared" si="1"/>
        <v>585</v>
      </c>
      <c r="H33" s="434">
        <v>306</v>
      </c>
      <c r="I33" s="434">
        <v>279</v>
      </c>
      <c r="J33" s="433" t="s">
        <v>338</v>
      </c>
      <c r="K33" s="432">
        <f t="shared" si="0"/>
        <v>4912</v>
      </c>
      <c r="L33" s="434">
        <v>2618</v>
      </c>
      <c r="M33" s="434">
        <v>2294</v>
      </c>
    </row>
    <row r="34" spans="1:13" ht="22.5" customHeight="1">
      <c r="A34" s="17" t="s">
        <v>123</v>
      </c>
      <c r="B34" s="99">
        <f t="shared" si="2"/>
        <v>13.486754080813487</v>
      </c>
      <c r="C34" s="99">
        <f t="shared" si="3"/>
        <v>13.084112149532709</v>
      </c>
      <c r="D34" s="99">
        <f t="shared" si="4"/>
        <v>13.96713615023474</v>
      </c>
      <c r="F34" s="433" t="s">
        <v>339</v>
      </c>
      <c r="G34" s="430">
        <f t="shared" si="1"/>
        <v>1615</v>
      </c>
      <c r="H34" s="434">
        <v>864</v>
      </c>
      <c r="I34" s="434">
        <v>751</v>
      </c>
      <c r="J34" s="433" t="s">
        <v>339</v>
      </c>
      <c r="K34" s="432">
        <f t="shared" si="0"/>
        <v>8574</v>
      </c>
      <c r="L34" s="434">
        <v>4722</v>
      </c>
      <c r="M34" s="434">
        <v>3852</v>
      </c>
    </row>
    <row r="35" spans="1:13" ht="15" customHeight="1">
      <c r="A35" s="17" t="s">
        <v>124</v>
      </c>
      <c r="B35" s="99">
        <f t="shared" si="2"/>
        <v>11.909609120521173</v>
      </c>
      <c r="C35" s="99">
        <f t="shared" si="3"/>
        <v>11.688311688311687</v>
      </c>
      <c r="D35" s="99">
        <f t="shared" si="4"/>
        <v>12.162162162162163</v>
      </c>
      <c r="F35" s="433" t="s">
        <v>340</v>
      </c>
      <c r="G35" s="430">
        <f t="shared" si="1"/>
        <v>1370</v>
      </c>
      <c r="H35" s="434">
        <v>675</v>
      </c>
      <c r="I35" s="434">
        <v>695</v>
      </c>
      <c r="J35" s="433" t="s">
        <v>340</v>
      </c>
      <c r="K35" s="432">
        <f t="shared" si="0"/>
        <v>8673</v>
      </c>
      <c r="L35" s="434">
        <v>4571</v>
      </c>
      <c r="M35" s="434">
        <v>4102</v>
      </c>
    </row>
    <row r="36" spans="1:9" ht="15" customHeight="1">
      <c r="A36" s="17" t="s">
        <v>125</v>
      </c>
      <c r="B36" s="24">
        <f t="shared" si="2"/>
        <v>18.836015861908095</v>
      </c>
      <c r="C36" s="24">
        <f t="shared" si="3"/>
        <v>18.297331639135958</v>
      </c>
      <c r="D36" s="24">
        <f t="shared" si="4"/>
        <v>19.496365524402908</v>
      </c>
      <c r="H36" s="434"/>
      <c r="I36" s="434"/>
    </row>
    <row r="37" spans="1:4" ht="15" customHeight="1">
      <c r="A37" s="20" t="s">
        <v>126</v>
      </c>
      <c r="B37" s="100">
        <f t="shared" si="2"/>
        <v>15.796148968061802</v>
      </c>
      <c r="C37" s="100">
        <f t="shared" si="3"/>
        <v>14.767009407131917</v>
      </c>
      <c r="D37" s="100">
        <f t="shared" si="4"/>
        <v>16.942954656265236</v>
      </c>
    </row>
    <row r="38" spans="1:4" ht="16.5" customHeight="1">
      <c r="A38" s="28" t="s">
        <v>127</v>
      </c>
      <c r="B38" s="99"/>
      <c r="C38" s="99"/>
      <c r="D38" s="99"/>
    </row>
    <row r="39" ht="15" customHeight="1"/>
    <row r="40" spans="8:9" ht="15" customHeight="1">
      <c r="H40" s="436"/>
      <c r="I40" s="436"/>
    </row>
    <row r="41" spans="8:9" ht="15" customHeight="1">
      <c r="H41" s="436"/>
      <c r="I41" s="436"/>
    </row>
    <row r="42" spans="8:9" ht="15" customHeight="1">
      <c r="H42" s="436"/>
      <c r="I42" s="436"/>
    </row>
    <row r="43" spans="8:9" ht="15" customHeight="1">
      <c r="H43" s="436"/>
      <c r="I43" s="436"/>
    </row>
    <row r="44" spans="8:9" ht="15" customHeight="1">
      <c r="H44" s="436"/>
      <c r="I44" s="436"/>
    </row>
    <row r="45" ht="15" customHeight="1"/>
    <row r="46" ht="15" customHeight="1"/>
    <row r="47" ht="15" customHeight="1"/>
  </sheetData>
  <mergeCells count="2">
    <mergeCell ref="B2:D2"/>
    <mergeCell ref="A1:D1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160" customWidth="1"/>
    <col min="10" max="10" width="10.83203125" style="146" customWidth="1"/>
    <col min="11" max="11" width="7.16015625" style="146" bestFit="1" customWidth="1"/>
    <col min="12" max="13" width="10.33203125" style="146" bestFit="1" customWidth="1"/>
    <col min="14" max="15" width="12" style="146" customWidth="1"/>
  </cols>
  <sheetData>
    <row r="1" spans="1:15" s="2" customFormat="1" ht="39.75" customHeight="1">
      <c r="A1" s="387" t="s">
        <v>367</v>
      </c>
      <c r="B1" s="388"/>
      <c r="C1" s="388"/>
      <c r="D1" s="388"/>
      <c r="E1" s="388"/>
      <c r="F1" s="388"/>
      <c r="G1" s="388"/>
      <c r="H1" s="183"/>
      <c r="I1" s="183"/>
      <c r="L1" s="144"/>
      <c r="M1" s="144"/>
      <c r="N1" s="144"/>
      <c r="O1" s="144"/>
    </row>
    <row r="2" spans="1:9" s="5" customFormat="1" ht="36" customHeight="1">
      <c r="A2" s="242" t="s">
        <v>366</v>
      </c>
      <c r="B2" s="386" t="s">
        <v>0</v>
      </c>
      <c r="C2" s="386"/>
      <c r="D2" s="386" t="s">
        <v>1</v>
      </c>
      <c r="E2" s="386"/>
      <c r="F2" s="386" t="s">
        <v>2</v>
      </c>
      <c r="G2" s="386" t="s">
        <v>3</v>
      </c>
      <c r="H2" s="4"/>
      <c r="I2" s="4"/>
    </row>
    <row r="3" spans="1:10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167"/>
      <c r="I3" s="167"/>
      <c r="J3" s="167"/>
    </row>
    <row r="4" spans="1:10" s="13" customFormat="1" ht="15" customHeight="1">
      <c r="A4" s="11" t="s">
        <v>6</v>
      </c>
      <c r="B4" s="12">
        <f>D4+F4</f>
        <v>193362</v>
      </c>
      <c r="C4" s="12">
        <f aca="true" t="shared" si="0" ref="C4:C23">B4/$B$4*100</f>
        <v>100</v>
      </c>
      <c r="D4" s="12">
        <f>SUM(D5:D23)</f>
        <v>93145</v>
      </c>
      <c r="E4" s="12">
        <f aca="true" t="shared" si="1" ref="E4:E23">D4/$D$4*100</f>
        <v>100</v>
      </c>
      <c r="F4" s="12">
        <f>SUM(F5:F23)</f>
        <v>100217</v>
      </c>
      <c r="G4" s="283">
        <f aca="true" t="shared" si="2" ref="G4:G23">F4/$F$4*100</f>
        <v>100</v>
      </c>
      <c r="H4" s="287"/>
      <c r="I4" s="287"/>
      <c r="J4" s="281"/>
    </row>
    <row r="5" spans="1:15" ht="15" customHeight="1">
      <c r="A5" s="14" t="s">
        <v>7</v>
      </c>
      <c r="B5" s="15">
        <f>D5+F5</f>
        <v>1732</v>
      </c>
      <c r="C5" s="16">
        <f t="shared" si="0"/>
        <v>0.8957292539382091</v>
      </c>
      <c r="D5" s="15">
        <v>940</v>
      </c>
      <c r="E5" s="16">
        <f t="shared" si="1"/>
        <v>1.0091792366740029</v>
      </c>
      <c r="F5" s="15">
        <v>792</v>
      </c>
      <c r="G5" s="16">
        <f t="shared" si="2"/>
        <v>0.7902850813734198</v>
      </c>
      <c r="H5" s="288"/>
      <c r="I5" s="288"/>
      <c r="J5" s="282"/>
      <c r="L5"/>
      <c r="M5"/>
      <c r="N5"/>
      <c r="O5"/>
    </row>
    <row r="6" spans="1:15" ht="15" customHeight="1">
      <c r="A6" s="14" t="s">
        <v>8</v>
      </c>
      <c r="B6" s="15">
        <f aca="true" t="shared" si="3" ref="B6:B23">D6+F6</f>
        <v>2633</v>
      </c>
      <c r="C6" s="16">
        <f t="shared" si="0"/>
        <v>1.3616946452767347</v>
      </c>
      <c r="D6" s="15">
        <v>1368</v>
      </c>
      <c r="E6" s="16">
        <f t="shared" si="1"/>
        <v>1.4686778678404637</v>
      </c>
      <c r="F6" s="15">
        <v>1265</v>
      </c>
      <c r="G6" s="16">
        <f t="shared" si="2"/>
        <v>1.262260893860323</v>
      </c>
      <c r="H6" s="288"/>
      <c r="I6" s="288"/>
      <c r="J6" s="282"/>
      <c r="L6"/>
      <c r="M6"/>
      <c r="N6"/>
      <c r="O6"/>
    </row>
    <row r="7" spans="1:15" ht="15" customHeight="1">
      <c r="A7" s="14" t="s">
        <v>9</v>
      </c>
      <c r="B7" s="15">
        <f t="shared" si="3"/>
        <v>3678</v>
      </c>
      <c r="C7" s="16">
        <f t="shared" si="0"/>
        <v>1.9021317528780217</v>
      </c>
      <c r="D7" s="15">
        <v>1880</v>
      </c>
      <c r="E7" s="16">
        <f t="shared" si="1"/>
        <v>2.0183584733480058</v>
      </c>
      <c r="F7" s="15">
        <v>1798</v>
      </c>
      <c r="G7" s="16">
        <f t="shared" si="2"/>
        <v>1.7941067882694555</v>
      </c>
      <c r="H7" s="288"/>
      <c r="I7" s="288"/>
      <c r="J7" s="282"/>
      <c r="L7"/>
      <c r="M7"/>
      <c r="N7"/>
      <c r="O7"/>
    </row>
    <row r="8" spans="1:15" ht="15" customHeight="1">
      <c r="A8" s="14" t="s">
        <v>10</v>
      </c>
      <c r="B8" s="15">
        <f t="shared" si="3"/>
        <v>4840</v>
      </c>
      <c r="C8" s="16">
        <f t="shared" si="0"/>
        <v>2.5030771299428016</v>
      </c>
      <c r="D8" s="15">
        <v>2528</v>
      </c>
      <c r="E8" s="16">
        <f t="shared" si="1"/>
        <v>2.714047989693489</v>
      </c>
      <c r="F8" s="15">
        <v>2312</v>
      </c>
      <c r="G8" s="16">
        <f t="shared" si="2"/>
        <v>2.306993823403215</v>
      </c>
      <c r="H8" s="288"/>
      <c r="I8" s="288"/>
      <c r="J8" s="282"/>
      <c r="L8"/>
      <c r="M8"/>
      <c r="N8"/>
      <c r="O8"/>
    </row>
    <row r="9" spans="1:15" ht="22.5" customHeight="1">
      <c r="A9" s="17" t="s">
        <v>11</v>
      </c>
      <c r="B9" s="15">
        <f t="shared" si="3"/>
        <v>7024</v>
      </c>
      <c r="C9" s="16">
        <f t="shared" si="0"/>
        <v>3.6325648265946775</v>
      </c>
      <c r="D9" s="18">
        <v>3610</v>
      </c>
      <c r="E9" s="16">
        <f t="shared" si="1"/>
        <v>3.8756777068012243</v>
      </c>
      <c r="F9" s="18">
        <v>3414</v>
      </c>
      <c r="G9" s="16">
        <f t="shared" si="2"/>
        <v>3.4066076613748164</v>
      </c>
      <c r="H9" s="288"/>
      <c r="I9" s="288"/>
      <c r="J9" s="282"/>
      <c r="L9"/>
      <c r="M9"/>
      <c r="N9"/>
      <c r="O9"/>
    </row>
    <row r="10" spans="1:15" ht="15" customHeight="1">
      <c r="A10" s="17" t="s">
        <v>12</v>
      </c>
      <c r="B10" s="15">
        <f t="shared" si="3"/>
        <v>11694</v>
      </c>
      <c r="C10" s="16">
        <f t="shared" si="0"/>
        <v>6.047723958171719</v>
      </c>
      <c r="D10" s="18">
        <v>5920</v>
      </c>
      <c r="E10" s="16">
        <f t="shared" si="1"/>
        <v>6.355682001180954</v>
      </c>
      <c r="F10" s="18">
        <v>5774</v>
      </c>
      <c r="G10" s="16">
        <f t="shared" si="2"/>
        <v>5.761497550315815</v>
      </c>
      <c r="H10" s="288"/>
      <c r="I10" s="288"/>
      <c r="J10" s="282"/>
      <c r="L10"/>
      <c r="M10"/>
      <c r="N10"/>
      <c r="O10"/>
    </row>
    <row r="11" spans="1:15" ht="15" customHeight="1">
      <c r="A11" s="17" t="s">
        <v>13</v>
      </c>
      <c r="B11" s="15">
        <f t="shared" si="3"/>
        <v>15111</v>
      </c>
      <c r="C11" s="16">
        <f t="shared" si="0"/>
        <v>7.814875725323486</v>
      </c>
      <c r="D11" s="18">
        <v>7938</v>
      </c>
      <c r="E11" s="16">
        <f t="shared" si="1"/>
        <v>8.522196575232165</v>
      </c>
      <c r="F11" s="18">
        <v>7173</v>
      </c>
      <c r="G11" s="16">
        <f t="shared" si="2"/>
        <v>7.157468293802449</v>
      </c>
      <c r="H11" s="288"/>
      <c r="I11" s="288"/>
      <c r="J11" s="282"/>
      <c r="L11"/>
      <c r="M11"/>
      <c r="N11"/>
      <c r="O11"/>
    </row>
    <row r="12" spans="1:15" ht="15" customHeight="1">
      <c r="A12" s="17" t="s">
        <v>14</v>
      </c>
      <c r="B12" s="15">
        <f t="shared" si="3"/>
        <v>16074</v>
      </c>
      <c r="C12" s="16">
        <f t="shared" si="0"/>
        <v>8.312905327830702</v>
      </c>
      <c r="D12" s="18">
        <v>8057</v>
      </c>
      <c r="E12" s="16">
        <f t="shared" si="1"/>
        <v>8.649954372215362</v>
      </c>
      <c r="F12" s="18">
        <v>8017</v>
      </c>
      <c r="G12" s="16">
        <f t="shared" si="2"/>
        <v>7.999640779508467</v>
      </c>
      <c r="H12" s="288"/>
      <c r="I12" s="288"/>
      <c r="J12" s="282"/>
      <c r="L12"/>
      <c r="M12"/>
      <c r="N12"/>
      <c r="O12"/>
    </row>
    <row r="13" spans="1:15" ht="15" customHeight="1">
      <c r="A13" s="17" t="s">
        <v>15</v>
      </c>
      <c r="B13" s="15">
        <f t="shared" si="3"/>
        <v>16972</v>
      </c>
      <c r="C13" s="16">
        <f t="shared" si="0"/>
        <v>8.77731922508042</v>
      </c>
      <c r="D13" s="18">
        <v>8646</v>
      </c>
      <c r="E13" s="16">
        <f t="shared" si="1"/>
        <v>9.282301787535562</v>
      </c>
      <c r="F13" s="18">
        <v>8326</v>
      </c>
      <c r="G13" s="16">
        <f t="shared" si="2"/>
        <v>8.307971701407943</v>
      </c>
      <c r="H13" s="288"/>
      <c r="I13" s="288"/>
      <c r="J13" s="282"/>
      <c r="L13"/>
      <c r="M13"/>
      <c r="N13"/>
      <c r="O13"/>
    </row>
    <row r="14" spans="1:15" ht="22.5" customHeight="1">
      <c r="A14" s="17" t="s">
        <v>16</v>
      </c>
      <c r="B14" s="15">
        <f t="shared" si="3"/>
        <v>17757</v>
      </c>
      <c r="C14" s="16">
        <f t="shared" si="0"/>
        <v>9.183293511651721</v>
      </c>
      <c r="D14" s="18">
        <v>8877</v>
      </c>
      <c r="E14" s="16">
        <f t="shared" si="1"/>
        <v>9.530302216973537</v>
      </c>
      <c r="F14" s="18">
        <v>8880</v>
      </c>
      <c r="G14" s="16">
        <f t="shared" si="2"/>
        <v>8.860772124489857</v>
      </c>
      <c r="H14" s="288"/>
      <c r="I14" s="288"/>
      <c r="J14" s="282"/>
      <c r="L14"/>
      <c r="M14"/>
      <c r="N14"/>
      <c r="O14"/>
    </row>
    <row r="15" spans="1:15" ht="15" customHeight="1">
      <c r="A15" s="17" t="s">
        <v>17</v>
      </c>
      <c r="B15" s="15">
        <f t="shared" si="3"/>
        <v>16502</v>
      </c>
      <c r="C15" s="16">
        <f t="shared" si="0"/>
        <v>8.534251817833907</v>
      </c>
      <c r="D15" s="18">
        <v>8197</v>
      </c>
      <c r="E15" s="16">
        <f t="shared" si="1"/>
        <v>8.800257662783832</v>
      </c>
      <c r="F15" s="18">
        <v>8305</v>
      </c>
      <c r="G15" s="16">
        <f t="shared" si="2"/>
        <v>8.287017172735164</v>
      </c>
      <c r="H15" s="288"/>
      <c r="I15" s="288"/>
      <c r="J15" s="282"/>
      <c r="L15"/>
      <c r="M15"/>
      <c r="N15"/>
      <c r="O15"/>
    </row>
    <row r="16" spans="1:15" ht="15" customHeight="1">
      <c r="A16" s="17" t="s">
        <v>18</v>
      </c>
      <c r="B16" s="15">
        <f t="shared" si="3"/>
        <v>15719</v>
      </c>
      <c r="C16" s="16">
        <f t="shared" si="0"/>
        <v>8.129311860655145</v>
      </c>
      <c r="D16" s="18">
        <v>7612</v>
      </c>
      <c r="E16" s="16">
        <f t="shared" si="1"/>
        <v>8.17220462719416</v>
      </c>
      <c r="F16" s="18">
        <v>8107</v>
      </c>
      <c r="G16" s="16">
        <f t="shared" si="2"/>
        <v>8.089445902391809</v>
      </c>
      <c r="H16" s="288"/>
      <c r="I16" s="288"/>
      <c r="J16" s="282"/>
      <c r="L16"/>
      <c r="M16"/>
      <c r="N16"/>
      <c r="O16"/>
    </row>
    <row r="17" spans="1:15" ht="15" customHeight="1">
      <c r="A17" s="17" t="s">
        <v>19</v>
      </c>
      <c r="B17" s="15">
        <f t="shared" si="3"/>
        <v>14249</v>
      </c>
      <c r="C17" s="16">
        <f t="shared" si="0"/>
        <v>7.369079757139459</v>
      </c>
      <c r="D17" s="18">
        <v>6935</v>
      </c>
      <c r="E17" s="16">
        <f t="shared" si="1"/>
        <v>7.445380857802351</v>
      </c>
      <c r="F17" s="18">
        <v>7314</v>
      </c>
      <c r="G17" s="16">
        <f t="shared" si="2"/>
        <v>7.298162986319687</v>
      </c>
      <c r="H17" s="288"/>
      <c r="I17" s="288"/>
      <c r="J17" s="282"/>
      <c r="L17"/>
      <c r="M17"/>
      <c r="N17"/>
      <c r="O17"/>
    </row>
    <row r="18" spans="1:10" s="19" customFormat="1" ht="15" customHeight="1">
      <c r="A18" s="17" t="s">
        <v>20</v>
      </c>
      <c r="B18" s="15">
        <f t="shared" si="3"/>
        <v>12744</v>
      </c>
      <c r="C18" s="16">
        <f t="shared" si="0"/>
        <v>6.590746889254352</v>
      </c>
      <c r="D18" s="18">
        <v>6030</v>
      </c>
      <c r="E18" s="16">
        <f t="shared" si="1"/>
        <v>6.473777443770465</v>
      </c>
      <c r="F18" s="18">
        <v>6714</v>
      </c>
      <c r="G18" s="16">
        <f t="shared" si="2"/>
        <v>6.699462167097399</v>
      </c>
      <c r="H18" s="288"/>
      <c r="I18" s="288"/>
      <c r="J18" s="282"/>
    </row>
    <row r="19" spans="1:15" ht="22.5" customHeight="1">
      <c r="A19" t="s">
        <v>21</v>
      </c>
      <c r="B19" s="15">
        <f t="shared" si="3"/>
        <v>12653</v>
      </c>
      <c r="C19" s="16">
        <f t="shared" si="0"/>
        <v>6.543684901893856</v>
      </c>
      <c r="D19" s="18">
        <v>5636</v>
      </c>
      <c r="E19" s="16">
        <f t="shared" si="1"/>
        <v>6.050781040313489</v>
      </c>
      <c r="F19" s="18">
        <v>7017</v>
      </c>
      <c r="G19" s="16">
        <f t="shared" si="2"/>
        <v>7.001806080804654</v>
      </c>
      <c r="H19" s="288"/>
      <c r="I19" s="288"/>
      <c r="J19" s="282"/>
      <c r="L19"/>
      <c r="M19"/>
      <c r="N19"/>
      <c r="O19"/>
    </row>
    <row r="20" spans="1:15" ht="15" customHeight="1">
      <c r="A20" t="s">
        <v>22</v>
      </c>
      <c r="B20" s="15">
        <f t="shared" si="3"/>
        <v>10469</v>
      </c>
      <c r="C20" s="16">
        <f t="shared" si="0"/>
        <v>5.414197205241981</v>
      </c>
      <c r="D20" s="18">
        <v>4290</v>
      </c>
      <c r="E20" s="16">
        <f t="shared" si="1"/>
        <v>4.6057222609909285</v>
      </c>
      <c r="F20" s="18">
        <v>6179</v>
      </c>
      <c r="G20" s="16">
        <f t="shared" si="2"/>
        <v>6.165620603290859</v>
      </c>
      <c r="H20" s="288"/>
      <c r="I20" s="288"/>
      <c r="J20" s="282"/>
      <c r="L20"/>
      <c r="M20"/>
      <c r="N20"/>
      <c r="O20"/>
    </row>
    <row r="21" spans="1:15" ht="15" customHeight="1">
      <c r="A21" t="s">
        <v>23</v>
      </c>
      <c r="B21" s="15">
        <f t="shared" si="3"/>
        <v>7656</v>
      </c>
      <c r="C21" s="16">
        <f t="shared" si="0"/>
        <v>3.959412914636795</v>
      </c>
      <c r="D21" s="18">
        <v>2892</v>
      </c>
      <c r="E21" s="16">
        <f t="shared" si="1"/>
        <v>3.1048365451715068</v>
      </c>
      <c r="F21" s="18">
        <v>4764</v>
      </c>
      <c r="G21" s="16">
        <f t="shared" si="2"/>
        <v>4.753684504624964</v>
      </c>
      <c r="H21" s="288"/>
      <c r="I21" s="288"/>
      <c r="J21" s="282"/>
      <c r="K21" s="280"/>
      <c r="L21"/>
      <c r="M21"/>
      <c r="N21"/>
      <c r="O21"/>
    </row>
    <row r="22" spans="1:15" ht="15" customHeight="1">
      <c r="A22" t="s">
        <v>24</v>
      </c>
      <c r="B22" s="15">
        <f t="shared" si="3"/>
        <v>3872</v>
      </c>
      <c r="C22" s="16">
        <f t="shared" si="0"/>
        <v>2.0024617039542414</v>
      </c>
      <c r="D22" s="18">
        <v>1230</v>
      </c>
      <c r="E22" s="16">
        <f t="shared" si="1"/>
        <v>1.320521767137259</v>
      </c>
      <c r="F22" s="18">
        <v>2642</v>
      </c>
      <c r="G22" s="16">
        <f t="shared" si="2"/>
        <v>2.6362792739754735</v>
      </c>
      <c r="H22" s="288"/>
      <c r="I22" s="288"/>
      <c r="J22" s="282"/>
      <c r="K22" s="280"/>
      <c r="L22"/>
      <c r="M22"/>
      <c r="N22"/>
      <c r="O22"/>
    </row>
    <row r="23" spans="1:15" ht="15" customHeight="1">
      <c r="A23" s="20" t="s">
        <v>25</v>
      </c>
      <c r="B23" s="21">
        <f t="shared" si="3"/>
        <v>1983</v>
      </c>
      <c r="C23" s="22">
        <f t="shared" si="0"/>
        <v>1.0255375927017718</v>
      </c>
      <c r="D23" s="21">
        <v>559</v>
      </c>
      <c r="E23" s="22">
        <f t="shared" si="1"/>
        <v>0.6001395673412422</v>
      </c>
      <c r="F23" s="21">
        <v>1424</v>
      </c>
      <c r="G23" s="22">
        <f t="shared" si="2"/>
        <v>1.4209166109542293</v>
      </c>
      <c r="H23" s="288"/>
      <c r="I23" s="288"/>
      <c r="J23" s="282"/>
      <c r="K23" s="280"/>
      <c r="L23"/>
      <c r="M23"/>
      <c r="N23"/>
      <c r="O23"/>
    </row>
    <row r="24" spans="2:13" ht="30" customHeight="1">
      <c r="B24" s="17"/>
      <c r="C24" s="24"/>
      <c r="D24" s="24"/>
      <c r="E24" s="24"/>
      <c r="F24" s="24"/>
      <c r="G24" s="24"/>
      <c r="J24" s="286"/>
      <c r="K24" s="156"/>
      <c r="L24" s="158"/>
      <c r="M24" s="158"/>
    </row>
    <row r="25" spans="11:14" ht="15" customHeight="1">
      <c r="K25" s="147"/>
      <c r="L25" s="147" t="s">
        <v>1</v>
      </c>
      <c r="M25" s="147" t="s">
        <v>2</v>
      </c>
      <c r="N25" s="148"/>
    </row>
    <row r="26" spans="11:14" ht="15" customHeight="1">
      <c r="K26" s="149" t="s">
        <v>7</v>
      </c>
      <c r="L26" s="150">
        <f aca="true" t="shared" si="4" ref="L26:L44">-$D5</f>
        <v>-940</v>
      </c>
      <c r="M26" s="150">
        <f aca="true" t="shared" si="5" ref="M26:M44">$F5</f>
        <v>792</v>
      </c>
      <c r="N26" s="148"/>
    </row>
    <row r="27" spans="11:14" ht="15" customHeight="1">
      <c r="K27" s="149" t="s">
        <v>8</v>
      </c>
      <c r="L27" s="150">
        <f t="shared" si="4"/>
        <v>-1368</v>
      </c>
      <c r="M27" s="150">
        <f t="shared" si="5"/>
        <v>1265</v>
      </c>
      <c r="N27" s="148"/>
    </row>
    <row r="28" spans="11:14" ht="15" customHeight="1">
      <c r="K28" s="149" t="s">
        <v>9</v>
      </c>
      <c r="L28" s="150">
        <f t="shared" si="4"/>
        <v>-1880</v>
      </c>
      <c r="M28" s="150">
        <f t="shared" si="5"/>
        <v>1798</v>
      </c>
      <c r="N28" s="148"/>
    </row>
    <row r="29" spans="11:14" ht="15" customHeight="1">
      <c r="K29" s="149" t="s">
        <v>10</v>
      </c>
      <c r="L29" s="150">
        <f t="shared" si="4"/>
        <v>-2528</v>
      </c>
      <c r="M29" s="150">
        <f t="shared" si="5"/>
        <v>2312</v>
      </c>
      <c r="N29" s="148"/>
    </row>
    <row r="30" spans="11:14" ht="15" customHeight="1">
      <c r="K30" s="149" t="s">
        <v>11</v>
      </c>
      <c r="L30" s="150">
        <f t="shared" si="4"/>
        <v>-3610</v>
      </c>
      <c r="M30" s="150">
        <f t="shared" si="5"/>
        <v>3414</v>
      </c>
      <c r="N30" s="148"/>
    </row>
    <row r="31" spans="11:14" ht="15" customHeight="1">
      <c r="K31" s="151" t="s">
        <v>12</v>
      </c>
      <c r="L31" s="150">
        <f t="shared" si="4"/>
        <v>-5920</v>
      </c>
      <c r="M31" s="150">
        <f t="shared" si="5"/>
        <v>5774</v>
      </c>
      <c r="N31" s="148"/>
    </row>
    <row r="32" spans="11:14" ht="15" customHeight="1">
      <c r="K32" s="151" t="s">
        <v>13</v>
      </c>
      <c r="L32" s="150">
        <f t="shared" si="4"/>
        <v>-7938</v>
      </c>
      <c r="M32" s="150">
        <f t="shared" si="5"/>
        <v>7173</v>
      </c>
      <c r="N32" s="148"/>
    </row>
    <row r="33" spans="11:14" ht="15" customHeight="1">
      <c r="K33" s="151" t="s">
        <v>14</v>
      </c>
      <c r="L33" s="150">
        <f t="shared" si="4"/>
        <v>-8057</v>
      </c>
      <c r="M33" s="150">
        <f t="shared" si="5"/>
        <v>8017</v>
      </c>
      <c r="N33" s="148"/>
    </row>
    <row r="34" spans="11:14" ht="15" customHeight="1">
      <c r="K34" s="151" t="s">
        <v>15</v>
      </c>
      <c r="L34" s="150">
        <f t="shared" si="4"/>
        <v>-8646</v>
      </c>
      <c r="M34" s="150">
        <f t="shared" si="5"/>
        <v>8326</v>
      </c>
      <c r="N34" s="148"/>
    </row>
    <row r="35" spans="11:14" ht="15" customHeight="1">
      <c r="K35" s="151" t="s">
        <v>16</v>
      </c>
      <c r="L35" s="150">
        <f t="shared" si="4"/>
        <v>-8877</v>
      </c>
      <c r="M35" s="150">
        <f t="shared" si="5"/>
        <v>8880</v>
      </c>
      <c r="N35" s="148"/>
    </row>
    <row r="36" spans="10:14" ht="15" customHeight="1">
      <c r="J36" s="213"/>
      <c r="K36" s="151" t="s">
        <v>17</v>
      </c>
      <c r="L36" s="215">
        <f t="shared" si="4"/>
        <v>-8197</v>
      </c>
      <c r="M36" s="150">
        <f t="shared" si="5"/>
        <v>8305</v>
      </c>
      <c r="N36" s="148"/>
    </row>
    <row r="37" spans="10:14" ht="15" customHeight="1">
      <c r="J37" s="213"/>
      <c r="K37" s="151" t="s">
        <v>18</v>
      </c>
      <c r="L37" s="215">
        <f t="shared" si="4"/>
        <v>-7612</v>
      </c>
      <c r="M37" s="150">
        <f t="shared" si="5"/>
        <v>8107</v>
      </c>
      <c r="N37" s="148"/>
    </row>
    <row r="38" spans="10:14" ht="15" customHeight="1">
      <c r="J38" s="213"/>
      <c r="K38" s="151" t="s">
        <v>19</v>
      </c>
      <c r="L38" s="215">
        <f t="shared" si="4"/>
        <v>-6935</v>
      </c>
      <c r="M38" s="150">
        <f t="shared" si="5"/>
        <v>7314</v>
      </c>
      <c r="N38" s="148"/>
    </row>
    <row r="39" spans="10:14" ht="15" customHeight="1">
      <c r="J39" s="213"/>
      <c r="K39" s="151" t="s">
        <v>20</v>
      </c>
      <c r="L39" s="215">
        <f t="shared" si="4"/>
        <v>-6030</v>
      </c>
      <c r="M39" s="150">
        <f t="shared" si="5"/>
        <v>6714</v>
      </c>
      <c r="N39" s="148"/>
    </row>
    <row r="40" spans="10:14" ht="15" customHeight="1">
      <c r="J40" s="213"/>
      <c r="K40" s="151" t="s">
        <v>21</v>
      </c>
      <c r="L40" s="215">
        <f t="shared" si="4"/>
        <v>-5636</v>
      </c>
      <c r="M40" s="150">
        <f t="shared" si="5"/>
        <v>7017</v>
      </c>
      <c r="N40" s="148"/>
    </row>
    <row r="41" spans="10:13" ht="15" customHeight="1">
      <c r="J41" s="213"/>
      <c r="K41" s="151" t="s">
        <v>22</v>
      </c>
      <c r="L41" s="215">
        <f t="shared" si="4"/>
        <v>-4290</v>
      </c>
      <c r="M41" s="150">
        <f t="shared" si="5"/>
        <v>6179</v>
      </c>
    </row>
    <row r="42" spans="10:13" ht="15" customHeight="1">
      <c r="J42" s="213"/>
      <c r="K42" s="151" t="s">
        <v>23</v>
      </c>
      <c r="L42" s="215">
        <f t="shared" si="4"/>
        <v>-2892</v>
      </c>
      <c r="M42" s="150">
        <f t="shared" si="5"/>
        <v>4764</v>
      </c>
    </row>
    <row r="43" spans="10:13" ht="15" customHeight="1">
      <c r="J43" s="213"/>
      <c r="K43" s="151" t="s">
        <v>24</v>
      </c>
      <c r="L43" s="215">
        <f t="shared" si="4"/>
        <v>-1230</v>
      </c>
      <c r="M43" s="150">
        <f t="shared" si="5"/>
        <v>2642</v>
      </c>
    </row>
    <row r="44" spans="10:13" ht="11.25">
      <c r="J44" s="213"/>
      <c r="K44" s="152" t="s">
        <v>25</v>
      </c>
      <c r="L44" s="215">
        <f t="shared" si="4"/>
        <v>-559</v>
      </c>
      <c r="M44" s="150">
        <f t="shared" si="5"/>
        <v>1424</v>
      </c>
    </row>
    <row r="45" spans="10:13" ht="11.25">
      <c r="J45" s="213"/>
      <c r="K45" s="151"/>
      <c r="L45" s="151"/>
      <c r="M45" s="147"/>
    </row>
    <row r="46" spans="11:13" ht="11.25">
      <c r="K46" s="147"/>
      <c r="L46" s="147"/>
      <c r="M46" s="147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300" verticalDpi="3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37" style="0" customWidth="1"/>
    <col min="2" max="7" width="11.83203125" style="0" customWidth="1"/>
  </cols>
  <sheetData>
    <row r="1" spans="1:7" s="2" customFormat="1" ht="39.75" customHeight="1">
      <c r="A1" s="389" t="s">
        <v>382</v>
      </c>
      <c r="B1" s="390"/>
      <c r="C1" s="390"/>
      <c r="D1" s="390"/>
      <c r="E1" s="390"/>
      <c r="F1" s="390"/>
      <c r="G1" s="390"/>
    </row>
    <row r="2" spans="1:7" s="32" customFormat="1" ht="18" customHeight="1">
      <c r="A2" s="9" t="s">
        <v>26</v>
      </c>
      <c r="B2" s="1"/>
      <c r="C2" s="1"/>
      <c r="D2" s="1"/>
      <c r="E2" s="1"/>
      <c r="F2" s="1"/>
      <c r="G2" s="1"/>
    </row>
    <row r="3" spans="1:7" s="5" customFormat="1" ht="36" customHeight="1">
      <c r="A3" s="242" t="s">
        <v>366</v>
      </c>
      <c r="B3" s="386" t="s">
        <v>0</v>
      </c>
      <c r="C3" s="386"/>
      <c r="D3" s="386" t="s">
        <v>1</v>
      </c>
      <c r="E3" s="386"/>
      <c r="F3" s="386" t="s">
        <v>2</v>
      </c>
      <c r="G3" s="386" t="s">
        <v>3</v>
      </c>
    </row>
    <row r="4" spans="1:7" s="10" customFormat="1" ht="19.5" customHeight="1">
      <c r="A4" s="6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</row>
    <row r="5" spans="1:7" s="104" customFormat="1" ht="19.5" customHeight="1">
      <c r="A5" s="11" t="s">
        <v>6</v>
      </c>
      <c r="B5" s="102">
        <f>D5+F5</f>
        <v>193362</v>
      </c>
      <c r="C5" s="102">
        <f aca="true" t="shared" si="0" ref="C5:C38">B5/$B$5*100</f>
        <v>100</v>
      </c>
      <c r="D5" s="102">
        <f>SUM(D6:D38)</f>
        <v>93145</v>
      </c>
      <c r="E5" s="102">
        <f aca="true" t="shared" si="1" ref="E5:E38">D5/$D$5*100</f>
        <v>100</v>
      </c>
      <c r="F5" s="102">
        <f>SUM(F6:F38)</f>
        <v>100217</v>
      </c>
      <c r="G5" s="102">
        <f aca="true" t="shared" si="2" ref="G5:G38">F5/$F$5*100</f>
        <v>100</v>
      </c>
    </row>
    <row r="6" spans="1:7" s="13" customFormat="1" ht="15" customHeight="1">
      <c r="A6" s="105" t="s">
        <v>94</v>
      </c>
      <c r="B6" s="106">
        <f>D6+F6</f>
        <v>3272</v>
      </c>
      <c r="C6" s="107">
        <f t="shared" si="0"/>
        <v>1.6921628861927371</v>
      </c>
      <c r="D6" s="106">
        <v>1762</v>
      </c>
      <c r="E6" s="108">
        <f t="shared" si="1"/>
        <v>1.8916742712974395</v>
      </c>
      <c r="F6" s="106">
        <v>1510</v>
      </c>
      <c r="G6" s="108">
        <f t="shared" si="2"/>
        <v>1.5067303950427573</v>
      </c>
    </row>
    <row r="7" spans="1:7" ht="15" customHeight="1">
      <c r="A7" s="105" t="s">
        <v>95</v>
      </c>
      <c r="B7" s="106">
        <f aca="true" t="shared" si="3" ref="B7:B38">D7+F7</f>
        <v>1798</v>
      </c>
      <c r="C7" s="107">
        <f t="shared" si="0"/>
        <v>0.9298621238919746</v>
      </c>
      <c r="D7" s="106">
        <v>924</v>
      </c>
      <c r="E7" s="108">
        <f t="shared" si="1"/>
        <v>0.9920017177518923</v>
      </c>
      <c r="F7" s="106">
        <v>874</v>
      </c>
      <c r="G7" s="108">
        <f t="shared" si="2"/>
        <v>0.8721075266671324</v>
      </c>
    </row>
    <row r="8" spans="1:7" ht="15" customHeight="1">
      <c r="A8" s="105" t="s">
        <v>96</v>
      </c>
      <c r="B8" s="106">
        <f t="shared" si="3"/>
        <v>1082</v>
      </c>
      <c r="C8" s="107">
        <f t="shared" si="0"/>
        <v>0.5595722013632461</v>
      </c>
      <c r="D8" s="106">
        <v>576</v>
      </c>
      <c r="E8" s="108">
        <f t="shared" si="1"/>
        <v>0.6183906811959847</v>
      </c>
      <c r="F8" s="106">
        <v>506</v>
      </c>
      <c r="G8" s="108">
        <f t="shared" si="2"/>
        <v>0.5049043575441292</v>
      </c>
    </row>
    <row r="9" spans="1:7" ht="15" customHeight="1">
      <c r="A9" s="105" t="s">
        <v>97</v>
      </c>
      <c r="B9" s="106">
        <f t="shared" si="3"/>
        <v>2522</v>
      </c>
      <c r="C9" s="107">
        <f t="shared" si="0"/>
        <v>1.3042893639908566</v>
      </c>
      <c r="D9" s="106">
        <v>1340</v>
      </c>
      <c r="E9" s="108">
        <f t="shared" si="1"/>
        <v>1.4386172097267702</v>
      </c>
      <c r="F9" s="106">
        <v>1182</v>
      </c>
      <c r="G9" s="108">
        <f t="shared" si="2"/>
        <v>1.1794406138679068</v>
      </c>
    </row>
    <row r="10" spans="1:7" ht="15" customHeight="1">
      <c r="A10" s="105" t="s">
        <v>98</v>
      </c>
      <c r="B10" s="106">
        <f t="shared" si="3"/>
        <v>2570</v>
      </c>
      <c r="C10" s="107">
        <f t="shared" si="0"/>
        <v>1.3291132694117769</v>
      </c>
      <c r="D10" s="106">
        <v>1246</v>
      </c>
      <c r="E10" s="108">
        <f t="shared" si="1"/>
        <v>1.3376992860593697</v>
      </c>
      <c r="F10" s="106">
        <v>1324</v>
      </c>
      <c r="G10" s="108">
        <f t="shared" si="2"/>
        <v>1.321133141083848</v>
      </c>
    </row>
    <row r="11" spans="1:7" s="109" customFormat="1" ht="19.5" customHeight="1">
      <c r="A11" s="74" t="s">
        <v>99</v>
      </c>
      <c r="B11" s="106">
        <f t="shared" si="3"/>
        <v>8004</v>
      </c>
      <c r="C11" s="108">
        <f t="shared" si="0"/>
        <v>4.139386228938468</v>
      </c>
      <c r="D11" s="106">
        <v>4034</v>
      </c>
      <c r="E11" s="108">
        <f t="shared" si="1"/>
        <v>4.330881958237157</v>
      </c>
      <c r="F11" s="106">
        <v>3970</v>
      </c>
      <c r="G11" s="108">
        <f t="shared" si="2"/>
        <v>3.9614037538541362</v>
      </c>
    </row>
    <row r="12" spans="1:7" s="13" customFormat="1" ht="15" customHeight="1">
      <c r="A12" s="105" t="s">
        <v>100</v>
      </c>
      <c r="B12" s="106">
        <f t="shared" si="3"/>
        <v>3513</v>
      </c>
      <c r="C12" s="107">
        <f t="shared" si="0"/>
        <v>1.8167995779936077</v>
      </c>
      <c r="D12" s="106">
        <v>1729</v>
      </c>
      <c r="E12" s="108">
        <f t="shared" si="1"/>
        <v>1.856245638520586</v>
      </c>
      <c r="F12" s="106">
        <v>1784</v>
      </c>
      <c r="G12" s="108">
        <f t="shared" si="2"/>
        <v>1.7801371024876018</v>
      </c>
    </row>
    <row r="13" spans="1:7" ht="15" customHeight="1">
      <c r="A13" s="105" t="s">
        <v>101</v>
      </c>
      <c r="B13" s="106">
        <f t="shared" si="3"/>
        <v>3798</v>
      </c>
      <c r="C13" s="107">
        <f t="shared" si="0"/>
        <v>1.9641915164303223</v>
      </c>
      <c r="D13" s="106">
        <v>1832</v>
      </c>
      <c r="E13" s="108">
        <f t="shared" si="1"/>
        <v>1.9668259165816735</v>
      </c>
      <c r="F13" s="106">
        <v>1966</v>
      </c>
      <c r="G13" s="108">
        <f t="shared" si="2"/>
        <v>1.961743017651696</v>
      </c>
    </row>
    <row r="14" spans="1:7" ht="15" customHeight="1">
      <c r="A14" s="105" t="s">
        <v>102</v>
      </c>
      <c r="B14" s="106">
        <f t="shared" si="3"/>
        <v>4498</v>
      </c>
      <c r="C14" s="107">
        <f t="shared" si="0"/>
        <v>2.326206803818744</v>
      </c>
      <c r="D14" s="106">
        <v>2199</v>
      </c>
      <c r="E14" s="108">
        <f t="shared" si="1"/>
        <v>2.3608352568575874</v>
      </c>
      <c r="F14" s="106">
        <v>2299</v>
      </c>
      <c r="G14" s="108">
        <f t="shared" si="2"/>
        <v>2.294021972320065</v>
      </c>
    </row>
    <row r="15" spans="1:7" ht="15" customHeight="1">
      <c r="A15" s="105" t="s">
        <v>103</v>
      </c>
      <c r="B15" s="106">
        <f t="shared" si="3"/>
        <v>1968</v>
      </c>
      <c r="C15" s="107">
        <f t="shared" si="0"/>
        <v>1.0177801222577343</v>
      </c>
      <c r="D15" s="106">
        <v>979</v>
      </c>
      <c r="E15" s="108">
        <f t="shared" si="1"/>
        <v>1.0510494390466478</v>
      </c>
      <c r="F15" s="106">
        <v>989</v>
      </c>
      <c r="G15" s="108">
        <f t="shared" si="2"/>
        <v>0.9868585170180707</v>
      </c>
    </row>
    <row r="16" spans="1:7" ht="15" customHeight="1">
      <c r="A16" s="105" t="s">
        <v>104</v>
      </c>
      <c r="B16" s="106">
        <f t="shared" si="3"/>
        <v>5566</v>
      </c>
      <c r="C16" s="107">
        <f t="shared" si="0"/>
        <v>2.878538699434222</v>
      </c>
      <c r="D16" s="106">
        <v>2776</v>
      </c>
      <c r="E16" s="108">
        <f t="shared" si="1"/>
        <v>2.980299532986204</v>
      </c>
      <c r="F16" s="106">
        <v>2790</v>
      </c>
      <c r="G16" s="108">
        <f t="shared" si="2"/>
        <v>2.7839588093836376</v>
      </c>
    </row>
    <row r="17" spans="1:7" s="109" customFormat="1" ht="19.5" customHeight="1">
      <c r="A17" s="74" t="s">
        <v>105</v>
      </c>
      <c r="B17" s="106">
        <f t="shared" si="3"/>
        <v>2838</v>
      </c>
      <c r="C17" s="108">
        <f t="shared" si="0"/>
        <v>1.4677134080119154</v>
      </c>
      <c r="D17" s="106">
        <v>1386</v>
      </c>
      <c r="E17" s="108">
        <f t="shared" si="1"/>
        <v>1.4880025766278382</v>
      </c>
      <c r="F17" s="106">
        <v>1452</v>
      </c>
      <c r="G17" s="108">
        <f t="shared" si="2"/>
        <v>1.4488559825179361</v>
      </c>
    </row>
    <row r="18" spans="1:7" s="13" customFormat="1" ht="15" customHeight="1">
      <c r="A18" s="105" t="s">
        <v>106</v>
      </c>
      <c r="B18" s="106">
        <f t="shared" si="3"/>
        <v>1122</v>
      </c>
      <c r="C18" s="107">
        <f t="shared" si="0"/>
        <v>0.5802587892140131</v>
      </c>
      <c r="D18" s="106">
        <v>517</v>
      </c>
      <c r="E18" s="108">
        <f t="shared" si="1"/>
        <v>0.5550485801707016</v>
      </c>
      <c r="F18" s="106">
        <v>605</v>
      </c>
      <c r="G18" s="108">
        <f t="shared" si="2"/>
        <v>0.6036899927158067</v>
      </c>
    </row>
    <row r="19" spans="1:7" ht="15" customHeight="1">
      <c r="A19" s="105" t="s">
        <v>107</v>
      </c>
      <c r="B19" s="106">
        <f t="shared" si="3"/>
        <v>421</v>
      </c>
      <c r="C19" s="107">
        <f t="shared" si="0"/>
        <v>0.21772633712932218</v>
      </c>
      <c r="D19" s="106">
        <v>205</v>
      </c>
      <c r="E19" s="108">
        <f t="shared" si="1"/>
        <v>0.22008696118954318</v>
      </c>
      <c r="F19" s="106">
        <v>216</v>
      </c>
      <c r="G19" s="108">
        <f t="shared" si="2"/>
        <v>0.21553229492002357</v>
      </c>
    </row>
    <row r="20" spans="1:7" ht="15" customHeight="1">
      <c r="A20" s="105" t="s">
        <v>108</v>
      </c>
      <c r="B20" s="106">
        <f t="shared" si="3"/>
        <v>2643</v>
      </c>
      <c r="C20" s="107">
        <f t="shared" si="0"/>
        <v>1.3668662922394266</v>
      </c>
      <c r="D20" s="106">
        <v>1323</v>
      </c>
      <c r="E20" s="108">
        <f t="shared" si="1"/>
        <v>1.4203660958720274</v>
      </c>
      <c r="F20" s="106">
        <v>1320</v>
      </c>
      <c r="G20" s="108">
        <f t="shared" si="2"/>
        <v>1.3171418022890327</v>
      </c>
    </row>
    <row r="21" spans="1:7" ht="15" customHeight="1">
      <c r="A21" s="105" t="s">
        <v>109</v>
      </c>
      <c r="B21" s="106">
        <f t="shared" si="3"/>
        <v>2157</v>
      </c>
      <c r="C21" s="107">
        <f t="shared" si="0"/>
        <v>1.1155242498526081</v>
      </c>
      <c r="D21" s="106">
        <v>1084</v>
      </c>
      <c r="E21" s="108">
        <f t="shared" si="1"/>
        <v>1.163776906972999</v>
      </c>
      <c r="F21" s="106">
        <v>1073</v>
      </c>
      <c r="G21" s="108">
        <f t="shared" si="2"/>
        <v>1.0706766317091911</v>
      </c>
    </row>
    <row r="22" spans="1:7" ht="15" customHeight="1">
      <c r="A22" s="105" t="s">
        <v>110</v>
      </c>
      <c r="B22" s="106">
        <f t="shared" si="3"/>
        <v>119810</v>
      </c>
      <c r="C22" s="107">
        <f t="shared" si="0"/>
        <v>61.96150226000972</v>
      </c>
      <c r="D22" s="106">
        <v>56283</v>
      </c>
      <c r="E22" s="108">
        <f t="shared" si="1"/>
        <v>60.42514359332224</v>
      </c>
      <c r="F22" s="106">
        <v>63527</v>
      </c>
      <c r="G22" s="108">
        <f t="shared" si="2"/>
        <v>63.38944490455711</v>
      </c>
    </row>
    <row r="23" spans="1:7" s="109" customFormat="1" ht="19.5" customHeight="1">
      <c r="A23" s="74" t="s">
        <v>111</v>
      </c>
      <c r="B23" s="106">
        <f t="shared" si="3"/>
        <v>867</v>
      </c>
      <c r="C23" s="108">
        <f t="shared" si="0"/>
        <v>0.44838179166537373</v>
      </c>
      <c r="D23" s="106">
        <v>445</v>
      </c>
      <c r="E23" s="108">
        <f t="shared" si="1"/>
        <v>0.4777497450212035</v>
      </c>
      <c r="F23" s="106">
        <v>422</v>
      </c>
      <c r="G23" s="108">
        <f t="shared" si="2"/>
        <v>0.421086242853009</v>
      </c>
    </row>
    <row r="24" spans="1:7" s="13" customFormat="1" ht="15" customHeight="1">
      <c r="A24" s="105" t="s">
        <v>112</v>
      </c>
      <c r="B24" s="106">
        <f t="shared" si="3"/>
        <v>1641</v>
      </c>
      <c r="C24" s="107">
        <f t="shared" si="0"/>
        <v>0.8486672665777144</v>
      </c>
      <c r="D24" s="106">
        <v>792</v>
      </c>
      <c r="E24" s="108">
        <f t="shared" si="1"/>
        <v>0.850287186644479</v>
      </c>
      <c r="F24" s="106">
        <v>849</v>
      </c>
      <c r="G24" s="108">
        <f t="shared" si="2"/>
        <v>0.847161659199537</v>
      </c>
    </row>
    <row r="25" spans="1:7" ht="15" customHeight="1">
      <c r="A25" s="105" t="s">
        <v>113</v>
      </c>
      <c r="B25" s="106">
        <f t="shared" si="3"/>
        <v>4433</v>
      </c>
      <c r="C25" s="107">
        <f t="shared" si="0"/>
        <v>2.292591098561248</v>
      </c>
      <c r="D25" s="106">
        <v>2167</v>
      </c>
      <c r="E25" s="108">
        <f t="shared" si="1"/>
        <v>2.326480219013366</v>
      </c>
      <c r="F25" s="106">
        <v>2266</v>
      </c>
      <c r="G25" s="108">
        <f t="shared" si="2"/>
        <v>2.2610934272628396</v>
      </c>
    </row>
    <row r="26" spans="1:7" ht="15" customHeight="1">
      <c r="A26" s="105" t="s">
        <v>114</v>
      </c>
      <c r="B26" s="106">
        <f t="shared" si="3"/>
        <v>548</v>
      </c>
      <c r="C26" s="107">
        <f t="shared" si="0"/>
        <v>0.2834062535555073</v>
      </c>
      <c r="D26" s="106">
        <v>278</v>
      </c>
      <c r="E26" s="108">
        <f t="shared" si="1"/>
        <v>0.2984593912716732</v>
      </c>
      <c r="F26" s="106">
        <v>270</v>
      </c>
      <c r="G26" s="108">
        <f t="shared" si="2"/>
        <v>0.26941536865002946</v>
      </c>
    </row>
    <row r="27" spans="1:7" ht="15" customHeight="1">
      <c r="A27" s="105" t="s">
        <v>115</v>
      </c>
      <c r="B27" s="106">
        <f t="shared" si="3"/>
        <v>243</v>
      </c>
      <c r="C27" s="107">
        <f t="shared" si="0"/>
        <v>0.12567102119340925</v>
      </c>
      <c r="D27" s="106">
        <v>128</v>
      </c>
      <c r="E27" s="108">
        <f t="shared" si="1"/>
        <v>0.13742015137688549</v>
      </c>
      <c r="F27" s="106">
        <v>115</v>
      </c>
      <c r="G27" s="108">
        <f t="shared" si="2"/>
        <v>0.11475099035093846</v>
      </c>
    </row>
    <row r="28" spans="1:7" ht="15" customHeight="1">
      <c r="A28" s="105" t="s">
        <v>116</v>
      </c>
      <c r="B28" s="106">
        <f t="shared" si="3"/>
        <v>486</v>
      </c>
      <c r="C28" s="107">
        <f t="shared" si="0"/>
        <v>0.2513420423868185</v>
      </c>
      <c r="D28" s="106">
        <v>257</v>
      </c>
      <c r="E28" s="108">
        <f t="shared" si="1"/>
        <v>0.27591389768640295</v>
      </c>
      <c r="F28" s="106">
        <v>229</v>
      </c>
      <c r="G28" s="108">
        <f t="shared" si="2"/>
        <v>0.22850414600317312</v>
      </c>
    </row>
    <row r="29" spans="1:7" s="109" customFormat="1" ht="19.5" customHeight="1">
      <c r="A29" s="74" t="s">
        <v>117</v>
      </c>
      <c r="B29" s="106">
        <f t="shared" si="3"/>
        <v>385</v>
      </c>
      <c r="C29" s="108">
        <f t="shared" si="0"/>
        <v>0.19910840806363195</v>
      </c>
      <c r="D29" s="106">
        <v>208</v>
      </c>
      <c r="E29" s="108">
        <f t="shared" si="1"/>
        <v>0.22330774598743894</v>
      </c>
      <c r="F29" s="106">
        <v>177</v>
      </c>
      <c r="G29" s="108">
        <f t="shared" si="2"/>
        <v>0.17661674167057487</v>
      </c>
    </row>
    <row r="30" spans="1:7" s="13" customFormat="1" ht="15" customHeight="1">
      <c r="A30" s="105" t="s">
        <v>118</v>
      </c>
      <c r="B30" s="106">
        <f t="shared" si="3"/>
        <v>871</v>
      </c>
      <c r="C30" s="107">
        <f t="shared" si="0"/>
        <v>0.45045045045045046</v>
      </c>
      <c r="D30" s="106">
        <v>428</v>
      </c>
      <c r="E30" s="108">
        <f t="shared" si="1"/>
        <v>0.4594986311664609</v>
      </c>
      <c r="F30" s="106">
        <v>443</v>
      </c>
      <c r="G30" s="108">
        <f t="shared" si="2"/>
        <v>0.4420407715257891</v>
      </c>
    </row>
    <row r="31" spans="1:7" ht="15" customHeight="1">
      <c r="A31" s="105" t="s">
        <v>119</v>
      </c>
      <c r="B31" s="106">
        <f t="shared" si="3"/>
        <v>1560</v>
      </c>
      <c r="C31" s="107">
        <f t="shared" si="0"/>
        <v>0.8067769261799113</v>
      </c>
      <c r="D31" s="106">
        <v>797</v>
      </c>
      <c r="E31" s="108">
        <f t="shared" si="1"/>
        <v>0.8556551613076385</v>
      </c>
      <c r="F31" s="106">
        <v>763</v>
      </c>
      <c r="G31" s="108">
        <f t="shared" si="2"/>
        <v>0.7613478751110091</v>
      </c>
    </row>
    <row r="32" spans="1:7" ht="15" customHeight="1">
      <c r="A32" s="105" t="s">
        <v>120</v>
      </c>
      <c r="B32" s="106">
        <f t="shared" si="3"/>
        <v>1832</v>
      </c>
      <c r="C32" s="107">
        <f t="shared" si="0"/>
        <v>0.9474457235651266</v>
      </c>
      <c r="D32" s="106">
        <v>916</v>
      </c>
      <c r="E32" s="108">
        <f t="shared" si="1"/>
        <v>0.9834129582908367</v>
      </c>
      <c r="F32" s="106">
        <v>916</v>
      </c>
      <c r="G32" s="108">
        <f t="shared" si="2"/>
        <v>0.9140165840126925</v>
      </c>
    </row>
    <row r="33" spans="1:7" ht="15" customHeight="1">
      <c r="A33" s="105" t="s">
        <v>121</v>
      </c>
      <c r="B33" s="106">
        <f t="shared" si="3"/>
        <v>3520</v>
      </c>
      <c r="C33" s="107">
        <f t="shared" si="0"/>
        <v>1.820419730867492</v>
      </c>
      <c r="D33" s="106">
        <v>1764</v>
      </c>
      <c r="E33" s="108">
        <f t="shared" si="1"/>
        <v>1.8938214611627031</v>
      </c>
      <c r="F33" s="106">
        <v>1756</v>
      </c>
      <c r="G33" s="108">
        <f t="shared" si="2"/>
        <v>1.7521977309238952</v>
      </c>
    </row>
    <row r="34" spans="1:7" ht="15" customHeight="1">
      <c r="A34" s="105" t="s">
        <v>122</v>
      </c>
      <c r="B34" s="106">
        <f t="shared" si="3"/>
        <v>5320</v>
      </c>
      <c r="C34" s="107">
        <f t="shared" si="0"/>
        <v>2.751316184152005</v>
      </c>
      <c r="D34" s="106">
        <v>2659</v>
      </c>
      <c r="E34" s="108">
        <f t="shared" si="1"/>
        <v>2.85468892586827</v>
      </c>
      <c r="F34" s="106">
        <v>2661</v>
      </c>
      <c r="G34" s="108">
        <f t="shared" si="2"/>
        <v>2.6552381332508457</v>
      </c>
    </row>
    <row r="35" spans="1:7" s="109" customFormat="1" ht="19.5" customHeight="1">
      <c r="A35" s="74" t="s">
        <v>123</v>
      </c>
      <c r="B35" s="106">
        <f t="shared" si="3"/>
        <v>504</v>
      </c>
      <c r="C35" s="108">
        <f t="shared" si="0"/>
        <v>0.26065100691966364</v>
      </c>
      <c r="D35" s="106">
        <v>266</v>
      </c>
      <c r="E35" s="108">
        <f t="shared" si="1"/>
        <v>0.2855762520800902</v>
      </c>
      <c r="F35" s="106">
        <v>238</v>
      </c>
      <c r="G35" s="108">
        <f t="shared" si="2"/>
        <v>0.23748465829150742</v>
      </c>
    </row>
    <row r="36" spans="1:12" s="13" customFormat="1" ht="15" customHeight="1">
      <c r="A36" s="105" t="s">
        <v>124</v>
      </c>
      <c r="B36" s="106">
        <f t="shared" si="3"/>
        <v>585</v>
      </c>
      <c r="C36" s="107">
        <f t="shared" si="0"/>
        <v>0.30254134731746674</v>
      </c>
      <c r="D36" s="106">
        <v>306</v>
      </c>
      <c r="E36" s="108">
        <f t="shared" si="1"/>
        <v>0.32852004938536694</v>
      </c>
      <c r="F36" s="106">
        <v>279</v>
      </c>
      <c r="G36" s="108">
        <f t="shared" si="2"/>
        <v>0.27839588093836376</v>
      </c>
      <c r="K36" s="140"/>
      <c r="L36" s="140"/>
    </row>
    <row r="37" spans="1:12" ht="15" customHeight="1">
      <c r="A37" s="105" t="s">
        <v>125</v>
      </c>
      <c r="B37" s="106">
        <f t="shared" si="3"/>
        <v>1615</v>
      </c>
      <c r="C37" s="107">
        <f t="shared" si="0"/>
        <v>0.8352209844747158</v>
      </c>
      <c r="D37" s="106">
        <v>864</v>
      </c>
      <c r="E37" s="108">
        <f t="shared" si="1"/>
        <v>0.9275860217939771</v>
      </c>
      <c r="F37" s="106">
        <v>751</v>
      </c>
      <c r="G37" s="108">
        <f t="shared" si="2"/>
        <v>0.7493738587265634</v>
      </c>
      <c r="K37" s="17"/>
      <c r="L37" s="17"/>
    </row>
    <row r="38" spans="1:12" ht="15" customHeight="1">
      <c r="A38" s="110" t="s">
        <v>126</v>
      </c>
      <c r="B38" s="111">
        <f t="shared" si="3"/>
        <v>1370</v>
      </c>
      <c r="C38" s="112">
        <f t="shared" si="0"/>
        <v>0.7085156338887683</v>
      </c>
      <c r="D38" s="111">
        <v>675</v>
      </c>
      <c r="E38" s="112">
        <f t="shared" si="1"/>
        <v>0.7246765795265446</v>
      </c>
      <c r="F38" s="111">
        <v>695</v>
      </c>
      <c r="G38" s="112">
        <f t="shared" si="2"/>
        <v>0.6934951155991498</v>
      </c>
      <c r="K38" s="17"/>
      <c r="L38" s="17"/>
    </row>
    <row r="39" spans="1:12" s="104" customFormat="1" ht="19.5" customHeight="1">
      <c r="A39" s="28" t="s">
        <v>127</v>
      </c>
      <c r="B39" s="113"/>
      <c r="C39" s="113"/>
      <c r="D39" s="113"/>
      <c r="E39" s="113"/>
      <c r="F39" s="113"/>
      <c r="G39" s="113"/>
      <c r="K39" s="109"/>
      <c r="L39" s="109"/>
    </row>
    <row r="40" spans="1:12" s="13" customFormat="1" ht="15" customHeight="1">
      <c r="A40" s="115"/>
      <c r="B40" s="116"/>
      <c r="C40" s="117"/>
      <c r="D40" s="118"/>
      <c r="E40" s="118"/>
      <c r="F40" s="118"/>
      <c r="G40" s="118"/>
      <c r="K40" s="140"/>
      <c r="L40" s="140"/>
    </row>
    <row r="41" spans="4:12" ht="15" customHeight="1">
      <c r="D41" s="23"/>
      <c r="F41" s="23"/>
      <c r="G41" s="54"/>
      <c r="K41" s="17"/>
      <c r="L41" s="17"/>
    </row>
    <row r="42" spans="1:12" ht="15" customHeight="1">
      <c r="A42" s="17"/>
      <c r="B42" s="38"/>
      <c r="C42" s="24"/>
      <c r="D42" s="38"/>
      <c r="E42" s="24"/>
      <c r="F42" s="38"/>
      <c r="G42" s="24"/>
      <c r="K42" s="17"/>
      <c r="L42" s="17"/>
    </row>
    <row r="43" spans="1:12" ht="15" customHeight="1">
      <c r="A43" s="17"/>
      <c r="B43" s="38"/>
      <c r="C43" s="24"/>
      <c r="D43" s="38"/>
      <c r="E43" s="24"/>
      <c r="F43" s="38"/>
      <c r="G43" s="24"/>
      <c r="K43" s="17"/>
      <c r="L43" s="17"/>
    </row>
    <row r="44" spans="4:12" ht="15" customHeight="1">
      <c r="D44" s="23"/>
      <c r="F44" s="23"/>
      <c r="K44" s="17"/>
      <c r="L44" s="17"/>
    </row>
    <row r="45" spans="4:12" ht="15" customHeight="1">
      <c r="D45" s="23"/>
      <c r="F45" s="23"/>
      <c r="K45" s="17"/>
      <c r="L45" s="17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5" customHeight="1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spans="4:6" ht="11.25">
      <c r="D52" s="23"/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  <row r="59" ht="11.25">
      <c r="F59" s="23"/>
    </row>
  </sheetData>
  <mergeCells count="4">
    <mergeCell ref="F3:G3"/>
    <mergeCell ref="A1:G1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37" style="0" customWidth="1"/>
    <col min="2" max="7" width="11.83203125" style="0" customWidth="1"/>
    <col min="8" max="8" width="10.33203125" style="0" bestFit="1" customWidth="1"/>
  </cols>
  <sheetData>
    <row r="1" spans="1:7" s="2" customFormat="1" ht="39.75" customHeight="1">
      <c r="A1" s="389" t="s">
        <v>382</v>
      </c>
      <c r="B1" s="390"/>
      <c r="C1" s="390"/>
      <c r="D1" s="390"/>
      <c r="E1" s="390"/>
      <c r="F1" s="390"/>
      <c r="G1" s="390"/>
    </row>
    <row r="2" spans="1:7" s="32" customFormat="1" ht="18" customHeight="1">
      <c r="A2" s="9" t="s">
        <v>40</v>
      </c>
      <c r="B2" s="1"/>
      <c r="C2" s="1"/>
      <c r="D2" s="1"/>
      <c r="E2" s="1"/>
      <c r="F2" s="1"/>
      <c r="G2" s="1"/>
    </row>
    <row r="3" spans="1:7" s="5" customFormat="1" ht="36" customHeight="1">
      <c r="A3" s="242" t="s">
        <v>366</v>
      </c>
      <c r="B3" s="386" t="s">
        <v>0</v>
      </c>
      <c r="C3" s="386"/>
      <c r="D3" s="386" t="s">
        <v>1</v>
      </c>
      <c r="E3" s="386"/>
      <c r="F3" s="386" t="s">
        <v>2</v>
      </c>
      <c r="G3" s="386" t="s">
        <v>3</v>
      </c>
    </row>
    <row r="4" spans="1:7" s="10" customFormat="1" ht="19.5" customHeight="1">
      <c r="A4" s="6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</row>
    <row r="5" spans="1:7" s="104" customFormat="1" ht="19.5" customHeight="1">
      <c r="A5" s="11" t="s">
        <v>6</v>
      </c>
      <c r="B5" s="102">
        <f>D5+F5</f>
        <v>193362</v>
      </c>
      <c r="C5" s="120">
        <f aca="true" t="shared" si="0" ref="C5:C38">B5/$B5*100</f>
        <v>100</v>
      </c>
      <c r="D5" s="102">
        <f>SUM(D6:D38)</f>
        <v>93145</v>
      </c>
      <c r="E5" s="121">
        <f aca="true" t="shared" si="1" ref="E5:E38">D5/$B5*100</f>
        <v>48.1713056339922</v>
      </c>
      <c r="F5" s="102">
        <f>SUM(F6:F38)</f>
        <v>100217</v>
      </c>
      <c r="G5" s="121">
        <f aca="true" t="shared" si="2" ref="G5:G38">F5/$B5*100</f>
        <v>51.8286943660078</v>
      </c>
    </row>
    <row r="6" spans="1:7" s="13" customFormat="1" ht="15" customHeight="1">
      <c r="A6" s="105" t="s">
        <v>94</v>
      </c>
      <c r="B6" s="106">
        <f>D6+F6</f>
        <v>3272</v>
      </c>
      <c r="C6" s="122">
        <f t="shared" si="0"/>
        <v>100</v>
      </c>
      <c r="D6" s="106">
        <v>1762</v>
      </c>
      <c r="E6" s="108">
        <f t="shared" si="1"/>
        <v>53.85085574572127</v>
      </c>
      <c r="F6" s="106">
        <v>1510</v>
      </c>
      <c r="G6" s="108">
        <f t="shared" si="2"/>
        <v>46.14914425427873</v>
      </c>
    </row>
    <row r="7" spans="1:7" ht="15" customHeight="1">
      <c r="A7" s="105" t="s">
        <v>95</v>
      </c>
      <c r="B7" s="106">
        <f aca="true" t="shared" si="3" ref="B7:B38">D7+F7</f>
        <v>1798</v>
      </c>
      <c r="C7" s="122">
        <f t="shared" si="0"/>
        <v>100</v>
      </c>
      <c r="D7" s="106">
        <v>924</v>
      </c>
      <c r="E7" s="108">
        <f t="shared" si="1"/>
        <v>51.39043381535039</v>
      </c>
      <c r="F7" s="106">
        <v>874</v>
      </c>
      <c r="G7" s="108">
        <f t="shared" si="2"/>
        <v>48.60956618464961</v>
      </c>
    </row>
    <row r="8" spans="1:7" ht="15" customHeight="1">
      <c r="A8" s="105" t="s">
        <v>96</v>
      </c>
      <c r="B8" s="106">
        <f t="shared" si="3"/>
        <v>1082</v>
      </c>
      <c r="C8" s="122">
        <f t="shared" si="0"/>
        <v>100</v>
      </c>
      <c r="D8" s="106">
        <v>576</v>
      </c>
      <c r="E8" s="108">
        <f t="shared" si="1"/>
        <v>53.23475046210721</v>
      </c>
      <c r="F8" s="106">
        <v>506</v>
      </c>
      <c r="G8" s="108">
        <f t="shared" si="2"/>
        <v>46.76524953789279</v>
      </c>
    </row>
    <row r="9" spans="1:7" ht="15" customHeight="1">
      <c r="A9" s="105" t="s">
        <v>97</v>
      </c>
      <c r="B9" s="106">
        <f t="shared" si="3"/>
        <v>2522</v>
      </c>
      <c r="C9" s="122">
        <f t="shared" si="0"/>
        <v>100</v>
      </c>
      <c r="D9" s="106">
        <v>1340</v>
      </c>
      <c r="E9" s="108">
        <f t="shared" si="1"/>
        <v>53.13243457573355</v>
      </c>
      <c r="F9" s="106">
        <v>1182</v>
      </c>
      <c r="G9" s="108">
        <f t="shared" si="2"/>
        <v>46.86756542426645</v>
      </c>
    </row>
    <row r="10" spans="1:7" ht="15" customHeight="1">
      <c r="A10" s="105" t="s">
        <v>98</v>
      </c>
      <c r="B10" s="106">
        <f t="shared" si="3"/>
        <v>2570</v>
      </c>
      <c r="C10" s="122">
        <f t="shared" si="0"/>
        <v>100</v>
      </c>
      <c r="D10" s="106">
        <v>1246</v>
      </c>
      <c r="E10" s="108">
        <f t="shared" si="1"/>
        <v>48.48249027237354</v>
      </c>
      <c r="F10" s="106">
        <v>1324</v>
      </c>
      <c r="G10" s="108">
        <f t="shared" si="2"/>
        <v>51.517509727626454</v>
      </c>
    </row>
    <row r="11" spans="1:7" s="109" customFormat="1" ht="19.5" customHeight="1">
      <c r="A11" s="74" t="s">
        <v>99</v>
      </c>
      <c r="B11" s="106">
        <f t="shared" si="3"/>
        <v>8004</v>
      </c>
      <c r="C11" s="122">
        <f t="shared" si="0"/>
        <v>100</v>
      </c>
      <c r="D11" s="106">
        <v>4034</v>
      </c>
      <c r="E11" s="108">
        <f t="shared" si="1"/>
        <v>50.39980009995002</v>
      </c>
      <c r="F11" s="106">
        <v>3970</v>
      </c>
      <c r="G11" s="108">
        <f t="shared" si="2"/>
        <v>49.60019990004997</v>
      </c>
    </row>
    <row r="12" spans="1:7" s="13" customFormat="1" ht="15" customHeight="1">
      <c r="A12" s="105" t="s">
        <v>100</v>
      </c>
      <c r="B12" s="106">
        <f t="shared" si="3"/>
        <v>3513</v>
      </c>
      <c r="C12" s="122">
        <f t="shared" si="0"/>
        <v>100</v>
      </c>
      <c r="D12" s="106">
        <v>1729</v>
      </c>
      <c r="E12" s="108">
        <f t="shared" si="1"/>
        <v>49.217193282095074</v>
      </c>
      <c r="F12" s="106">
        <v>1784</v>
      </c>
      <c r="G12" s="108">
        <f t="shared" si="2"/>
        <v>50.782806717904926</v>
      </c>
    </row>
    <row r="13" spans="1:7" ht="15" customHeight="1">
      <c r="A13" s="105" t="s">
        <v>101</v>
      </c>
      <c r="B13" s="106">
        <f t="shared" si="3"/>
        <v>3798</v>
      </c>
      <c r="C13" s="122">
        <f t="shared" si="0"/>
        <v>100</v>
      </c>
      <c r="D13" s="106">
        <v>1832</v>
      </c>
      <c r="E13" s="108">
        <f t="shared" si="1"/>
        <v>48.23591363875724</v>
      </c>
      <c r="F13" s="106">
        <v>1966</v>
      </c>
      <c r="G13" s="108">
        <f t="shared" si="2"/>
        <v>51.764086361242754</v>
      </c>
    </row>
    <row r="14" spans="1:7" ht="15" customHeight="1">
      <c r="A14" s="105" t="s">
        <v>102</v>
      </c>
      <c r="B14" s="106">
        <f t="shared" si="3"/>
        <v>4498</v>
      </c>
      <c r="C14" s="122">
        <f t="shared" si="0"/>
        <v>100</v>
      </c>
      <c r="D14" s="106">
        <v>2199</v>
      </c>
      <c r="E14" s="108">
        <f t="shared" si="1"/>
        <v>48.88839484215207</v>
      </c>
      <c r="F14" s="106">
        <v>2299</v>
      </c>
      <c r="G14" s="108">
        <f t="shared" si="2"/>
        <v>51.111605157847926</v>
      </c>
    </row>
    <row r="15" spans="1:7" ht="15" customHeight="1">
      <c r="A15" s="105" t="s">
        <v>103</v>
      </c>
      <c r="B15" s="106">
        <f t="shared" si="3"/>
        <v>1968</v>
      </c>
      <c r="C15" s="122">
        <f t="shared" si="0"/>
        <v>100</v>
      </c>
      <c r="D15" s="106">
        <v>979</v>
      </c>
      <c r="E15" s="108">
        <f t="shared" si="1"/>
        <v>49.74593495934959</v>
      </c>
      <c r="F15" s="106">
        <v>989</v>
      </c>
      <c r="G15" s="108">
        <f t="shared" si="2"/>
        <v>50.25406504065041</v>
      </c>
    </row>
    <row r="16" spans="1:7" ht="15" customHeight="1">
      <c r="A16" s="105" t="s">
        <v>104</v>
      </c>
      <c r="B16" s="106">
        <f t="shared" si="3"/>
        <v>5566</v>
      </c>
      <c r="C16" s="122">
        <f t="shared" si="0"/>
        <v>100</v>
      </c>
      <c r="D16" s="106">
        <v>2776</v>
      </c>
      <c r="E16" s="108">
        <f t="shared" si="1"/>
        <v>49.87423643550126</v>
      </c>
      <c r="F16" s="106">
        <v>2790</v>
      </c>
      <c r="G16" s="108">
        <f t="shared" si="2"/>
        <v>50.12576356449874</v>
      </c>
    </row>
    <row r="17" spans="1:7" s="109" customFormat="1" ht="19.5" customHeight="1">
      <c r="A17" s="74" t="s">
        <v>105</v>
      </c>
      <c r="B17" s="106">
        <f t="shared" si="3"/>
        <v>2838</v>
      </c>
      <c r="C17" s="122">
        <f t="shared" si="0"/>
        <v>100</v>
      </c>
      <c r="D17" s="106">
        <v>1386</v>
      </c>
      <c r="E17" s="108">
        <f t="shared" si="1"/>
        <v>48.837209302325576</v>
      </c>
      <c r="F17" s="106">
        <v>1452</v>
      </c>
      <c r="G17" s="108">
        <f t="shared" si="2"/>
        <v>51.162790697674424</v>
      </c>
    </row>
    <row r="18" spans="1:7" s="13" customFormat="1" ht="15" customHeight="1">
      <c r="A18" s="105" t="s">
        <v>106</v>
      </c>
      <c r="B18" s="106">
        <f t="shared" si="3"/>
        <v>1122</v>
      </c>
      <c r="C18" s="122">
        <f t="shared" si="0"/>
        <v>100</v>
      </c>
      <c r="D18" s="106">
        <v>517</v>
      </c>
      <c r="E18" s="108">
        <f t="shared" si="1"/>
        <v>46.07843137254902</v>
      </c>
      <c r="F18" s="106">
        <v>605</v>
      </c>
      <c r="G18" s="108">
        <f t="shared" si="2"/>
        <v>53.92156862745098</v>
      </c>
    </row>
    <row r="19" spans="1:7" ht="15" customHeight="1">
      <c r="A19" s="105" t="s">
        <v>107</v>
      </c>
      <c r="B19" s="106">
        <f t="shared" si="3"/>
        <v>421</v>
      </c>
      <c r="C19" s="122">
        <f t="shared" si="0"/>
        <v>100</v>
      </c>
      <c r="D19" s="106">
        <v>205</v>
      </c>
      <c r="E19" s="108">
        <f t="shared" si="1"/>
        <v>48.69358669833729</v>
      </c>
      <c r="F19" s="106">
        <v>216</v>
      </c>
      <c r="G19" s="108">
        <f t="shared" si="2"/>
        <v>51.306413301662715</v>
      </c>
    </row>
    <row r="20" spans="1:7" ht="15" customHeight="1">
      <c r="A20" s="105" t="s">
        <v>108</v>
      </c>
      <c r="B20" s="106">
        <f t="shared" si="3"/>
        <v>2643</v>
      </c>
      <c r="C20" s="122">
        <f t="shared" si="0"/>
        <v>100</v>
      </c>
      <c r="D20" s="106">
        <v>1323</v>
      </c>
      <c r="E20" s="108">
        <f t="shared" si="1"/>
        <v>50.05675368898979</v>
      </c>
      <c r="F20" s="106">
        <v>1320</v>
      </c>
      <c r="G20" s="108">
        <f t="shared" si="2"/>
        <v>49.94324631101021</v>
      </c>
    </row>
    <row r="21" spans="1:7" ht="15" customHeight="1">
      <c r="A21" s="105" t="s">
        <v>109</v>
      </c>
      <c r="B21" s="106">
        <f t="shared" si="3"/>
        <v>2157</v>
      </c>
      <c r="C21" s="122">
        <f t="shared" si="0"/>
        <v>100</v>
      </c>
      <c r="D21" s="106">
        <v>1084</v>
      </c>
      <c r="E21" s="108">
        <f t="shared" si="1"/>
        <v>50.254983773759854</v>
      </c>
      <c r="F21" s="106">
        <v>1073</v>
      </c>
      <c r="G21" s="108">
        <f t="shared" si="2"/>
        <v>49.745016226240146</v>
      </c>
    </row>
    <row r="22" spans="1:7" ht="15" customHeight="1">
      <c r="A22" s="105" t="s">
        <v>110</v>
      </c>
      <c r="B22" s="106">
        <f t="shared" si="3"/>
        <v>119810</v>
      </c>
      <c r="C22" s="122">
        <f t="shared" si="0"/>
        <v>100</v>
      </c>
      <c r="D22" s="106">
        <v>56283</v>
      </c>
      <c r="E22" s="108">
        <f t="shared" si="1"/>
        <v>46.97688006009515</v>
      </c>
      <c r="F22" s="106">
        <v>63527</v>
      </c>
      <c r="G22" s="108">
        <f t="shared" si="2"/>
        <v>53.02311993990485</v>
      </c>
    </row>
    <row r="23" spans="1:7" s="109" customFormat="1" ht="19.5" customHeight="1">
      <c r="A23" s="74" t="s">
        <v>111</v>
      </c>
      <c r="B23" s="106">
        <f t="shared" si="3"/>
        <v>867</v>
      </c>
      <c r="C23" s="122">
        <f t="shared" si="0"/>
        <v>100</v>
      </c>
      <c r="D23" s="106">
        <v>445</v>
      </c>
      <c r="E23" s="108">
        <f t="shared" si="1"/>
        <v>51.326412918108424</v>
      </c>
      <c r="F23" s="106">
        <v>422</v>
      </c>
      <c r="G23" s="108">
        <f t="shared" si="2"/>
        <v>48.673587081891576</v>
      </c>
    </row>
    <row r="24" spans="1:7" s="13" customFormat="1" ht="15" customHeight="1">
      <c r="A24" s="105" t="s">
        <v>112</v>
      </c>
      <c r="B24" s="106">
        <f t="shared" si="3"/>
        <v>1641</v>
      </c>
      <c r="C24" s="122">
        <f t="shared" si="0"/>
        <v>100</v>
      </c>
      <c r="D24" s="106">
        <v>792</v>
      </c>
      <c r="E24" s="108">
        <f t="shared" si="1"/>
        <v>48.263254113345525</v>
      </c>
      <c r="F24" s="106">
        <v>849</v>
      </c>
      <c r="G24" s="108">
        <f t="shared" si="2"/>
        <v>51.736745886654475</v>
      </c>
    </row>
    <row r="25" spans="1:7" ht="15" customHeight="1">
      <c r="A25" s="105" t="s">
        <v>113</v>
      </c>
      <c r="B25" s="106">
        <f t="shared" si="3"/>
        <v>4433</v>
      </c>
      <c r="C25" s="122">
        <f t="shared" si="0"/>
        <v>100</v>
      </c>
      <c r="D25" s="106">
        <v>2167</v>
      </c>
      <c r="E25" s="108">
        <f t="shared" si="1"/>
        <v>48.883374689826304</v>
      </c>
      <c r="F25" s="106">
        <v>2266</v>
      </c>
      <c r="G25" s="108">
        <f t="shared" si="2"/>
        <v>51.1166253101737</v>
      </c>
    </row>
    <row r="26" spans="1:7" ht="15" customHeight="1">
      <c r="A26" s="105" t="s">
        <v>114</v>
      </c>
      <c r="B26" s="106">
        <f t="shared" si="3"/>
        <v>548</v>
      </c>
      <c r="C26" s="122">
        <f t="shared" si="0"/>
        <v>100</v>
      </c>
      <c r="D26" s="106">
        <v>278</v>
      </c>
      <c r="E26" s="108">
        <f t="shared" si="1"/>
        <v>50.72992700729927</v>
      </c>
      <c r="F26" s="106">
        <v>270</v>
      </c>
      <c r="G26" s="108">
        <f t="shared" si="2"/>
        <v>49.27007299270073</v>
      </c>
    </row>
    <row r="27" spans="1:7" ht="15" customHeight="1">
      <c r="A27" s="105" t="s">
        <v>115</v>
      </c>
      <c r="B27" s="106">
        <f t="shared" si="3"/>
        <v>243</v>
      </c>
      <c r="C27" s="122">
        <f t="shared" si="0"/>
        <v>100</v>
      </c>
      <c r="D27" s="106">
        <v>128</v>
      </c>
      <c r="E27" s="108">
        <f t="shared" si="1"/>
        <v>52.674897119341566</v>
      </c>
      <c r="F27" s="106">
        <v>115</v>
      </c>
      <c r="G27" s="108">
        <f t="shared" si="2"/>
        <v>47.325102880658434</v>
      </c>
    </row>
    <row r="28" spans="1:7" ht="15" customHeight="1">
      <c r="A28" s="105" t="s">
        <v>116</v>
      </c>
      <c r="B28" s="106">
        <f t="shared" si="3"/>
        <v>486</v>
      </c>
      <c r="C28" s="122">
        <f t="shared" si="0"/>
        <v>100</v>
      </c>
      <c r="D28" s="106">
        <v>257</v>
      </c>
      <c r="E28" s="108">
        <f t="shared" si="1"/>
        <v>52.88065843621399</v>
      </c>
      <c r="F28" s="106">
        <v>229</v>
      </c>
      <c r="G28" s="108">
        <f t="shared" si="2"/>
        <v>47.11934156378601</v>
      </c>
    </row>
    <row r="29" spans="1:7" s="109" customFormat="1" ht="19.5" customHeight="1">
      <c r="A29" s="74" t="s">
        <v>117</v>
      </c>
      <c r="B29" s="106">
        <f t="shared" si="3"/>
        <v>385</v>
      </c>
      <c r="C29" s="122">
        <f t="shared" si="0"/>
        <v>100</v>
      </c>
      <c r="D29" s="106">
        <v>208</v>
      </c>
      <c r="E29" s="108">
        <f t="shared" si="1"/>
        <v>54.02597402597402</v>
      </c>
      <c r="F29" s="106">
        <v>177</v>
      </c>
      <c r="G29" s="108">
        <f t="shared" si="2"/>
        <v>45.97402597402597</v>
      </c>
    </row>
    <row r="30" spans="1:7" s="13" customFormat="1" ht="15" customHeight="1">
      <c r="A30" s="105" t="s">
        <v>118</v>
      </c>
      <c r="B30" s="106">
        <f t="shared" si="3"/>
        <v>871</v>
      </c>
      <c r="C30" s="122">
        <f t="shared" si="0"/>
        <v>100</v>
      </c>
      <c r="D30" s="106">
        <v>428</v>
      </c>
      <c r="E30" s="108">
        <f t="shared" si="1"/>
        <v>49.13892078071183</v>
      </c>
      <c r="F30" s="106">
        <v>443</v>
      </c>
      <c r="G30" s="108">
        <f t="shared" si="2"/>
        <v>50.86107921928817</v>
      </c>
    </row>
    <row r="31" spans="1:7" ht="15" customHeight="1">
      <c r="A31" s="105" t="s">
        <v>119</v>
      </c>
      <c r="B31" s="106">
        <f t="shared" si="3"/>
        <v>1560</v>
      </c>
      <c r="C31" s="122">
        <f t="shared" si="0"/>
        <v>100</v>
      </c>
      <c r="D31" s="106">
        <v>797</v>
      </c>
      <c r="E31" s="108">
        <f t="shared" si="1"/>
        <v>51.089743589743584</v>
      </c>
      <c r="F31" s="106">
        <v>763</v>
      </c>
      <c r="G31" s="108">
        <f t="shared" si="2"/>
        <v>48.91025641025641</v>
      </c>
    </row>
    <row r="32" spans="1:7" ht="15" customHeight="1">
      <c r="A32" s="105" t="s">
        <v>120</v>
      </c>
      <c r="B32" s="106">
        <f t="shared" si="3"/>
        <v>1832</v>
      </c>
      <c r="C32" s="122">
        <f t="shared" si="0"/>
        <v>100</v>
      </c>
      <c r="D32" s="106">
        <v>916</v>
      </c>
      <c r="E32" s="108">
        <f t="shared" si="1"/>
        <v>50</v>
      </c>
      <c r="F32" s="106">
        <v>916</v>
      </c>
      <c r="G32" s="108">
        <f t="shared" si="2"/>
        <v>50</v>
      </c>
    </row>
    <row r="33" spans="1:7" ht="15" customHeight="1">
      <c r="A33" s="105" t="s">
        <v>121</v>
      </c>
      <c r="B33" s="106">
        <f t="shared" si="3"/>
        <v>3520</v>
      </c>
      <c r="C33" s="122">
        <f t="shared" si="0"/>
        <v>100</v>
      </c>
      <c r="D33" s="106">
        <v>1764</v>
      </c>
      <c r="E33" s="108">
        <f t="shared" si="1"/>
        <v>50.11363636363636</v>
      </c>
      <c r="F33" s="106">
        <v>1756</v>
      </c>
      <c r="G33" s="108">
        <f t="shared" si="2"/>
        <v>49.88636363636363</v>
      </c>
    </row>
    <row r="34" spans="1:7" ht="15" customHeight="1">
      <c r="A34" s="105" t="s">
        <v>122</v>
      </c>
      <c r="B34" s="106">
        <f t="shared" si="3"/>
        <v>5320</v>
      </c>
      <c r="C34" s="122">
        <f t="shared" si="0"/>
        <v>100</v>
      </c>
      <c r="D34" s="106">
        <v>2659</v>
      </c>
      <c r="E34" s="108">
        <f t="shared" si="1"/>
        <v>49.9812030075188</v>
      </c>
      <c r="F34" s="106">
        <v>2661</v>
      </c>
      <c r="G34" s="108">
        <f t="shared" si="2"/>
        <v>50.01879699248121</v>
      </c>
    </row>
    <row r="35" spans="1:7" s="109" customFormat="1" ht="19.5" customHeight="1">
      <c r="A35" s="74" t="s">
        <v>123</v>
      </c>
      <c r="B35" s="106">
        <f t="shared" si="3"/>
        <v>504</v>
      </c>
      <c r="C35" s="122">
        <f t="shared" si="0"/>
        <v>100</v>
      </c>
      <c r="D35" s="106">
        <v>266</v>
      </c>
      <c r="E35" s="108">
        <f t="shared" si="1"/>
        <v>52.77777777777778</v>
      </c>
      <c r="F35" s="106">
        <v>238</v>
      </c>
      <c r="G35" s="108">
        <f t="shared" si="2"/>
        <v>47.22222222222222</v>
      </c>
    </row>
    <row r="36" spans="1:7" s="13" customFormat="1" ht="15" customHeight="1">
      <c r="A36" s="105" t="s">
        <v>124</v>
      </c>
      <c r="B36" s="106">
        <f t="shared" si="3"/>
        <v>585</v>
      </c>
      <c r="C36" s="122">
        <f t="shared" si="0"/>
        <v>100</v>
      </c>
      <c r="D36" s="106">
        <v>306</v>
      </c>
      <c r="E36" s="108">
        <f t="shared" si="1"/>
        <v>52.307692307692314</v>
      </c>
      <c r="F36" s="106">
        <v>279</v>
      </c>
      <c r="G36" s="108">
        <f t="shared" si="2"/>
        <v>47.69230769230769</v>
      </c>
    </row>
    <row r="37" spans="1:7" ht="15" customHeight="1">
      <c r="A37" s="105" t="s">
        <v>125</v>
      </c>
      <c r="B37" s="106">
        <f t="shared" si="3"/>
        <v>1615</v>
      </c>
      <c r="C37" s="122">
        <f t="shared" si="0"/>
        <v>100</v>
      </c>
      <c r="D37" s="106">
        <v>864</v>
      </c>
      <c r="E37" s="108">
        <f t="shared" si="1"/>
        <v>53.4984520123839</v>
      </c>
      <c r="F37" s="106">
        <v>751</v>
      </c>
      <c r="G37" s="108">
        <f t="shared" si="2"/>
        <v>46.5015479876161</v>
      </c>
    </row>
    <row r="38" spans="1:7" ht="15" customHeight="1">
      <c r="A38" s="110" t="s">
        <v>126</v>
      </c>
      <c r="B38" s="111">
        <f t="shared" si="3"/>
        <v>1370</v>
      </c>
      <c r="C38" s="123">
        <f t="shared" si="0"/>
        <v>100</v>
      </c>
      <c r="D38" s="111">
        <v>675</v>
      </c>
      <c r="E38" s="112">
        <f t="shared" si="1"/>
        <v>49.27007299270073</v>
      </c>
      <c r="F38" s="111">
        <v>695</v>
      </c>
      <c r="G38" s="112">
        <f t="shared" si="2"/>
        <v>50.72992700729927</v>
      </c>
    </row>
    <row r="39" spans="1:7" s="104" customFormat="1" ht="19.5" customHeight="1">
      <c r="A39" s="28" t="s">
        <v>127</v>
      </c>
      <c r="B39" s="113"/>
      <c r="C39" s="113"/>
      <c r="D39" s="113"/>
      <c r="E39" s="113"/>
      <c r="F39" s="113"/>
      <c r="G39" s="113"/>
    </row>
    <row r="40" spans="4:7" ht="15" customHeight="1">
      <c r="D40" s="23"/>
      <c r="F40" s="23"/>
      <c r="G40" s="54"/>
    </row>
    <row r="41" spans="1:7" ht="15" customHeight="1">
      <c r="A41" s="17"/>
      <c r="B41" s="38"/>
      <c r="C41" s="24"/>
      <c r="D41" s="38"/>
      <c r="E41" s="24"/>
      <c r="F41" s="38"/>
      <c r="G41" s="24"/>
    </row>
    <row r="42" spans="1:7" ht="15" customHeight="1">
      <c r="A42" s="17"/>
      <c r="B42" s="38"/>
      <c r="C42" s="24"/>
      <c r="D42" s="38"/>
      <c r="E42" s="24"/>
      <c r="F42" s="38"/>
      <c r="G42" s="24"/>
    </row>
    <row r="43" spans="4:9" ht="15" customHeight="1">
      <c r="D43" s="23"/>
      <c r="F43" s="23"/>
      <c r="H43" s="55"/>
      <c r="I43" s="23"/>
    </row>
    <row r="44" spans="4:9" ht="15" customHeight="1">
      <c r="D44" s="23"/>
      <c r="F44" s="23"/>
      <c r="H44" s="55"/>
      <c r="I44" s="23"/>
    </row>
    <row r="45" spans="4:8" ht="15" customHeight="1">
      <c r="D45" s="23"/>
      <c r="F45" s="23"/>
      <c r="H45" s="55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1.25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ht="11.25"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</sheetData>
  <mergeCells count="4">
    <mergeCell ref="F3:G3"/>
    <mergeCell ref="A1:G1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H36:L45"/>
  <sheetViews>
    <sheetView zoomScale="60" zoomScaleNormal="60" workbookViewId="0" topLeftCell="A1">
      <selection activeCell="B1" sqref="B1"/>
    </sheetView>
  </sheetViews>
  <sheetFormatPr defaultColWidth="12" defaultRowHeight="11.25"/>
  <sheetData>
    <row r="36" spans="8:12" ht="11.25">
      <c r="H36" s="17"/>
      <c r="I36" s="17"/>
      <c r="J36" s="17"/>
      <c r="K36" s="17"/>
      <c r="L36" s="17"/>
    </row>
    <row r="37" spans="8:12" ht="11.25">
      <c r="H37" s="17"/>
      <c r="I37" s="17"/>
      <c r="J37" s="17"/>
      <c r="K37" s="17"/>
      <c r="L37" s="17"/>
    </row>
    <row r="38" spans="8:12" ht="11.25">
      <c r="H38" s="17"/>
      <c r="I38" s="17"/>
      <c r="J38" s="17"/>
      <c r="K38" s="17"/>
      <c r="L38" s="17"/>
    </row>
    <row r="39" spans="8:12" ht="11.25">
      <c r="H39" s="17"/>
      <c r="I39" s="17"/>
      <c r="J39" s="17"/>
      <c r="K39" s="17"/>
      <c r="L39" s="17"/>
    </row>
    <row r="40" spans="8:12" ht="11.25">
      <c r="H40" s="17"/>
      <c r="I40" s="17"/>
      <c r="J40" s="17"/>
      <c r="K40" s="17"/>
      <c r="L40" s="17"/>
    </row>
    <row r="41" spans="8:12" ht="11.25">
      <c r="H41" s="17"/>
      <c r="I41" s="17"/>
      <c r="J41" s="17"/>
      <c r="K41" s="17"/>
      <c r="L41" s="17"/>
    </row>
    <row r="42" spans="8:12" ht="11.25">
      <c r="H42" s="17"/>
      <c r="I42" s="17"/>
      <c r="J42" s="17"/>
      <c r="K42" s="17"/>
      <c r="L42" s="17"/>
    </row>
    <row r="43" spans="8:12" ht="11.25">
      <c r="H43" s="17"/>
      <c r="I43" s="17"/>
      <c r="J43" s="17"/>
      <c r="K43" s="17"/>
      <c r="L43" s="17"/>
    </row>
    <row r="44" spans="8:12" ht="11.25">
      <c r="H44" s="17"/>
      <c r="I44" s="17"/>
      <c r="J44" s="17"/>
      <c r="K44" s="17"/>
      <c r="L44" s="17"/>
    </row>
    <row r="45" spans="8:12" ht="11.25">
      <c r="H45" s="17"/>
      <c r="I45" s="17"/>
      <c r="J45" s="17"/>
      <c r="K45" s="17"/>
      <c r="L45" s="17"/>
    </row>
  </sheetData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H36:L45"/>
  <sheetViews>
    <sheetView zoomScale="60" zoomScaleNormal="60" workbookViewId="0" topLeftCell="A1">
      <selection activeCell="B1" sqref="B1"/>
    </sheetView>
  </sheetViews>
  <sheetFormatPr defaultColWidth="12" defaultRowHeight="11.25"/>
  <sheetData>
    <row r="36" spans="8:12" ht="11.25">
      <c r="H36" s="17"/>
      <c r="I36" s="17"/>
      <c r="J36" s="17"/>
      <c r="K36" s="17"/>
      <c r="L36" s="17"/>
    </row>
    <row r="37" spans="8:12" ht="11.25">
      <c r="H37" s="17"/>
      <c r="I37" s="17"/>
      <c r="J37" s="17"/>
      <c r="K37" s="17"/>
      <c r="L37" s="17"/>
    </row>
    <row r="38" spans="8:12" ht="11.25">
      <c r="H38" s="17"/>
      <c r="I38" s="17"/>
      <c r="J38" s="17"/>
      <c r="K38" s="17"/>
      <c r="L38" s="17"/>
    </row>
    <row r="39" spans="8:12" ht="11.25">
      <c r="H39" s="17"/>
      <c r="I39" s="17"/>
      <c r="J39" s="17"/>
      <c r="K39" s="17"/>
      <c r="L39" s="17"/>
    </row>
    <row r="40" spans="8:12" ht="11.25">
      <c r="H40" s="17"/>
      <c r="I40" s="17"/>
      <c r="J40" s="17"/>
      <c r="K40" s="17"/>
      <c r="L40" s="17"/>
    </row>
    <row r="41" spans="8:12" ht="11.25">
      <c r="H41" s="17"/>
      <c r="I41" s="17"/>
      <c r="J41" s="17"/>
      <c r="K41" s="17"/>
      <c r="L41" s="17"/>
    </row>
    <row r="42" spans="8:12" ht="11.25">
      <c r="H42" s="17"/>
      <c r="I42" s="17"/>
      <c r="J42" s="17"/>
      <c r="K42" s="17"/>
      <c r="L42" s="17"/>
    </row>
    <row r="43" spans="8:12" ht="11.25">
      <c r="H43" s="17"/>
      <c r="I43" s="17"/>
      <c r="J43" s="17"/>
      <c r="K43" s="17"/>
      <c r="L43" s="17"/>
    </row>
    <row r="44" spans="8:12" ht="11.25">
      <c r="H44" s="17"/>
      <c r="I44" s="17"/>
      <c r="J44" s="17"/>
      <c r="K44" s="17"/>
      <c r="L44" s="17"/>
    </row>
    <row r="45" spans="8:12" ht="11.25">
      <c r="H45" s="17"/>
      <c r="I45" s="17"/>
      <c r="J45" s="17"/>
      <c r="K45" s="17"/>
      <c r="L45" s="17"/>
    </row>
  </sheetData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46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  <col min="14" max="14" width="8.66015625" style="0" bestFit="1" customWidth="1"/>
    <col min="15" max="16" width="5.83203125" style="0" bestFit="1" customWidth="1"/>
  </cols>
  <sheetData>
    <row r="1" spans="1:7" s="2" customFormat="1" ht="39.75" customHeight="1">
      <c r="A1" s="387" t="s">
        <v>381</v>
      </c>
      <c r="B1" s="388"/>
      <c r="C1" s="388"/>
      <c r="D1" s="388"/>
      <c r="E1" s="388"/>
      <c r="F1" s="388"/>
      <c r="G1" s="388"/>
    </row>
    <row r="2" spans="1:9" s="5" customFormat="1" ht="36" customHeight="1">
      <c r="A2" s="242" t="s">
        <v>366</v>
      </c>
      <c r="B2" s="386" t="s">
        <v>0</v>
      </c>
      <c r="C2" s="386"/>
      <c r="D2" s="386" t="s">
        <v>1</v>
      </c>
      <c r="E2" s="386"/>
      <c r="F2" s="386" t="s">
        <v>2</v>
      </c>
      <c r="G2" s="386" t="s">
        <v>3</v>
      </c>
      <c r="H2" s="4"/>
      <c r="I2" s="4"/>
    </row>
    <row r="3" spans="1:15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167"/>
      <c r="I3" s="167"/>
      <c r="J3" s="167"/>
      <c r="K3" s="167"/>
      <c r="L3" s="167"/>
      <c r="M3" s="167"/>
      <c r="N3" s="167"/>
      <c r="O3" s="167"/>
    </row>
    <row r="4" spans="1:15" s="13" customFormat="1" ht="15" customHeight="1">
      <c r="A4" s="11" t="s">
        <v>6</v>
      </c>
      <c r="B4" s="12">
        <f>D4+F4</f>
        <v>114311</v>
      </c>
      <c r="C4" s="12">
        <f aca="true" t="shared" si="0" ref="C4:C23">B4/B$4*100</f>
        <v>100</v>
      </c>
      <c r="D4" s="12">
        <f>SUM(D5:D23)</f>
        <v>62707</v>
      </c>
      <c r="E4" s="12">
        <f aca="true" t="shared" si="1" ref="E4:E23">D4/D$4*100</f>
        <v>100</v>
      </c>
      <c r="F4" s="12">
        <f>SUM(F5:F23)</f>
        <v>51604</v>
      </c>
      <c r="G4" s="283">
        <f aca="true" t="shared" si="2" ref="G4:G23">F4/F$4*100</f>
        <v>100</v>
      </c>
      <c r="H4" s="289"/>
      <c r="I4" s="289"/>
      <c r="J4" s="180"/>
      <c r="K4" s="119"/>
      <c r="L4" s="180"/>
      <c r="M4" s="180"/>
      <c r="N4" s="180"/>
      <c r="O4" s="119"/>
    </row>
    <row r="5" spans="1:15" ht="15" customHeight="1">
      <c r="A5" s="14" t="s">
        <v>7</v>
      </c>
      <c r="B5" s="15">
        <f>D5+F5</f>
        <v>2280</v>
      </c>
      <c r="C5" s="16">
        <f t="shared" si="0"/>
        <v>1.994558703886765</v>
      </c>
      <c r="D5" s="15">
        <v>1108</v>
      </c>
      <c r="E5" s="16">
        <f t="shared" si="1"/>
        <v>1.7669478686590012</v>
      </c>
      <c r="F5" s="15">
        <v>1172</v>
      </c>
      <c r="G5" s="16">
        <f t="shared" si="2"/>
        <v>2.2711417719556626</v>
      </c>
      <c r="H5" s="290"/>
      <c r="I5" s="290"/>
      <c r="J5" s="181"/>
      <c r="K5" s="160"/>
      <c r="L5" s="181"/>
      <c r="M5" s="181"/>
      <c r="N5" s="181"/>
      <c r="O5" s="160"/>
    </row>
    <row r="6" spans="1:15" ht="15" customHeight="1">
      <c r="A6" s="14" t="s">
        <v>8</v>
      </c>
      <c r="B6" s="15">
        <f aca="true" t="shared" si="3" ref="B6:B23">D6+F6</f>
        <v>5647</v>
      </c>
      <c r="C6" s="16">
        <f t="shared" si="0"/>
        <v>4.940032017916036</v>
      </c>
      <c r="D6" s="15">
        <v>2901</v>
      </c>
      <c r="E6" s="16">
        <f t="shared" si="1"/>
        <v>4.626277768032277</v>
      </c>
      <c r="F6" s="15">
        <v>2746</v>
      </c>
      <c r="G6" s="16">
        <f t="shared" si="2"/>
        <v>5.3212929230292225</v>
      </c>
      <c r="H6" s="290"/>
      <c r="I6" s="290"/>
      <c r="J6" s="181"/>
      <c r="K6" s="160"/>
      <c r="L6" s="181"/>
      <c r="M6" s="181"/>
      <c r="N6" s="181"/>
      <c r="O6" s="160"/>
    </row>
    <row r="7" spans="1:15" ht="15" customHeight="1">
      <c r="A7" s="14" t="s">
        <v>9</v>
      </c>
      <c r="B7" s="15">
        <f t="shared" si="3"/>
        <v>5733</v>
      </c>
      <c r="C7" s="16">
        <f t="shared" si="0"/>
        <v>5.0152653725363265</v>
      </c>
      <c r="D7" s="15">
        <v>2881</v>
      </c>
      <c r="E7" s="16">
        <f t="shared" si="1"/>
        <v>4.5943834021720065</v>
      </c>
      <c r="F7" s="15">
        <v>2852</v>
      </c>
      <c r="G7" s="16">
        <f t="shared" si="2"/>
        <v>5.526703356328967</v>
      </c>
      <c r="H7" s="290"/>
      <c r="I7" s="290"/>
      <c r="J7" s="181"/>
      <c r="K7" s="160"/>
      <c r="L7" s="181"/>
      <c r="M7" s="181"/>
      <c r="N7" s="181"/>
      <c r="O7" s="160"/>
    </row>
    <row r="8" spans="1:15" ht="15" customHeight="1">
      <c r="A8" s="14" t="s">
        <v>10</v>
      </c>
      <c r="B8" s="15">
        <f t="shared" si="3"/>
        <v>6744</v>
      </c>
      <c r="C8" s="16">
        <f t="shared" si="0"/>
        <v>5.899694692549273</v>
      </c>
      <c r="D8" s="15">
        <v>3474</v>
      </c>
      <c r="E8" s="16">
        <f t="shared" si="1"/>
        <v>5.540051349929035</v>
      </c>
      <c r="F8" s="15">
        <v>3270</v>
      </c>
      <c r="G8" s="16">
        <f t="shared" si="2"/>
        <v>6.336718083869468</v>
      </c>
      <c r="H8" s="290"/>
      <c r="I8" s="290"/>
      <c r="J8" s="181"/>
      <c r="K8" s="160"/>
      <c r="L8" s="181"/>
      <c r="M8" s="181"/>
      <c r="N8" s="181"/>
      <c r="O8" s="160"/>
    </row>
    <row r="9" spans="1:15" ht="22.5" customHeight="1">
      <c r="A9" s="17" t="s">
        <v>11</v>
      </c>
      <c r="B9" s="18">
        <f t="shared" si="3"/>
        <v>12089</v>
      </c>
      <c r="C9" s="16">
        <f t="shared" si="0"/>
        <v>10.57553516284522</v>
      </c>
      <c r="D9" s="18">
        <v>6243</v>
      </c>
      <c r="E9" s="16">
        <f t="shared" si="1"/>
        <v>9.955826303283526</v>
      </c>
      <c r="F9" s="18">
        <v>5846</v>
      </c>
      <c r="G9" s="16">
        <f t="shared" si="2"/>
        <v>11.328579179908534</v>
      </c>
      <c r="H9" s="290"/>
      <c r="I9" s="290"/>
      <c r="J9" s="181"/>
      <c r="K9" s="160"/>
      <c r="L9" s="181"/>
      <c r="M9" s="181"/>
      <c r="N9" s="181"/>
      <c r="O9" s="160"/>
    </row>
    <row r="10" spans="1:15" ht="15" customHeight="1">
      <c r="A10" s="17" t="s">
        <v>12</v>
      </c>
      <c r="B10" s="18">
        <f t="shared" si="3"/>
        <v>18601</v>
      </c>
      <c r="C10" s="16">
        <f t="shared" si="0"/>
        <v>16.272274759209527</v>
      </c>
      <c r="D10" s="18">
        <v>10518</v>
      </c>
      <c r="E10" s="16">
        <f t="shared" si="1"/>
        <v>16.773247005916406</v>
      </c>
      <c r="F10" s="18">
        <v>8083</v>
      </c>
      <c r="G10" s="16">
        <f t="shared" si="2"/>
        <v>15.663514456243702</v>
      </c>
      <c r="H10" s="290"/>
      <c r="I10" s="290"/>
      <c r="J10" s="181"/>
      <c r="K10" s="160"/>
      <c r="L10" s="181"/>
      <c r="M10" s="181"/>
      <c r="N10" s="181"/>
      <c r="O10" s="160"/>
    </row>
    <row r="11" spans="1:15" ht="15" customHeight="1">
      <c r="A11" s="17" t="s">
        <v>13</v>
      </c>
      <c r="B11" s="18">
        <f t="shared" si="3"/>
        <v>18185</v>
      </c>
      <c r="C11" s="16">
        <f t="shared" si="0"/>
        <v>15.908355276395097</v>
      </c>
      <c r="D11" s="18">
        <v>10674</v>
      </c>
      <c r="E11" s="16">
        <f t="shared" si="1"/>
        <v>17.022023059626516</v>
      </c>
      <c r="F11" s="18">
        <v>7511</v>
      </c>
      <c r="G11" s="16">
        <f t="shared" si="2"/>
        <v>14.555073250135647</v>
      </c>
      <c r="H11" s="290"/>
      <c r="I11" s="290"/>
      <c r="J11" s="181"/>
      <c r="K11" s="160"/>
      <c r="L11" s="181"/>
      <c r="M11" s="181"/>
      <c r="N11" s="181"/>
      <c r="O11" s="160"/>
    </row>
    <row r="12" spans="1:15" ht="15" customHeight="1">
      <c r="A12" s="17" t="s">
        <v>14</v>
      </c>
      <c r="B12" s="18">
        <f t="shared" si="3"/>
        <v>15819</v>
      </c>
      <c r="C12" s="16">
        <f t="shared" si="0"/>
        <v>13.838563217888042</v>
      </c>
      <c r="D12" s="18">
        <v>9406</v>
      </c>
      <c r="E12" s="16">
        <f t="shared" si="1"/>
        <v>14.999920264085349</v>
      </c>
      <c r="F12" s="18">
        <v>6413</v>
      </c>
      <c r="G12" s="16">
        <f t="shared" si="2"/>
        <v>12.427331214634524</v>
      </c>
      <c r="H12" s="290"/>
      <c r="I12" s="290"/>
      <c r="J12" s="181"/>
      <c r="K12" s="160"/>
      <c r="L12" s="181"/>
      <c r="M12" s="181"/>
      <c r="N12" s="181"/>
      <c r="O12" s="160"/>
    </row>
    <row r="13" spans="1:15" ht="15" customHeight="1">
      <c r="A13" s="17" t="s">
        <v>15</v>
      </c>
      <c r="B13" s="18">
        <f t="shared" si="3"/>
        <v>10971</v>
      </c>
      <c r="C13" s="16">
        <f t="shared" si="0"/>
        <v>9.597501552781447</v>
      </c>
      <c r="D13" s="18">
        <v>6260</v>
      </c>
      <c r="E13" s="16">
        <f t="shared" si="1"/>
        <v>9.982936514264756</v>
      </c>
      <c r="F13" s="18">
        <v>4711</v>
      </c>
      <c r="G13" s="16">
        <f t="shared" si="2"/>
        <v>9.12913727618014</v>
      </c>
      <c r="H13" s="290"/>
      <c r="I13" s="290"/>
      <c r="J13" s="181"/>
      <c r="K13" s="160"/>
      <c r="L13" s="181"/>
      <c r="M13" s="181"/>
      <c r="N13" s="181"/>
      <c r="O13" s="160"/>
    </row>
    <row r="14" spans="1:15" ht="22.5" customHeight="1">
      <c r="A14" s="17" t="s">
        <v>16</v>
      </c>
      <c r="B14" s="18">
        <f t="shared" si="3"/>
        <v>7176</v>
      </c>
      <c r="C14" s="16">
        <f t="shared" si="0"/>
        <v>6.277611078548871</v>
      </c>
      <c r="D14" s="18">
        <v>3964</v>
      </c>
      <c r="E14" s="16">
        <f t="shared" si="1"/>
        <v>6.321463313505669</v>
      </c>
      <c r="F14" s="18">
        <v>3212</v>
      </c>
      <c r="G14" s="16">
        <f t="shared" si="2"/>
        <v>6.224323695837532</v>
      </c>
      <c r="H14" s="290"/>
      <c r="I14" s="290"/>
      <c r="J14" s="181"/>
      <c r="K14" s="160"/>
      <c r="L14" s="181"/>
      <c r="M14" s="181"/>
      <c r="N14" s="181"/>
      <c r="O14" s="160"/>
    </row>
    <row r="15" spans="1:15" ht="15" customHeight="1">
      <c r="A15" s="17" t="s">
        <v>17</v>
      </c>
      <c r="B15" s="18">
        <f t="shared" si="3"/>
        <v>4229</v>
      </c>
      <c r="C15" s="16">
        <f t="shared" si="0"/>
        <v>3.69955647313032</v>
      </c>
      <c r="D15" s="18">
        <v>2190</v>
      </c>
      <c r="E15" s="16">
        <f t="shared" si="1"/>
        <v>3.4924330616996504</v>
      </c>
      <c r="F15" s="18">
        <v>2039</v>
      </c>
      <c r="G15" s="16">
        <f t="shared" si="2"/>
        <v>3.951244089605457</v>
      </c>
      <c r="H15" s="290"/>
      <c r="I15" s="290"/>
      <c r="J15" s="181"/>
      <c r="K15" s="160"/>
      <c r="L15" s="181"/>
      <c r="M15" s="181"/>
      <c r="N15" s="181"/>
      <c r="O15" s="160"/>
    </row>
    <row r="16" spans="1:15" ht="15" customHeight="1">
      <c r="A16" s="17" t="s">
        <v>18</v>
      </c>
      <c r="B16" s="18">
        <f t="shared" si="3"/>
        <v>2541</v>
      </c>
      <c r="C16" s="16">
        <f t="shared" si="0"/>
        <v>2.2228831870948556</v>
      </c>
      <c r="D16" s="18">
        <v>1232</v>
      </c>
      <c r="E16" s="16">
        <f t="shared" si="1"/>
        <v>1.9646929369926802</v>
      </c>
      <c r="F16" s="18">
        <v>1309</v>
      </c>
      <c r="G16" s="16">
        <f t="shared" si="2"/>
        <v>2.5366250678241995</v>
      </c>
      <c r="H16" s="290"/>
      <c r="I16" s="290"/>
      <c r="J16" s="181"/>
      <c r="K16" s="160"/>
      <c r="L16" s="181"/>
      <c r="M16" s="181"/>
      <c r="N16" s="181"/>
      <c r="O16" s="160"/>
    </row>
    <row r="17" spans="1:15" ht="15" customHeight="1">
      <c r="A17" s="17" t="s">
        <v>19</v>
      </c>
      <c r="B17" s="18">
        <f t="shared" si="3"/>
        <v>1445</v>
      </c>
      <c r="C17" s="16">
        <f t="shared" si="0"/>
        <v>1.2640953189106912</v>
      </c>
      <c r="D17" s="18">
        <v>656</v>
      </c>
      <c r="E17" s="16">
        <f t="shared" si="1"/>
        <v>1.0461352002168818</v>
      </c>
      <c r="F17" s="18">
        <v>789</v>
      </c>
      <c r="G17" s="16">
        <f t="shared" si="2"/>
        <v>1.5289512440896054</v>
      </c>
      <c r="H17" s="290"/>
      <c r="I17" s="290"/>
      <c r="J17" s="181"/>
      <c r="K17" s="160"/>
      <c r="L17" s="181"/>
      <c r="M17" s="181"/>
      <c r="N17" s="181"/>
      <c r="O17" s="160"/>
    </row>
    <row r="18" spans="1:15" s="19" customFormat="1" ht="15" customHeight="1">
      <c r="A18" s="17" t="s">
        <v>20</v>
      </c>
      <c r="B18" s="18">
        <f t="shared" si="3"/>
        <v>1012</v>
      </c>
      <c r="C18" s="16">
        <f t="shared" si="0"/>
        <v>0.8853041264620203</v>
      </c>
      <c r="D18" s="18">
        <v>470</v>
      </c>
      <c r="E18" s="16">
        <f t="shared" si="1"/>
        <v>0.7495175977163634</v>
      </c>
      <c r="F18" s="18">
        <v>542</v>
      </c>
      <c r="G18" s="16">
        <f t="shared" si="2"/>
        <v>1.0503061778156733</v>
      </c>
      <c r="H18" s="290"/>
      <c r="I18" s="290"/>
      <c r="J18" s="181"/>
      <c r="K18" s="28"/>
      <c r="L18" s="181"/>
      <c r="M18" s="181"/>
      <c r="N18" s="181"/>
      <c r="O18" s="28"/>
    </row>
    <row r="19" spans="1:15" ht="22.5" customHeight="1">
      <c r="A19" t="s">
        <v>21</v>
      </c>
      <c r="B19" s="18">
        <f t="shared" si="3"/>
        <v>713</v>
      </c>
      <c r="C19" s="16">
        <f t="shared" si="0"/>
        <v>0.6237369981891507</v>
      </c>
      <c r="D19" s="18">
        <v>301</v>
      </c>
      <c r="E19" s="16">
        <f t="shared" si="1"/>
        <v>0.4800102061970753</v>
      </c>
      <c r="F19" s="18">
        <v>412</v>
      </c>
      <c r="G19" s="16">
        <f t="shared" si="2"/>
        <v>0.7983877218820247</v>
      </c>
      <c r="H19" s="290"/>
      <c r="I19" s="290"/>
      <c r="J19" s="181"/>
      <c r="K19" s="160"/>
      <c r="L19" s="181"/>
      <c r="M19" s="181"/>
      <c r="N19" s="181"/>
      <c r="O19" s="160"/>
    </row>
    <row r="20" spans="1:15" ht="15" customHeight="1">
      <c r="A20" t="s">
        <v>22</v>
      </c>
      <c r="B20" s="18">
        <f t="shared" si="3"/>
        <v>561</v>
      </c>
      <c r="C20" s="16">
        <f t="shared" si="0"/>
        <v>0.49076641793003295</v>
      </c>
      <c r="D20" s="18">
        <v>235</v>
      </c>
      <c r="E20" s="16">
        <f t="shared" si="1"/>
        <v>0.3747587988581817</v>
      </c>
      <c r="F20" s="18">
        <v>326</v>
      </c>
      <c r="G20" s="16">
        <f t="shared" si="2"/>
        <v>0.6317339741105341</v>
      </c>
      <c r="H20" s="290"/>
      <c r="I20" s="290"/>
      <c r="J20" s="181"/>
      <c r="K20" s="160"/>
      <c r="L20" s="181"/>
      <c r="M20" s="181"/>
      <c r="N20" s="181"/>
      <c r="O20" s="160"/>
    </row>
    <row r="21" spans="1:17" ht="15" customHeight="1">
      <c r="A21" t="s">
        <v>23</v>
      </c>
      <c r="B21" s="18">
        <f t="shared" si="3"/>
        <v>320</v>
      </c>
      <c r="C21" s="16">
        <f t="shared" si="0"/>
        <v>0.2799380637034056</v>
      </c>
      <c r="D21" s="18">
        <v>106</v>
      </c>
      <c r="E21" s="16">
        <f t="shared" si="1"/>
        <v>0.16904013905943516</v>
      </c>
      <c r="F21" s="18">
        <v>214</v>
      </c>
      <c r="G21" s="16">
        <f t="shared" si="2"/>
        <v>0.41469653515231375</v>
      </c>
      <c r="H21" s="290"/>
      <c r="I21" s="290"/>
      <c r="J21" s="181"/>
      <c r="K21" s="195"/>
      <c r="L21" s="195"/>
      <c r="M21" s="160"/>
      <c r="N21" s="181"/>
      <c r="O21" s="181"/>
      <c r="P21" s="181"/>
      <c r="Q21" s="160"/>
    </row>
    <row r="22" spans="1:17" ht="15" customHeight="1">
      <c r="A22" t="s">
        <v>24</v>
      </c>
      <c r="B22" s="18">
        <f t="shared" si="3"/>
        <v>162</v>
      </c>
      <c r="C22" s="16">
        <f t="shared" si="0"/>
        <v>0.1417186447498491</v>
      </c>
      <c r="D22" s="18">
        <v>62</v>
      </c>
      <c r="E22" s="16">
        <f t="shared" si="1"/>
        <v>0.09887253416683943</v>
      </c>
      <c r="F22" s="18">
        <v>100</v>
      </c>
      <c r="G22" s="16">
        <f t="shared" si="2"/>
        <v>0.19378342764126813</v>
      </c>
      <c r="H22" s="290"/>
      <c r="I22" s="290"/>
      <c r="J22" s="181"/>
      <c r="K22" s="181"/>
      <c r="L22" s="181"/>
      <c r="M22" s="160"/>
      <c r="N22" s="181"/>
      <c r="O22" s="181"/>
      <c r="P22" s="181"/>
      <c r="Q22" s="160"/>
    </row>
    <row r="23" spans="1:17" ht="15" customHeight="1">
      <c r="A23" s="20" t="s">
        <v>25</v>
      </c>
      <c r="B23" s="21">
        <f t="shared" si="3"/>
        <v>83</v>
      </c>
      <c r="C23" s="22">
        <f t="shared" si="0"/>
        <v>0.07260893527307083</v>
      </c>
      <c r="D23" s="21">
        <v>26</v>
      </c>
      <c r="E23" s="22">
        <f t="shared" si="1"/>
        <v>0.04146267561835202</v>
      </c>
      <c r="F23" s="21">
        <v>57</v>
      </c>
      <c r="G23" s="22">
        <f t="shared" si="2"/>
        <v>0.11045655375552282</v>
      </c>
      <c r="H23" s="290"/>
      <c r="I23" s="290"/>
      <c r="J23" s="181"/>
      <c r="K23" s="181"/>
      <c r="L23" s="182"/>
      <c r="M23" s="182"/>
      <c r="N23" s="181"/>
      <c r="O23" s="181"/>
      <c r="P23" s="181"/>
      <c r="Q23" s="160"/>
    </row>
    <row r="24" spans="2:7" ht="30" customHeight="1">
      <c r="B24" s="17"/>
      <c r="C24" s="24"/>
      <c r="D24" s="24"/>
      <c r="E24" s="24"/>
      <c r="F24" s="24"/>
      <c r="G24" s="24"/>
    </row>
    <row r="25" spans="11:14" ht="15" customHeight="1">
      <c r="K25" s="19"/>
      <c r="L25" s="19" t="s">
        <v>1</v>
      </c>
      <c r="M25" s="19" t="s">
        <v>2</v>
      </c>
      <c r="N25" s="23"/>
    </row>
    <row r="26" spans="11:14" ht="15" customHeight="1">
      <c r="K26" s="25" t="s">
        <v>7</v>
      </c>
      <c r="L26" s="26">
        <f aca="true" t="shared" si="4" ref="L26:L44">-$D5</f>
        <v>-1108</v>
      </c>
      <c r="M26" s="26">
        <f aca="true" t="shared" si="5" ref="M26:M44">$F5</f>
        <v>1172</v>
      </c>
      <c r="N26" s="23"/>
    </row>
    <row r="27" spans="11:14" ht="15" customHeight="1">
      <c r="K27" s="25" t="s">
        <v>8</v>
      </c>
      <c r="L27" s="26">
        <f t="shared" si="4"/>
        <v>-2901</v>
      </c>
      <c r="M27" s="26">
        <f t="shared" si="5"/>
        <v>2746</v>
      </c>
      <c r="N27" s="23"/>
    </row>
    <row r="28" spans="11:14" ht="15" customHeight="1">
      <c r="K28" s="25" t="s">
        <v>9</v>
      </c>
      <c r="L28" s="26">
        <f t="shared" si="4"/>
        <v>-2881</v>
      </c>
      <c r="M28" s="26">
        <f t="shared" si="5"/>
        <v>2852</v>
      </c>
      <c r="N28" s="23"/>
    </row>
    <row r="29" spans="11:14" ht="15" customHeight="1">
      <c r="K29" s="25" t="s">
        <v>10</v>
      </c>
      <c r="L29" s="26">
        <f t="shared" si="4"/>
        <v>-3474</v>
      </c>
      <c r="M29" s="26">
        <f t="shared" si="5"/>
        <v>3270</v>
      </c>
      <c r="N29" s="23"/>
    </row>
    <row r="30" spans="11:14" ht="15" customHeight="1">
      <c r="K30" s="25" t="s">
        <v>11</v>
      </c>
      <c r="L30" s="26">
        <f t="shared" si="4"/>
        <v>-6243</v>
      </c>
      <c r="M30" s="26">
        <f t="shared" si="5"/>
        <v>5846</v>
      </c>
      <c r="N30" s="23"/>
    </row>
    <row r="31" spans="11:14" ht="15" customHeight="1">
      <c r="K31" s="27" t="s">
        <v>12</v>
      </c>
      <c r="L31" s="26">
        <f t="shared" si="4"/>
        <v>-10518</v>
      </c>
      <c r="M31" s="26">
        <f t="shared" si="5"/>
        <v>8083</v>
      </c>
      <c r="N31" s="23"/>
    </row>
    <row r="32" spans="11:14" ht="15" customHeight="1">
      <c r="K32" s="27" t="s">
        <v>13</v>
      </c>
      <c r="L32" s="26">
        <f t="shared" si="4"/>
        <v>-10674</v>
      </c>
      <c r="M32" s="26">
        <f t="shared" si="5"/>
        <v>7511</v>
      </c>
      <c r="N32" s="23"/>
    </row>
    <row r="33" spans="11:14" ht="15" customHeight="1">
      <c r="K33" s="27" t="s">
        <v>14</v>
      </c>
      <c r="L33" s="26">
        <f t="shared" si="4"/>
        <v>-9406</v>
      </c>
      <c r="M33" s="26">
        <f t="shared" si="5"/>
        <v>6413</v>
      </c>
      <c r="N33" s="23"/>
    </row>
    <row r="34" spans="11:14" ht="15" customHeight="1">
      <c r="K34" s="27" t="s">
        <v>15</v>
      </c>
      <c r="L34" s="26">
        <f t="shared" si="4"/>
        <v>-6260</v>
      </c>
      <c r="M34" s="26">
        <f t="shared" si="5"/>
        <v>4711</v>
      </c>
      <c r="N34" s="23"/>
    </row>
    <row r="35" spans="8:14" ht="15" customHeight="1">
      <c r="H35" s="17"/>
      <c r="I35" s="17"/>
      <c r="K35" s="27" t="s">
        <v>16</v>
      </c>
      <c r="L35" s="26">
        <f t="shared" si="4"/>
        <v>-3964</v>
      </c>
      <c r="M35" s="26">
        <f t="shared" si="5"/>
        <v>3212</v>
      </c>
      <c r="N35" s="23"/>
    </row>
    <row r="36" spans="8:14" ht="15" customHeight="1">
      <c r="H36" s="17"/>
      <c r="I36" s="17"/>
      <c r="J36" s="17"/>
      <c r="K36" s="27" t="s">
        <v>17</v>
      </c>
      <c r="L36" s="209">
        <f t="shared" si="4"/>
        <v>-2190</v>
      </c>
      <c r="M36" s="26">
        <f t="shared" si="5"/>
        <v>2039</v>
      </c>
      <c r="N36" s="23"/>
    </row>
    <row r="37" spans="8:14" ht="15" customHeight="1">
      <c r="H37" s="17"/>
      <c r="I37" s="17"/>
      <c r="J37" s="17"/>
      <c r="K37" s="27" t="s">
        <v>18</v>
      </c>
      <c r="L37" s="209">
        <f t="shared" si="4"/>
        <v>-1232</v>
      </c>
      <c r="M37" s="26">
        <f t="shared" si="5"/>
        <v>1309</v>
      </c>
      <c r="N37" s="23"/>
    </row>
    <row r="38" spans="8:14" ht="15" customHeight="1">
      <c r="H38" s="17"/>
      <c r="I38" s="17"/>
      <c r="J38" s="17"/>
      <c r="K38" s="27" t="s">
        <v>19</v>
      </c>
      <c r="L38" s="209">
        <f t="shared" si="4"/>
        <v>-656</v>
      </c>
      <c r="M38" s="26">
        <f t="shared" si="5"/>
        <v>789</v>
      </c>
      <c r="N38" s="23"/>
    </row>
    <row r="39" spans="8:14" ht="15" customHeight="1">
      <c r="H39" s="17"/>
      <c r="I39" s="17"/>
      <c r="J39" s="17"/>
      <c r="K39" s="27" t="s">
        <v>20</v>
      </c>
      <c r="L39" s="209">
        <f t="shared" si="4"/>
        <v>-470</v>
      </c>
      <c r="M39" s="26">
        <f t="shared" si="5"/>
        <v>542</v>
      </c>
      <c r="N39" s="23"/>
    </row>
    <row r="40" spans="8:14" ht="15" customHeight="1">
      <c r="H40" s="17"/>
      <c r="I40" s="17"/>
      <c r="J40" s="17"/>
      <c r="K40" s="27" t="s">
        <v>21</v>
      </c>
      <c r="L40" s="209">
        <f t="shared" si="4"/>
        <v>-301</v>
      </c>
      <c r="M40" s="26">
        <f t="shared" si="5"/>
        <v>412</v>
      </c>
      <c r="N40" s="23"/>
    </row>
    <row r="41" spans="8:13" ht="15" customHeight="1">
      <c r="H41" s="17"/>
      <c r="I41" s="17"/>
      <c r="J41" s="17"/>
      <c r="K41" s="27" t="s">
        <v>22</v>
      </c>
      <c r="L41" s="209">
        <f t="shared" si="4"/>
        <v>-235</v>
      </c>
      <c r="M41" s="26">
        <f t="shared" si="5"/>
        <v>326</v>
      </c>
    </row>
    <row r="42" spans="8:13" ht="15" customHeight="1">
      <c r="H42" s="17"/>
      <c r="I42" s="17"/>
      <c r="J42" s="17"/>
      <c r="K42" s="27" t="s">
        <v>23</v>
      </c>
      <c r="L42" s="209">
        <f t="shared" si="4"/>
        <v>-106</v>
      </c>
      <c r="M42" s="26">
        <f t="shared" si="5"/>
        <v>214</v>
      </c>
    </row>
    <row r="43" spans="8:13" ht="15" customHeight="1">
      <c r="H43" s="17"/>
      <c r="I43" s="17"/>
      <c r="J43" s="17"/>
      <c r="K43" s="27" t="s">
        <v>24</v>
      </c>
      <c r="L43" s="209">
        <f t="shared" si="4"/>
        <v>-62</v>
      </c>
      <c r="M43" s="26">
        <f t="shared" si="5"/>
        <v>100</v>
      </c>
    </row>
    <row r="44" spans="8:13" ht="11.25">
      <c r="H44" s="17"/>
      <c r="I44" s="17"/>
      <c r="J44" s="17"/>
      <c r="K44" s="28" t="s">
        <v>25</v>
      </c>
      <c r="L44" s="209">
        <f t="shared" si="4"/>
        <v>-26</v>
      </c>
      <c r="M44" s="26">
        <f t="shared" si="5"/>
        <v>57</v>
      </c>
    </row>
    <row r="45" spans="10:13" ht="11.25">
      <c r="J45" s="17"/>
      <c r="K45" s="27"/>
      <c r="L45" s="27"/>
      <c r="M45" s="19"/>
    </row>
    <row r="46" spans="11:13" ht="11.25">
      <c r="K46" s="19"/>
      <c r="L46" s="19"/>
      <c r="M46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45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16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14" s="2" customFormat="1" ht="39.75" customHeight="1">
      <c r="A1" s="387" t="s">
        <v>380</v>
      </c>
      <c r="B1" s="388"/>
      <c r="C1" s="388"/>
      <c r="D1" s="388"/>
      <c r="E1" s="388"/>
      <c r="F1" s="388"/>
      <c r="G1" s="388"/>
      <c r="H1" s="183"/>
      <c r="I1" s="183"/>
      <c r="J1" s="183"/>
      <c r="K1" s="183"/>
      <c r="L1" s="183"/>
      <c r="M1" s="183"/>
      <c r="N1" s="183"/>
    </row>
    <row r="2" spans="1:14" s="5" customFormat="1" ht="36" customHeight="1">
      <c r="A2" s="242" t="s">
        <v>366</v>
      </c>
      <c r="B2" s="386" t="s">
        <v>0</v>
      </c>
      <c r="C2" s="386"/>
      <c r="D2" s="386" t="s">
        <v>1</v>
      </c>
      <c r="E2" s="386"/>
      <c r="F2" s="386" t="s">
        <v>2</v>
      </c>
      <c r="G2" s="386" t="s">
        <v>3</v>
      </c>
      <c r="H2" s="4"/>
      <c r="I2" s="4"/>
      <c r="J2" s="4"/>
      <c r="K2" s="4"/>
      <c r="L2" s="4"/>
      <c r="M2" s="4"/>
      <c r="N2" s="4"/>
    </row>
    <row r="3" spans="1:10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167"/>
      <c r="I3" s="167"/>
      <c r="J3" s="167"/>
    </row>
    <row r="4" spans="1:10" s="13" customFormat="1" ht="15" customHeight="1">
      <c r="A4" s="11" t="s">
        <v>6</v>
      </c>
      <c r="B4" s="12">
        <f>D4+F4</f>
        <v>18420</v>
      </c>
      <c r="C4" s="12">
        <f aca="true" t="shared" si="0" ref="C4:C23">B4/B$4*100</f>
        <v>100</v>
      </c>
      <c r="D4" s="12">
        <f>SUM(D5:D23)</f>
        <v>10522</v>
      </c>
      <c r="E4" s="12">
        <f aca="true" t="shared" si="1" ref="E4:E23">D4/D$4*100</f>
        <v>100</v>
      </c>
      <c r="F4" s="12">
        <f>SUM(F5:F23)</f>
        <v>7898</v>
      </c>
      <c r="G4" s="283">
        <f aca="true" t="shared" si="2" ref="G4:G23">F4/F$4*100</f>
        <v>100</v>
      </c>
      <c r="H4" s="291"/>
      <c r="I4" s="291"/>
      <c r="J4" s="291"/>
    </row>
    <row r="5" spans="1:10" ht="15" customHeight="1">
      <c r="A5" s="14" t="s">
        <v>7</v>
      </c>
      <c r="B5" s="15">
        <f>D5+F5</f>
        <v>465</v>
      </c>
      <c r="C5" s="16">
        <f t="shared" si="0"/>
        <v>2.5244299674267103</v>
      </c>
      <c r="D5" s="15">
        <v>225</v>
      </c>
      <c r="E5" s="16">
        <f t="shared" si="1"/>
        <v>2.1383767344611293</v>
      </c>
      <c r="F5" s="15">
        <v>240</v>
      </c>
      <c r="G5" s="16">
        <f t="shared" si="2"/>
        <v>3.0387439858191945</v>
      </c>
      <c r="H5" s="292"/>
      <c r="I5" s="292"/>
      <c r="J5" s="292"/>
    </row>
    <row r="6" spans="1:10" ht="15" customHeight="1">
      <c r="A6" s="14" t="s">
        <v>8</v>
      </c>
      <c r="B6" s="15">
        <f aca="true" t="shared" si="3" ref="B6:B23">D6+F6</f>
        <v>987</v>
      </c>
      <c r="C6" s="16">
        <f t="shared" si="0"/>
        <v>5.358306188925082</v>
      </c>
      <c r="D6" s="15">
        <v>519</v>
      </c>
      <c r="E6" s="16">
        <f t="shared" si="1"/>
        <v>4.932522334157005</v>
      </c>
      <c r="F6" s="15">
        <v>468</v>
      </c>
      <c r="G6" s="16">
        <f t="shared" si="2"/>
        <v>5.92555077234743</v>
      </c>
      <c r="H6" s="292"/>
      <c r="I6" s="292"/>
      <c r="J6" s="292"/>
    </row>
    <row r="7" spans="1:10" ht="15" customHeight="1">
      <c r="A7" s="14" t="s">
        <v>9</v>
      </c>
      <c r="B7" s="15">
        <f t="shared" si="3"/>
        <v>898</v>
      </c>
      <c r="C7" s="16">
        <f t="shared" si="0"/>
        <v>4.875135722041259</v>
      </c>
      <c r="D7" s="15">
        <v>454</v>
      </c>
      <c r="E7" s="16">
        <f t="shared" si="1"/>
        <v>4.314769055312678</v>
      </c>
      <c r="F7" s="15">
        <v>444</v>
      </c>
      <c r="G7" s="16">
        <f t="shared" si="2"/>
        <v>5.62167637376551</v>
      </c>
      <c r="H7" s="292"/>
      <c r="I7" s="292"/>
      <c r="J7" s="292"/>
    </row>
    <row r="8" spans="1:10" ht="15" customHeight="1">
      <c r="A8" s="14" t="s">
        <v>10</v>
      </c>
      <c r="B8" s="15">
        <f t="shared" si="3"/>
        <v>994</v>
      </c>
      <c r="C8" s="16">
        <f t="shared" si="0"/>
        <v>5.396308360477741</v>
      </c>
      <c r="D8" s="15">
        <v>532</v>
      </c>
      <c r="E8" s="16">
        <f t="shared" si="1"/>
        <v>5.05607298992587</v>
      </c>
      <c r="F8" s="15">
        <v>462</v>
      </c>
      <c r="G8" s="16">
        <f t="shared" si="2"/>
        <v>5.8495821727019495</v>
      </c>
      <c r="H8" s="292"/>
      <c r="I8" s="292"/>
      <c r="J8" s="292"/>
    </row>
    <row r="9" spans="1:10" ht="22.5" customHeight="1">
      <c r="A9" s="17" t="s">
        <v>11</v>
      </c>
      <c r="B9" s="18">
        <f t="shared" si="3"/>
        <v>1785</v>
      </c>
      <c r="C9" s="16">
        <f t="shared" si="0"/>
        <v>9.690553745928339</v>
      </c>
      <c r="D9" s="18">
        <v>936</v>
      </c>
      <c r="E9" s="16">
        <f t="shared" si="1"/>
        <v>8.895647215358297</v>
      </c>
      <c r="F9" s="18">
        <v>849</v>
      </c>
      <c r="G9" s="16">
        <f t="shared" si="2"/>
        <v>10.7495568498354</v>
      </c>
      <c r="H9" s="292"/>
      <c r="I9" s="292"/>
      <c r="J9" s="292"/>
    </row>
    <row r="10" spans="1:10" ht="15" customHeight="1">
      <c r="A10" s="17" t="s">
        <v>12</v>
      </c>
      <c r="B10" s="18">
        <f t="shared" si="3"/>
        <v>2986</v>
      </c>
      <c r="C10" s="16">
        <f t="shared" si="0"/>
        <v>16.210640608034748</v>
      </c>
      <c r="D10" s="18">
        <v>1790</v>
      </c>
      <c r="E10" s="16">
        <f t="shared" si="1"/>
        <v>17.011974909712983</v>
      </c>
      <c r="F10" s="18">
        <v>1196</v>
      </c>
      <c r="G10" s="16">
        <f t="shared" si="2"/>
        <v>15.143074195998988</v>
      </c>
      <c r="H10" s="292"/>
      <c r="I10" s="292"/>
      <c r="J10" s="292"/>
    </row>
    <row r="11" spans="1:10" ht="15" customHeight="1">
      <c r="A11" s="17" t="s">
        <v>13</v>
      </c>
      <c r="B11" s="18">
        <f t="shared" si="3"/>
        <v>3046</v>
      </c>
      <c r="C11" s="16">
        <f t="shared" si="0"/>
        <v>16.536373507057547</v>
      </c>
      <c r="D11" s="18">
        <v>1853</v>
      </c>
      <c r="E11" s="16">
        <f t="shared" si="1"/>
        <v>17.610720395362097</v>
      </c>
      <c r="F11" s="18">
        <v>1193</v>
      </c>
      <c r="G11" s="16">
        <f t="shared" si="2"/>
        <v>15.105089896176246</v>
      </c>
      <c r="H11" s="292"/>
      <c r="I11" s="292"/>
      <c r="J11" s="292"/>
    </row>
    <row r="12" spans="1:10" ht="15" customHeight="1">
      <c r="A12" s="17" t="s">
        <v>14</v>
      </c>
      <c r="B12" s="18">
        <f t="shared" si="3"/>
        <v>2540</v>
      </c>
      <c r="C12" s="16">
        <f t="shared" si="0"/>
        <v>13.789359391965256</v>
      </c>
      <c r="D12" s="18">
        <v>1575</v>
      </c>
      <c r="E12" s="16">
        <f t="shared" si="1"/>
        <v>14.968637141227903</v>
      </c>
      <c r="F12" s="18">
        <v>965</v>
      </c>
      <c r="G12" s="16">
        <f t="shared" si="2"/>
        <v>12.218283109648013</v>
      </c>
      <c r="H12" s="292"/>
      <c r="I12" s="292"/>
      <c r="J12" s="292"/>
    </row>
    <row r="13" spans="1:10" ht="15" customHeight="1">
      <c r="A13" s="17" t="s">
        <v>15</v>
      </c>
      <c r="B13" s="18">
        <f t="shared" si="3"/>
        <v>1811</v>
      </c>
      <c r="C13" s="16">
        <f t="shared" si="0"/>
        <v>9.831704668838219</v>
      </c>
      <c r="D13" s="18">
        <v>1056</v>
      </c>
      <c r="E13" s="16">
        <f t="shared" si="1"/>
        <v>10.036114807070899</v>
      </c>
      <c r="F13" s="18">
        <v>755</v>
      </c>
      <c r="G13" s="16">
        <f t="shared" si="2"/>
        <v>9.559382122056217</v>
      </c>
      <c r="H13" s="292"/>
      <c r="I13" s="292"/>
      <c r="J13" s="292"/>
    </row>
    <row r="14" spans="1:10" ht="22.5" customHeight="1">
      <c r="A14" s="17" t="s">
        <v>16</v>
      </c>
      <c r="B14" s="18">
        <f t="shared" si="3"/>
        <v>1101</v>
      </c>
      <c r="C14" s="16">
        <f t="shared" si="0"/>
        <v>5.977198697068404</v>
      </c>
      <c r="D14" s="18">
        <v>657</v>
      </c>
      <c r="E14" s="16">
        <f t="shared" si="1"/>
        <v>6.244060064626497</v>
      </c>
      <c r="F14" s="18">
        <v>444</v>
      </c>
      <c r="G14" s="16">
        <f t="shared" si="2"/>
        <v>5.62167637376551</v>
      </c>
      <c r="H14" s="292"/>
      <c r="I14" s="292"/>
      <c r="J14" s="292"/>
    </row>
    <row r="15" spans="1:10" ht="15" customHeight="1">
      <c r="A15" s="17" t="s">
        <v>17</v>
      </c>
      <c r="B15" s="18">
        <f t="shared" si="3"/>
        <v>647</v>
      </c>
      <c r="C15" s="16">
        <f t="shared" si="0"/>
        <v>3.512486427795874</v>
      </c>
      <c r="D15" s="18">
        <v>355</v>
      </c>
      <c r="E15" s="16">
        <f t="shared" si="1"/>
        <v>3.373883292149781</v>
      </c>
      <c r="F15" s="18">
        <v>292</v>
      </c>
      <c r="G15" s="16">
        <f t="shared" si="2"/>
        <v>3.6971385160800203</v>
      </c>
      <c r="H15" s="292"/>
      <c r="I15" s="292"/>
      <c r="J15" s="292"/>
    </row>
    <row r="16" spans="1:10" ht="15" customHeight="1">
      <c r="A16" s="17" t="s">
        <v>18</v>
      </c>
      <c r="B16" s="18">
        <f t="shared" si="3"/>
        <v>392</v>
      </c>
      <c r="C16" s="16">
        <f t="shared" si="0"/>
        <v>2.1281216069489686</v>
      </c>
      <c r="D16" s="18">
        <v>216</v>
      </c>
      <c r="E16" s="16">
        <f t="shared" si="1"/>
        <v>2.052841665082684</v>
      </c>
      <c r="F16" s="18">
        <v>176</v>
      </c>
      <c r="G16" s="16">
        <f t="shared" si="2"/>
        <v>2.2284122562674096</v>
      </c>
      <c r="H16" s="292"/>
      <c r="I16" s="292"/>
      <c r="J16" s="292"/>
    </row>
    <row r="17" spans="1:10" ht="15" customHeight="1">
      <c r="A17" s="17" t="s">
        <v>19</v>
      </c>
      <c r="B17" s="18">
        <f t="shared" si="3"/>
        <v>239</v>
      </c>
      <c r="C17" s="16">
        <f t="shared" si="0"/>
        <v>1.297502714440825</v>
      </c>
      <c r="D17" s="18">
        <v>118</v>
      </c>
      <c r="E17" s="16">
        <f t="shared" si="1"/>
        <v>1.1214597985173922</v>
      </c>
      <c r="F17" s="18">
        <v>121</v>
      </c>
      <c r="G17" s="16">
        <f t="shared" si="2"/>
        <v>1.532033426183844</v>
      </c>
      <c r="H17" s="292"/>
      <c r="I17" s="292"/>
      <c r="J17" s="292"/>
    </row>
    <row r="18" spans="1:10" s="19" customFormat="1" ht="15" customHeight="1">
      <c r="A18" s="17" t="s">
        <v>20</v>
      </c>
      <c r="B18" s="18">
        <f t="shared" si="3"/>
        <v>173</v>
      </c>
      <c r="C18" s="16">
        <f t="shared" si="0"/>
        <v>0.9391965255157437</v>
      </c>
      <c r="D18" s="18">
        <v>85</v>
      </c>
      <c r="E18" s="16">
        <f t="shared" si="1"/>
        <v>0.8078312107964265</v>
      </c>
      <c r="F18" s="18">
        <v>88</v>
      </c>
      <c r="G18" s="16">
        <f t="shared" si="2"/>
        <v>1.1142061281337048</v>
      </c>
      <c r="H18" s="292"/>
      <c r="I18" s="292"/>
      <c r="J18" s="292"/>
    </row>
    <row r="19" spans="1:10" ht="22.5" customHeight="1">
      <c r="A19" t="s">
        <v>21</v>
      </c>
      <c r="B19" s="18">
        <f t="shared" si="3"/>
        <v>119</v>
      </c>
      <c r="C19" s="16">
        <f t="shared" si="0"/>
        <v>0.6460369163952225</v>
      </c>
      <c r="D19" s="18">
        <v>52</v>
      </c>
      <c r="E19" s="16">
        <f t="shared" si="1"/>
        <v>0.4942026230754609</v>
      </c>
      <c r="F19" s="18">
        <v>67</v>
      </c>
      <c r="G19" s="16">
        <f t="shared" si="2"/>
        <v>0.8483160293745252</v>
      </c>
      <c r="H19" s="292"/>
      <c r="I19" s="292"/>
      <c r="J19" s="292"/>
    </row>
    <row r="20" spans="1:10" ht="15" customHeight="1">
      <c r="A20" t="s">
        <v>22</v>
      </c>
      <c r="B20" s="18">
        <f t="shared" si="3"/>
        <v>109</v>
      </c>
      <c r="C20" s="16">
        <f t="shared" si="0"/>
        <v>0.5917480998914224</v>
      </c>
      <c r="D20" s="18">
        <v>48</v>
      </c>
      <c r="E20" s="16">
        <f t="shared" si="1"/>
        <v>0.45618703668504085</v>
      </c>
      <c r="F20" s="18">
        <v>61</v>
      </c>
      <c r="G20" s="16">
        <f t="shared" si="2"/>
        <v>0.7723474297290454</v>
      </c>
      <c r="H20" s="292"/>
      <c r="I20" s="292"/>
      <c r="J20" s="292"/>
    </row>
    <row r="21" spans="1:10" ht="15" customHeight="1">
      <c r="A21" t="s">
        <v>23</v>
      </c>
      <c r="B21" s="18">
        <f t="shared" si="3"/>
        <v>80</v>
      </c>
      <c r="C21" s="16">
        <f t="shared" si="0"/>
        <v>0.43431053203040176</v>
      </c>
      <c r="D21" s="18">
        <v>31</v>
      </c>
      <c r="E21" s="16">
        <f t="shared" si="1"/>
        <v>0.29462079452575557</v>
      </c>
      <c r="F21" s="18">
        <v>49</v>
      </c>
      <c r="G21" s="16">
        <f t="shared" si="2"/>
        <v>0.6204102304380856</v>
      </c>
      <c r="H21" s="292"/>
      <c r="I21" s="292"/>
      <c r="J21" s="292"/>
    </row>
    <row r="22" spans="1:10" ht="15" customHeight="1">
      <c r="A22" t="s">
        <v>24</v>
      </c>
      <c r="B22" s="18">
        <f t="shared" si="3"/>
        <v>28</v>
      </c>
      <c r="C22" s="16">
        <f t="shared" si="0"/>
        <v>0.15200868621064062</v>
      </c>
      <c r="D22" s="18">
        <v>13</v>
      </c>
      <c r="E22" s="16">
        <f t="shared" si="1"/>
        <v>0.12355065576886523</v>
      </c>
      <c r="F22" s="18">
        <v>15</v>
      </c>
      <c r="G22" s="16">
        <f t="shared" si="2"/>
        <v>0.18992149911369965</v>
      </c>
      <c r="H22" s="292"/>
      <c r="I22" s="292"/>
      <c r="J22" s="292"/>
    </row>
    <row r="23" spans="1:14" ht="15" customHeight="1">
      <c r="A23" s="20" t="s">
        <v>25</v>
      </c>
      <c r="B23" s="21">
        <f t="shared" si="3"/>
        <v>20</v>
      </c>
      <c r="C23" s="22">
        <f t="shared" si="0"/>
        <v>0.10857763300760044</v>
      </c>
      <c r="D23" s="21">
        <v>7</v>
      </c>
      <c r="E23" s="22">
        <f t="shared" si="1"/>
        <v>0.06652727618323513</v>
      </c>
      <c r="F23" s="21">
        <v>13</v>
      </c>
      <c r="G23" s="22">
        <f t="shared" si="2"/>
        <v>0.16459863256520638</v>
      </c>
      <c r="H23" s="292"/>
      <c r="I23" s="292"/>
      <c r="J23" s="292"/>
      <c r="K23" s="184"/>
      <c r="L23" s="184"/>
      <c r="M23" s="184"/>
      <c r="N23" s="160"/>
    </row>
    <row r="24" spans="2:17" ht="30" customHeight="1">
      <c r="B24" s="17"/>
      <c r="C24" s="17"/>
      <c r="D24" s="17"/>
      <c r="E24" s="17"/>
      <c r="K24" s="160"/>
      <c r="L24" s="28"/>
      <c r="M24" s="28"/>
      <c r="N24" s="160"/>
      <c r="O24" s="160"/>
      <c r="P24" s="160"/>
      <c r="Q24" s="160"/>
    </row>
    <row r="25" spans="11:13" ht="15" customHeight="1">
      <c r="K25" s="19"/>
      <c r="L25" s="19" t="s">
        <v>1</v>
      </c>
      <c r="M25" s="19" t="s">
        <v>2</v>
      </c>
    </row>
    <row r="26" spans="11:14" ht="15" customHeight="1">
      <c r="K26" s="25" t="s">
        <v>7</v>
      </c>
      <c r="L26" s="30">
        <f aca="true" t="shared" si="4" ref="L26:L44">-$D5</f>
        <v>-225</v>
      </c>
      <c r="M26" s="30">
        <f aca="true" t="shared" si="5" ref="M26:M44">$F5</f>
        <v>240</v>
      </c>
      <c r="N26" s="23"/>
    </row>
    <row r="27" spans="11:14" ht="15" customHeight="1">
      <c r="K27" s="25" t="s">
        <v>8</v>
      </c>
      <c r="L27" s="30">
        <f t="shared" si="4"/>
        <v>-519</v>
      </c>
      <c r="M27" s="30">
        <f t="shared" si="5"/>
        <v>468</v>
      </c>
      <c r="N27" s="23"/>
    </row>
    <row r="28" spans="11:14" ht="15" customHeight="1">
      <c r="K28" s="25" t="s">
        <v>9</v>
      </c>
      <c r="L28" s="30">
        <f t="shared" si="4"/>
        <v>-454</v>
      </c>
      <c r="M28" s="30">
        <f t="shared" si="5"/>
        <v>444</v>
      </c>
      <c r="N28" s="23"/>
    </row>
    <row r="29" spans="11:14" ht="15" customHeight="1">
      <c r="K29" s="25" t="s">
        <v>10</v>
      </c>
      <c r="L29" s="30">
        <f t="shared" si="4"/>
        <v>-532</v>
      </c>
      <c r="M29" s="30">
        <f t="shared" si="5"/>
        <v>462</v>
      </c>
      <c r="N29" s="23"/>
    </row>
    <row r="30" spans="11:14" ht="15" customHeight="1">
      <c r="K30" s="25" t="s">
        <v>11</v>
      </c>
      <c r="L30" s="30">
        <f t="shared" si="4"/>
        <v>-936</v>
      </c>
      <c r="M30" s="30">
        <f t="shared" si="5"/>
        <v>849</v>
      </c>
      <c r="N30" s="23"/>
    </row>
    <row r="31" spans="11:14" ht="15" customHeight="1">
      <c r="K31" s="27" t="s">
        <v>12</v>
      </c>
      <c r="L31" s="30">
        <f t="shared" si="4"/>
        <v>-1790</v>
      </c>
      <c r="M31" s="30">
        <f t="shared" si="5"/>
        <v>1196</v>
      </c>
      <c r="N31" s="23"/>
    </row>
    <row r="32" spans="11:14" ht="15" customHeight="1">
      <c r="K32" s="27" t="s">
        <v>13</v>
      </c>
      <c r="L32" s="30">
        <f t="shared" si="4"/>
        <v>-1853</v>
      </c>
      <c r="M32" s="30">
        <f t="shared" si="5"/>
        <v>1193</v>
      </c>
      <c r="N32" s="23"/>
    </row>
    <row r="33" spans="11:14" ht="15" customHeight="1">
      <c r="K33" s="27" t="s">
        <v>14</v>
      </c>
      <c r="L33" s="30">
        <f t="shared" si="4"/>
        <v>-1575</v>
      </c>
      <c r="M33" s="30">
        <f t="shared" si="5"/>
        <v>965</v>
      </c>
      <c r="N33" s="23"/>
    </row>
    <row r="34" spans="11:14" ht="15" customHeight="1">
      <c r="K34" s="27" t="s">
        <v>15</v>
      </c>
      <c r="L34" s="30">
        <f t="shared" si="4"/>
        <v>-1056</v>
      </c>
      <c r="M34" s="30">
        <f t="shared" si="5"/>
        <v>755</v>
      </c>
      <c r="N34" s="23"/>
    </row>
    <row r="35" spans="11:14" ht="15" customHeight="1">
      <c r="K35" s="27" t="s">
        <v>16</v>
      </c>
      <c r="L35" s="30">
        <f t="shared" si="4"/>
        <v>-657</v>
      </c>
      <c r="M35" s="30">
        <f t="shared" si="5"/>
        <v>444</v>
      </c>
      <c r="N35" s="23"/>
    </row>
    <row r="36" spans="11:14" ht="15" customHeight="1">
      <c r="K36" s="27" t="s">
        <v>17</v>
      </c>
      <c r="L36" s="208">
        <f t="shared" si="4"/>
        <v>-355</v>
      </c>
      <c r="M36" s="30">
        <f t="shared" si="5"/>
        <v>292</v>
      </c>
      <c r="N36" s="23"/>
    </row>
    <row r="37" spans="11:14" ht="15" customHeight="1">
      <c r="K37" s="27" t="s">
        <v>18</v>
      </c>
      <c r="L37" s="208">
        <f t="shared" si="4"/>
        <v>-216</v>
      </c>
      <c r="M37" s="30">
        <f t="shared" si="5"/>
        <v>176</v>
      </c>
      <c r="N37" s="23"/>
    </row>
    <row r="38" spans="11:14" ht="15" customHeight="1">
      <c r="K38" s="27" t="s">
        <v>19</v>
      </c>
      <c r="L38" s="208">
        <f t="shared" si="4"/>
        <v>-118</v>
      </c>
      <c r="M38" s="30">
        <f t="shared" si="5"/>
        <v>121</v>
      </c>
      <c r="N38" s="23"/>
    </row>
    <row r="39" spans="11:14" ht="15" customHeight="1">
      <c r="K39" s="27" t="s">
        <v>20</v>
      </c>
      <c r="L39" s="208">
        <f t="shared" si="4"/>
        <v>-85</v>
      </c>
      <c r="M39" s="30">
        <f t="shared" si="5"/>
        <v>88</v>
      </c>
      <c r="N39" s="23"/>
    </row>
    <row r="40" spans="11:14" ht="15" customHeight="1">
      <c r="K40" s="27" t="s">
        <v>21</v>
      </c>
      <c r="L40" s="208">
        <f t="shared" si="4"/>
        <v>-52</v>
      </c>
      <c r="M40" s="30">
        <f t="shared" si="5"/>
        <v>67</v>
      </c>
      <c r="N40" s="23"/>
    </row>
    <row r="41" spans="11:14" ht="15" customHeight="1">
      <c r="K41" s="27" t="s">
        <v>22</v>
      </c>
      <c r="L41" s="208">
        <f t="shared" si="4"/>
        <v>-48</v>
      </c>
      <c r="M41" s="30">
        <f t="shared" si="5"/>
        <v>61</v>
      </c>
      <c r="N41" s="23"/>
    </row>
    <row r="42" spans="11:14" ht="15" customHeight="1">
      <c r="K42" s="27" t="s">
        <v>23</v>
      </c>
      <c r="L42" s="208">
        <f t="shared" si="4"/>
        <v>-31</v>
      </c>
      <c r="M42" s="30">
        <f t="shared" si="5"/>
        <v>49</v>
      </c>
      <c r="N42" s="23"/>
    </row>
    <row r="43" spans="11:14" ht="15" customHeight="1">
      <c r="K43" s="27" t="s">
        <v>24</v>
      </c>
      <c r="L43" s="208">
        <f t="shared" si="4"/>
        <v>-13</v>
      </c>
      <c r="M43" s="30">
        <f t="shared" si="5"/>
        <v>15</v>
      </c>
      <c r="N43" s="23"/>
    </row>
    <row r="44" spans="11:13" ht="11.25">
      <c r="K44" s="28" t="s">
        <v>25</v>
      </c>
      <c r="L44" s="208">
        <f t="shared" si="4"/>
        <v>-7</v>
      </c>
      <c r="M44" s="30">
        <f t="shared" si="5"/>
        <v>13</v>
      </c>
    </row>
    <row r="45" spans="11:13" ht="11.25">
      <c r="K45" s="27"/>
      <c r="L45" s="27"/>
      <c r="M45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50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2" customFormat="1" ht="39.75" customHeight="1">
      <c r="A1" s="387" t="s">
        <v>379</v>
      </c>
      <c r="B1" s="388"/>
      <c r="C1" s="388"/>
      <c r="D1" s="388"/>
      <c r="E1" s="388"/>
      <c r="F1" s="388"/>
      <c r="G1" s="388"/>
    </row>
    <row r="2" spans="1:9" s="5" customFormat="1" ht="36" customHeight="1">
      <c r="A2" s="242" t="s">
        <v>366</v>
      </c>
      <c r="B2" s="386" t="s">
        <v>0</v>
      </c>
      <c r="C2" s="386"/>
      <c r="D2" s="386" t="s">
        <v>1</v>
      </c>
      <c r="E2" s="386"/>
      <c r="F2" s="386" t="s">
        <v>2</v>
      </c>
      <c r="G2" s="386" t="s">
        <v>3</v>
      </c>
      <c r="H2" s="4"/>
      <c r="I2" s="4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167"/>
      <c r="I3" s="167"/>
    </row>
    <row r="4" spans="1:10" s="13" customFormat="1" ht="15" customHeight="1">
      <c r="A4" s="11" t="s">
        <v>6</v>
      </c>
      <c r="B4" s="12">
        <f>D4+F4</f>
        <v>11966</v>
      </c>
      <c r="C4" s="12">
        <f aca="true" t="shared" si="0" ref="C4:C23">B4/B$4*100</f>
        <v>100</v>
      </c>
      <c r="D4" s="12">
        <f>SUM(D5:D23)</f>
        <v>7178</v>
      </c>
      <c r="E4" s="12">
        <f aca="true" t="shared" si="1" ref="E4:E23">D4/D$4*100</f>
        <v>100</v>
      </c>
      <c r="F4" s="12">
        <f>SUM(F5:F23)</f>
        <v>4788</v>
      </c>
      <c r="G4" s="283">
        <f aca="true" t="shared" si="2" ref="G4:G23">F4/F$4*100</f>
        <v>100</v>
      </c>
      <c r="H4" s="293"/>
      <c r="I4" s="293"/>
      <c r="J4" s="185"/>
    </row>
    <row r="5" spans="1:10" ht="15" customHeight="1">
      <c r="A5" s="14" t="s">
        <v>7</v>
      </c>
      <c r="B5" s="15">
        <f>D5+F5</f>
        <v>296</v>
      </c>
      <c r="C5" s="16">
        <f t="shared" si="0"/>
        <v>2.473675413672071</v>
      </c>
      <c r="D5" s="15">
        <v>158</v>
      </c>
      <c r="E5" s="16">
        <f t="shared" si="1"/>
        <v>2.201170242407356</v>
      </c>
      <c r="F5" s="15">
        <v>138</v>
      </c>
      <c r="G5" s="16">
        <f t="shared" si="2"/>
        <v>2.882205513784461</v>
      </c>
      <c r="H5" s="294"/>
      <c r="I5" s="294"/>
      <c r="J5" s="186"/>
    </row>
    <row r="6" spans="1:10" ht="15" customHeight="1">
      <c r="A6" s="14" t="s">
        <v>8</v>
      </c>
      <c r="B6" s="15">
        <f aca="true" t="shared" si="3" ref="B6:B23">D6+F6</f>
        <v>637</v>
      </c>
      <c r="C6" s="16">
        <f t="shared" si="0"/>
        <v>5.323416346314557</v>
      </c>
      <c r="D6" s="15">
        <v>338</v>
      </c>
      <c r="E6" s="16">
        <f t="shared" si="1"/>
        <v>4.70883254388409</v>
      </c>
      <c r="F6" s="15">
        <v>299</v>
      </c>
      <c r="G6" s="16">
        <f t="shared" si="2"/>
        <v>6.244778613199665</v>
      </c>
      <c r="H6" s="294"/>
      <c r="I6" s="294"/>
      <c r="J6" s="186"/>
    </row>
    <row r="7" spans="1:10" ht="15" customHeight="1">
      <c r="A7" s="14" t="s">
        <v>9</v>
      </c>
      <c r="B7" s="15">
        <f t="shared" si="3"/>
        <v>590</v>
      </c>
      <c r="C7" s="16">
        <f t="shared" si="0"/>
        <v>4.93063680427879</v>
      </c>
      <c r="D7" s="15">
        <v>302</v>
      </c>
      <c r="E7" s="16">
        <f t="shared" si="1"/>
        <v>4.207300083588743</v>
      </c>
      <c r="F7" s="15">
        <v>288</v>
      </c>
      <c r="G7" s="16">
        <f t="shared" si="2"/>
        <v>6.015037593984962</v>
      </c>
      <c r="H7" s="294"/>
      <c r="I7" s="294"/>
      <c r="J7" s="186"/>
    </row>
    <row r="8" spans="1:10" ht="15" customHeight="1">
      <c r="A8" s="14" t="s">
        <v>10</v>
      </c>
      <c r="B8" s="15">
        <f t="shared" si="3"/>
        <v>734</v>
      </c>
      <c r="C8" s="16">
        <f t="shared" si="0"/>
        <v>6.134046464984122</v>
      </c>
      <c r="D8" s="15">
        <v>402</v>
      </c>
      <c r="E8" s="16">
        <f t="shared" si="1"/>
        <v>5.600445806631374</v>
      </c>
      <c r="F8" s="15">
        <v>332</v>
      </c>
      <c r="G8" s="16">
        <f t="shared" si="2"/>
        <v>6.9340016708437755</v>
      </c>
      <c r="H8" s="294"/>
      <c r="I8" s="294"/>
      <c r="J8" s="186"/>
    </row>
    <row r="9" spans="1:10" ht="22.5" customHeight="1">
      <c r="A9" s="17" t="s">
        <v>11</v>
      </c>
      <c r="B9" s="18">
        <f t="shared" si="3"/>
        <v>1416</v>
      </c>
      <c r="C9" s="16">
        <f t="shared" si="0"/>
        <v>11.833528330269095</v>
      </c>
      <c r="D9" s="18">
        <v>877</v>
      </c>
      <c r="E9" s="16">
        <f t="shared" si="1"/>
        <v>12.217887991083867</v>
      </c>
      <c r="F9" s="18">
        <v>539</v>
      </c>
      <c r="G9" s="16">
        <f t="shared" si="2"/>
        <v>11.257309941520468</v>
      </c>
      <c r="H9" s="294"/>
      <c r="I9" s="294"/>
      <c r="J9" s="186"/>
    </row>
    <row r="10" spans="1:10" ht="15" customHeight="1">
      <c r="A10" s="17" t="s">
        <v>12</v>
      </c>
      <c r="B10" s="18">
        <f t="shared" si="3"/>
        <v>2066</v>
      </c>
      <c r="C10" s="16">
        <f t="shared" si="0"/>
        <v>17.26558582650844</v>
      </c>
      <c r="D10" s="18">
        <v>1311</v>
      </c>
      <c r="E10" s="16">
        <f t="shared" si="1"/>
        <v>18.264140429088883</v>
      </c>
      <c r="F10" s="18">
        <v>755</v>
      </c>
      <c r="G10" s="16">
        <f t="shared" si="2"/>
        <v>15.768588137009191</v>
      </c>
      <c r="H10" s="294"/>
      <c r="I10" s="294"/>
      <c r="J10" s="186"/>
    </row>
    <row r="11" spans="1:10" ht="15" customHeight="1">
      <c r="A11" s="17" t="s">
        <v>13</v>
      </c>
      <c r="B11" s="18">
        <f t="shared" si="3"/>
        <v>1926</v>
      </c>
      <c r="C11" s="16">
        <f t="shared" si="0"/>
        <v>16.09560421193381</v>
      </c>
      <c r="D11" s="18">
        <v>1246</v>
      </c>
      <c r="E11" s="16">
        <f t="shared" si="1"/>
        <v>17.358595709111174</v>
      </c>
      <c r="F11" s="18">
        <v>680</v>
      </c>
      <c r="G11" s="16">
        <f t="shared" si="2"/>
        <v>14.202172096908939</v>
      </c>
      <c r="H11" s="294"/>
      <c r="I11" s="294"/>
      <c r="J11" s="186"/>
    </row>
    <row r="12" spans="1:10" ht="15" customHeight="1">
      <c r="A12" s="17" t="s">
        <v>14</v>
      </c>
      <c r="B12" s="18">
        <f t="shared" si="3"/>
        <v>1505</v>
      </c>
      <c r="C12" s="16">
        <f t="shared" si="0"/>
        <v>12.577302356677253</v>
      </c>
      <c r="D12" s="18">
        <v>932</v>
      </c>
      <c r="E12" s="16">
        <f t="shared" si="1"/>
        <v>12.984118138757314</v>
      </c>
      <c r="F12" s="18">
        <v>573</v>
      </c>
      <c r="G12" s="16">
        <f t="shared" si="2"/>
        <v>11.967418546365915</v>
      </c>
      <c r="H12" s="294"/>
      <c r="I12" s="294"/>
      <c r="J12" s="186"/>
    </row>
    <row r="13" spans="1:10" ht="15" customHeight="1">
      <c r="A13" s="17" t="s">
        <v>15</v>
      </c>
      <c r="B13" s="18">
        <f t="shared" si="3"/>
        <v>1086</v>
      </c>
      <c r="C13" s="16">
        <f t="shared" si="0"/>
        <v>9.075714524486044</v>
      </c>
      <c r="D13" s="18">
        <v>660</v>
      </c>
      <c r="E13" s="16">
        <f t="shared" si="1"/>
        <v>9.19476177208136</v>
      </c>
      <c r="F13" s="18">
        <v>426</v>
      </c>
      <c r="G13" s="16">
        <f t="shared" si="2"/>
        <v>8.897243107769423</v>
      </c>
      <c r="H13" s="294"/>
      <c r="I13" s="294"/>
      <c r="J13" s="186"/>
    </row>
    <row r="14" spans="1:10" ht="22.5" customHeight="1">
      <c r="A14" s="17" t="s">
        <v>16</v>
      </c>
      <c r="B14" s="18">
        <f t="shared" si="3"/>
        <v>724</v>
      </c>
      <c r="C14" s="16">
        <f t="shared" si="0"/>
        <v>6.050476349657362</v>
      </c>
      <c r="D14" s="18">
        <v>444</v>
      </c>
      <c r="E14" s="16">
        <f t="shared" si="1"/>
        <v>6.185567010309279</v>
      </c>
      <c r="F14" s="18">
        <v>280</v>
      </c>
      <c r="G14" s="16">
        <f t="shared" si="2"/>
        <v>5.847953216374268</v>
      </c>
      <c r="H14" s="294"/>
      <c r="I14" s="294"/>
      <c r="J14" s="186"/>
    </row>
    <row r="15" spans="1:10" ht="15" customHeight="1">
      <c r="A15" s="17" t="s">
        <v>17</v>
      </c>
      <c r="B15" s="18">
        <f t="shared" si="3"/>
        <v>446</v>
      </c>
      <c r="C15" s="16">
        <f t="shared" si="0"/>
        <v>3.727227143573458</v>
      </c>
      <c r="D15" s="18">
        <v>235</v>
      </c>
      <c r="E15" s="16">
        <f t="shared" si="1"/>
        <v>3.2738924491501815</v>
      </c>
      <c r="F15" s="18">
        <v>211</v>
      </c>
      <c r="G15" s="16">
        <f t="shared" si="2"/>
        <v>4.406850459482039</v>
      </c>
      <c r="H15" s="294"/>
      <c r="I15" s="294"/>
      <c r="J15" s="186"/>
    </row>
    <row r="16" spans="1:10" ht="15" customHeight="1">
      <c r="A16" s="17" t="s">
        <v>18</v>
      </c>
      <c r="B16" s="18">
        <f t="shared" si="3"/>
        <v>212</v>
      </c>
      <c r="C16" s="16">
        <f t="shared" si="0"/>
        <v>1.771686444927294</v>
      </c>
      <c r="D16" s="18">
        <v>111</v>
      </c>
      <c r="E16" s="16">
        <f t="shared" si="1"/>
        <v>1.5463917525773196</v>
      </c>
      <c r="F16" s="18">
        <v>101</v>
      </c>
      <c r="G16" s="16">
        <f t="shared" si="2"/>
        <v>2.109440267335004</v>
      </c>
      <c r="H16" s="294"/>
      <c r="I16" s="294"/>
      <c r="J16" s="186"/>
    </row>
    <row r="17" spans="1:10" ht="15" customHeight="1">
      <c r="A17" s="17" t="s">
        <v>19</v>
      </c>
      <c r="B17" s="18">
        <f t="shared" si="3"/>
        <v>114</v>
      </c>
      <c r="C17" s="16">
        <f t="shared" si="0"/>
        <v>0.9526993147250542</v>
      </c>
      <c r="D17" s="18">
        <v>62</v>
      </c>
      <c r="E17" s="16">
        <f t="shared" si="1"/>
        <v>0.8637503482864307</v>
      </c>
      <c r="F17" s="18">
        <v>52</v>
      </c>
      <c r="G17" s="16">
        <f t="shared" si="2"/>
        <v>1.086048454469507</v>
      </c>
      <c r="H17" s="294"/>
      <c r="I17" s="294"/>
      <c r="J17" s="186"/>
    </row>
    <row r="18" spans="1:10" s="19" customFormat="1" ht="15" customHeight="1">
      <c r="A18" s="17" t="s">
        <v>20</v>
      </c>
      <c r="B18" s="18">
        <f t="shared" si="3"/>
        <v>68</v>
      </c>
      <c r="C18" s="16">
        <f t="shared" si="0"/>
        <v>0.5682767842219623</v>
      </c>
      <c r="D18" s="18">
        <v>30</v>
      </c>
      <c r="E18" s="16">
        <f t="shared" si="1"/>
        <v>0.4179437169127891</v>
      </c>
      <c r="F18" s="18">
        <v>38</v>
      </c>
      <c r="G18" s="16">
        <f t="shared" si="2"/>
        <v>0.7936507936507936</v>
      </c>
      <c r="H18" s="294"/>
      <c r="I18" s="294"/>
      <c r="J18" s="186"/>
    </row>
    <row r="19" spans="1:10" ht="22.5" customHeight="1">
      <c r="A19" t="s">
        <v>21</v>
      </c>
      <c r="B19" s="18">
        <f t="shared" si="3"/>
        <v>51</v>
      </c>
      <c r="C19" s="16">
        <f t="shared" si="0"/>
        <v>0.42620758816647164</v>
      </c>
      <c r="D19" s="18">
        <v>22</v>
      </c>
      <c r="E19" s="16">
        <f t="shared" si="1"/>
        <v>0.30649205906937865</v>
      </c>
      <c r="F19" s="18">
        <v>29</v>
      </c>
      <c r="G19" s="16">
        <f t="shared" si="2"/>
        <v>0.6056808688387636</v>
      </c>
      <c r="H19" s="294"/>
      <c r="I19" s="294"/>
      <c r="J19" s="186"/>
    </row>
    <row r="20" spans="1:10" ht="15" customHeight="1">
      <c r="A20" t="s">
        <v>22</v>
      </c>
      <c r="B20" s="18">
        <f t="shared" si="3"/>
        <v>40</v>
      </c>
      <c r="C20" s="16">
        <f t="shared" si="0"/>
        <v>0.3342804613070366</v>
      </c>
      <c r="D20" s="18">
        <v>21</v>
      </c>
      <c r="E20" s="16">
        <f t="shared" si="1"/>
        <v>0.2925606018389524</v>
      </c>
      <c r="F20" s="18">
        <v>19</v>
      </c>
      <c r="G20" s="16">
        <f t="shared" si="2"/>
        <v>0.3968253968253968</v>
      </c>
      <c r="H20" s="294"/>
      <c r="I20" s="294"/>
      <c r="J20" s="186"/>
    </row>
    <row r="21" spans="1:10" ht="15" customHeight="1">
      <c r="A21" t="s">
        <v>23</v>
      </c>
      <c r="B21" s="18">
        <f t="shared" si="3"/>
        <v>31</v>
      </c>
      <c r="C21" s="16">
        <f t="shared" si="0"/>
        <v>0.2590673575129534</v>
      </c>
      <c r="D21" s="18">
        <v>17</v>
      </c>
      <c r="E21" s="16">
        <f t="shared" si="1"/>
        <v>0.23683477291724714</v>
      </c>
      <c r="F21" s="18">
        <v>14</v>
      </c>
      <c r="G21" s="16">
        <f t="shared" si="2"/>
        <v>0.29239766081871343</v>
      </c>
      <c r="H21" s="294"/>
      <c r="I21" s="294"/>
      <c r="J21" s="186"/>
    </row>
    <row r="22" spans="1:10" ht="15" customHeight="1">
      <c r="A22" t="s">
        <v>24</v>
      </c>
      <c r="B22" s="18">
        <f t="shared" si="3"/>
        <v>17</v>
      </c>
      <c r="C22" s="16">
        <f t="shared" si="0"/>
        <v>0.14206919605549057</v>
      </c>
      <c r="D22" s="18">
        <v>6</v>
      </c>
      <c r="E22" s="16">
        <f t="shared" si="1"/>
        <v>0.08358874338255781</v>
      </c>
      <c r="F22" s="18">
        <v>11</v>
      </c>
      <c r="G22" s="16">
        <f t="shared" si="2"/>
        <v>0.2297410192147034</v>
      </c>
      <c r="H22" s="294"/>
      <c r="I22" s="294"/>
      <c r="J22" s="186"/>
    </row>
    <row r="23" spans="1:11" ht="15" customHeight="1">
      <c r="A23" s="20" t="s">
        <v>25</v>
      </c>
      <c r="B23" s="21">
        <f t="shared" si="3"/>
        <v>7</v>
      </c>
      <c r="C23" s="22">
        <f t="shared" si="0"/>
        <v>0.058499080728731404</v>
      </c>
      <c r="D23" s="21">
        <v>4</v>
      </c>
      <c r="E23" s="22">
        <f t="shared" si="1"/>
        <v>0.05572582892170522</v>
      </c>
      <c r="F23" s="21">
        <v>3</v>
      </c>
      <c r="G23" s="22">
        <f t="shared" si="2"/>
        <v>0.06265664160401002</v>
      </c>
      <c r="H23" s="294"/>
      <c r="I23" s="294"/>
      <c r="J23" s="186"/>
      <c r="K23" s="186"/>
    </row>
    <row r="24" spans="2:5" ht="30" customHeight="1">
      <c r="B24" s="17"/>
      <c r="C24" s="17"/>
      <c r="D24" s="17"/>
      <c r="E24" s="17"/>
    </row>
    <row r="25" spans="11:14" ht="15" customHeight="1">
      <c r="K25" s="19"/>
      <c r="L25" s="19"/>
      <c r="M25" s="19"/>
      <c r="N25" s="19"/>
    </row>
    <row r="26" spans="11:14" ht="15" customHeight="1">
      <c r="K26" s="19"/>
      <c r="L26" s="19" t="s">
        <v>1</v>
      </c>
      <c r="M26" s="19" t="s">
        <v>2</v>
      </c>
      <c r="N26" s="19"/>
    </row>
    <row r="27" spans="11:14" ht="15" customHeight="1">
      <c r="K27" s="25" t="s">
        <v>7</v>
      </c>
      <c r="L27" s="30">
        <f aca="true" t="shared" si="4" ref="L27:L45">-$D5</f>
        <v>-158</v>
      </c>
      <c r="M27" s="30">
        <f aca="true" t="shared" si="5" ref="M27:M45">$F5</f>
        <v>138</v>
      </c>
      <c r="N27" s="26"/>
    </row>
    <row r="28" spans="11:14" ht="15" customHeight="1">
      <c r="K28" s="25" t="s">
        <v>8</v>
      </c>
      <c r="L28" s="30">
        <f t="shared" si="4"/>
        <v>-338</v>
      </c>
      <c r="M28" s="30">
        <f t="shared" si="5"/>
        <v>299</v>
      </c>
      <c r="N28" s="26"/>
    </row>
    <row r="29" spans="11:14" ht="15" customHeight="1">
      <c r="K29" s="25" t="s">
        <v>9</v>
      </c>
      <c r="L29" s="30">
        <f t="shared" si="4"/>
        <v>-302</v>
      </c>
      <c r="M29" s="30">
        <f t="shared" si="5"/>
        <v>288</v>
      </c>
      <c r="N29" s="26"/>
    </row>
    <row r="30" spans="11:14" ht="15" customHeight="1">
      <c r="K30" s="25" t="s">
        <v>10</v>
      </c>
      <c r="L30" s="30">
        <f t="shared" si="4"/>
        <v>-402</v>
      </c>
      <c r="M30" s="30">
        <f t="shared" si="5"/>
        <v>332</v>
      </c>
      <c r="N30" s="26"/>
    </row>
    <row r="31" spans="11:14" ht="15" customHeight="1">
      <c r="K31" s="25" t="s">
        <v>11</v>
      </c>
      <c r="L31" s="30">
        <f t="shared" si="4"/>
        <v>-877</v>
      </c>
      <c r="M31" s="30">
        <f t="shared" si="5"/>
        <v>539</v>
      </c>
      <c r="N31" s="26"/>
    </row>
    <row r="32" spans="11:14" ht="15" customHeight="1">
      <c r="K32" s="27" t="s">
        <v>12</v>
      </c>
      <c r="L32" s="30">
        <f t="shared" si="4"/>
        <v>-1311</v>
      </c>
      <c r="M32" s="30">
        <f t="shared" si="5"/>
        <v>755</v>
      </c>
      <c r="N32" s="26"/>
    </row>
    <row r="33" spans="11:14" ht="15" customHeight="1">
      <c r="K33" s="27" t="s">
        <v>13</v>
      </c>
      <c r="L33" s="30">
        <f t="shared" si="4"/>
        <v>-1246</v>
      </c>
      <c r="M33" s="30">
        <f t="shared" si="5"/>
        <v>680</v>
      </c>
      <c r="N33" s="26"/>
    </row>
    <row r="34" spans="11:14" ht="15" customHeight="1">
      <c r="K34" s="27" t="s">
        <v>14</v>
      </c>
      <c r="L34" s="30">
        <f t="shared" si="4"/>
        <v>-932</v>
      </c>
      <c r="M34" s="30">
        <f t="shared" si="5"/>
        <v>573</v>
      </c>
      <c r="N34" s="26"/>
    </row>
    <row r="35" spans="11:14" ht="15" customHeight="1">
      <c r="K35" s="27" t="s">
        <v>15</v>
      </c>
      <c r="L35" s="30">
        <f t="shared" si="4"/>
        <v>-660</v>
      </c>
      <c r="M35" s="30">
        <f t="shared" si="5"/>
        <v>426</v>
      </c>
      <c r="N35" s="26"/>
    </row>
    <row r="36" spans="8:14" ht="15" customHeight="1">
      <c r="H36" s="17"/>
      <c r="I36" s="17"/>
      <c r="J36" s="17"/>
      <c r="K36" s="27" t="s">
        <v>16</v>
      </c>
      <c r="L36" s="208">
        <f t="shared" si="4"/>
        <v>-444</v>
      </c>
      <c r="M36" s="30">
        <f t="shared" si="5"/>
        <v>280</v>
      </c>
      <c r="N36" s="26"/>
    </row>
    <row r="37" spans="8:14" ht="15" customHeight="1">
      <c r="H37" s="17"/>
      <c r="I37" s="17"/>
      <c r="J37" s="17"/>
      <c r="K37" s="27" t="s">
        <v>17</v>
      </c>
      <c r="L37" s="208">
        <f t="shared" si="4"/>
        <v>-235</v>
      </c>
      <c r="M37" s="30">
        <f t="shared" si="5"/>
        <v>211</v>
      </c>
      <c r="N37" s="26"/>
    </row>
    <row r="38" spans="8:14" ht="15" customHeight="1">
      <c r="H38" s="17"/>
      <c r="I38" s="17"/>
      <c r="J38" s="17"/>
      <c r="K38" s="27" t="s">
        <v>18</v>
      </c>
      <c r="L38" s="208">
        <f t="shared" si="4"/>
        <v>-111</v>
      </c>
      <c r="M38" s="30">
        <f t="shared" si="5"/>
        <v>101</v>
      </c>
      <c r="N38" s="26"/>
    </row>
    <row r="39" spans="8:14" ht="15" customHeight="1">
      <c r="H39" s="17"/>
      <c r="I39" s="17"/>
      <c r="J39" s="17"/>
      <c r="K39" s="27" t="s">
        <v>19</v>
      </c>
      <c r="L39" s="208">
        <f t="shared" si="4"/>
        <v>-62</v>
      </c>
      <c r="M39" s="30">
        <f t="shared" si="5"/>
        <v>52</v>
      </c>
      <c r="N39" s="26"/>
    </row>
    <row r="40" spans="8:14" ht="15" customHeight="1">
      <c r="H40" s="17"/>
      <c r="I40" s="17"/>
      <c r="J40" s="17"/>
      <c r="K40" s="27" t="s">
        <v>20</v>
      </c>
      <c r="L40" s="208">
        <f t="shared" si="4"/>
        <v>-30</v>
      </c>
      <c r="M40" s="30">
        <f t="shared" si="5"/>
        <v>38</v>
      </c>
      <c r="N40" s="26"/>
    </row>
    <row r="41" spans="8:14" ht="15" customHeight="1">
      <c r="H41" s="17"/>
      <c r="I41" s="17"/>
      <c r="J41" s="17"/>
      <c r="K41" s="27" t="s">
        <v>21</v>
      </c>
      <c r="L41" s="208">
        <f t="shared" si="4"/>
        <v>-22</v>
      </c>
      <c r="M41" s="30">
        <f t="shared" si="5"/>
        <v>29</v>
      </c>
      <c r="N41" s="26"/>
    </row>
    <row r="42" spans="8:14" ht="15" customHeight="1">
      <c r="H42" s="17"/>
      <c r="I42" s="17"/>
      <c r="J42" s="17"/>
      <c r="K42" s="27" t="s">
        <v>22</v>
      </c>
      <c r="L42" s="208">
        <f t="shared" si="4"/>
        <v>-21</v>
      </c>
      <c r="M42" s="30">
        <f t="shared" si="5"/>
        <v>19</v>
      </c>
      <c r="N42" s="26"/>
    </row>
    <row r="43" spans="8:14" ht="15" customHeight="1">
      <c r="H43" s="17"/>
      <c r="I43" s="17"/>
      <c r="J43" s="17"/>
      <c r="K43" s="27" t="s">
        <v>23</v>
      </c>
      <c r="L43" s="208">
        <f t="shared" si="4"/>
        <v>-17</v>
      </c>
      <c r="M43" s="30">
        <f t="shared" si="5"/>
        <v>14</v>
      </c>
      <c r="N43" s="26"/>
    </row>
    <row r="44" spans="8:14" ht="11.25">
      <c r="H44" s="17"/>
      <c r="I44" s="17"/>
      <c r="J44" s="17"/>
      <c r="K44" s="27" t="s">
        <v>24</v>
      </c>
      <c r="L44" s="208">
        <f t="shared" si="4"/>
        <v>-6</v>
      </c>
      <c r="M44" s="30">
        <f t="shared" si="5"/>
        <v>11</v>
      </c>
      <c r="N44" s="26"/>
    </row>
    <row r="45" spans="8:14" ht="11.25">
      <c r="H45" s="17"/>
      <c r="I45" s="17"/>
      <c r="J45" s="17"/>
      <c r="K45" s="28" t="s">
        <v>25</v>
      </c>
      <c r="L45" s="208">
        <f t="shared" si="4"/>
        <v>-4</v>
      </c>
      <c r="M45" s="30">
        <f t="shared" si="5"/>
        <v>3</v>
      </c>
      <c r="N45" s="19"/>
    </row>
    <row r="46" spans="11:14" ht="11.25">
      <c r="K46" s="19"/>
      <c r="L46" s="19"/>
      <c r="M46" s="19"/>
      <c r="N46" s="19"/>
    </row>
    <row r="47" spans="11:14" ht="11.25">
      <c r="K47" s="19"/>
      <c r="L47" s="19"/>
      <c r="M47" s="19"/>
      <c r="N47" s="19"/>
    </row>
    <row r="48" spans="11:14" ht="11.25">
      <c r="K48" s="19"/>
      <c r="L48" s="19"/>
      <c r="M48" s="19"/>
      <c r="N48" s="19"/>
    </row>
    <row r="49" spans="11:14" ht="11.25">
      <c r="K49" s="19"/>
      <c r="L49" s="19"/>
      <c r="M49" s="19"/>
      <c r="N49" s="19"/>
    </row>
    <row r="50" spans="11:14" ht="11.25">
      <c r="K50" s="19"/>
      <c r="L50" s="19"/>
      <c r="M50" s="19"/>
      <c r="N50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2" customFormat="1" ht="39.75" customHeight="1">
      <c r="A1" s="387" t="s">
        <v>378</v>
      </c>
      <c r="B1" s="388"/>
      <c r="C1" s="388"/>
      <c r="D1" s="388"/>
      <c r="E1" s="388"/>
      <c r="F1" s="388"/>
      <c r="G1" s="388"/>
    </row>
    <row r="2" spans="1:8" s="5" customFormat="1" ht="36" customHeight="1">
      <c r="A2" s="242" t="s">
        <v>366</v>
      </c>
      <c r="B2" s="386" t="s">
        <v>0</v>
      </c>
      <c r="C2" s="386"/>
      <c r="D2" s="386" t="s">
        <v>1</v>
      </c>
      <c r="E2" s="386"/>
      <c r="F2" s="386" t="s">
        <v>2</v>
      </c>
      <c r="G2" s="386" t="s">
        <v>3</v>
      </c>
      <c r="H2" s="4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167"/>
      <c r="I3" s="167"/>
    </row>
    <row r="4" spans="1:11" s="13" customFormat="1" ht="15" customHeight="1">
      <c r="A4" s="11" t="s">
        <v>6</v>
      </c>
      <c r="B4" s="12">
        <f>D4+F4</f>
        <v>83925</v>
      </c>
      <c r="C4" s="12">
        <f aca="true" t="shared" si="0" ref="C4:C23">B4/B$4*100</f>
        <v>100</v>
      </c>
      <c r="D4" s="12">
        <f>SUM(D5:D23)</f>
        <v>45007</v>
      </c>
      <c r="E4" s="12">
        <f aca="true" t="shared" si="1" ref="E4:E23">D4/D$4*100</f>
        <v>100</v>
      </c>
      <c r="F4" s="12">
        <f>SUM(F5:F23)</f>
        <v>38918</v>
      </c>
      <c r="G4" s="283">
        <f aca="true" t="shared" si="2" ref="G4:G23">F4/F$4*100</f>
        <v>100</v>
      </c>
      <c r="H4" s="295"/>
      <c r="I4" s="295"/>
      <c r="J4" s="29"/>
      <c r="K4" s="29"/>
    </row>
    <row r="5" spans="1:9" ht="15" customHeight="1">
      <c r="A5" s="14" t="s">
        <v>7</v>
      </c>
      <c r="B5" s="15">
        <f>D5+F5</f>
        <v>1519</v>
      </c>
      <c r="C5" s="16">
        <f t="shared" si="0"/>
        <v>1.809949359547215</v>
      </c>
      <c r="D5" s="15">
        <v>725</v>
      </c>
      <c r="E5" s="16">
        <f t="shared" si="1"/>
        <v>1.6108605328060082</v>
      </c>
      <c r="F5" s="15">
        <v>794</v>
      </c>
      <c r="G5" s="16">
        <f t="shared" si="2"/>
        <v>2.0401870599722494</v>
      </c>
      <c r="H5" s="296"/>
      <c r="I5" s="296"/>
    </row>
    <row r="6" spans="1:9" ht="15" customHeight="1">
      <c r="A6" s="14" t="s">
        <v>8</v>
      </c>
      <c r="B6" s="15">
        <f aca="true" t="shared" si="3" ref="B6:B23">D6+F6</f>
        <v>4023</v>
      </c>
      <c r="C6" s="16">
        <f t="shared" si="0"/>
        <v>4.793565683646112</v>
      </c>
      <c r="D6" s="15">
        <v>2044</v>
      </c>
      <c r="E6" s="16">
        <f t="shared" si="1"/>
        <v>4.541515764214456</v>
      </c>
      <c r="F6" s="15">
        <v>1979</v>
      </c>
      <c r="G6" s="16">
        <f t="shared" si="2"/>
        <v>5.085050619250732</v>
      </c>
      <c r="H6" s="296"/>
      <c r="I6" s="296"/>
    </row>
    <row r="7" spans="1:9" ht="15" customHeight="1">
      <c r="A7" s="14" t="s">
        <v>9</v>
      </c>
      <c r="B7" s="15">
        <f t="shared" si="3"/>
        <v>4245</v>
      </c>
      <c r="C7" s="16">
        <f t="shared" si="0"/>
        <v>5.058087578194817</v>
      </c>
      <c r="D7" s="15">
        <v>2125</v>
      </c>
      <c r="E7" s="16">
        <f t="shared" si="1"/>
        <v>4.721487768569334</v>
      </c>
      <c r="F7" s="15">
        <v>2120</v>
      </c>
      <c r="G7" s="16">
        <f t="shared" si="2"/>
        <v>5.447350840228172</v>
      </c>
      <c r="H7" s="296"/>
      <c r="I7" s="296"/>
    </row>
    <row r="8" spans="1:9" ht="15" customHeight="1">
      <c r="A8" s="14" t="s">
        <v>10</v>
      </c>
      <c r="B8" s="15">
        <f t="shared" si="3"/>
        <v>5016</v>
      </c>
      <c r="C8" s="16">
        <f t="shared" si="0"/>
        <v>5.976764968722073</v>
      </c>
      <c r="D8" s="15">
        <v>2540</v>
      </c>
      <c r="E8" s="16">
        <f t="shared" si="1"/>
        <v>5.643566556313463</v>
      </c>
      <c r="F8" s="15">
        <v>2476</v>
      </c>
      <c r="G8" s="16">
        <f t="shared" si="2"/>
        <v>6.362094660568375</v>
      </c>
      <c r="H8" s="296"/>
      <c r="I8" s="296"/>
    </row>
    <row r="9" spans="1:9" ht="22.5" customHeight="1">
      <c r="A9" s="17" t="s">
        <v>11</v>
      </c>
      <c r="B9" s="18">
        <f t="shared" si="3"/>
        <v>8888</v>
      </c>
      <c r="C9" s="16">
        <f t="shared" si="0"/>
        <v>10.590408102472445</v>
      </c>
      <c r="D9" s="18">
        <v>4430</v>
      </c>
      <c r="E9" s="16">
        <f t="shared" si="1"/>
        <v>9.842913324593953</v>
      </c>
      <c r="F9" s="18">
        <v>4458</v>
      </c>
      <c r="G9" s="16">
        <f t="shared" si="2"/>
        <v>11.454853795159051</v>
      </c>
      <c r="H9" s="296"/>
      <c r="I9" s="296"/>
    </row>
    <row r="10" spans="1:9" ht="15" customHeight="1">
      <c r="A10" s="17" t="s">
        <v>12</v>
      </c>
      <c r="B10" s="18">
        <f t="shared" si="3"/>
        <v>13549</v>
      </c>
      <c r="C10" s="16">
        <f t="shared" si="0"/>
        <v>16.144176347929697</v>
      </c>
      <c r="D10" s="18">
        <v>7417</v>
      </c>
      <c r="E10" s="16">
        <f t="shared" si="1"/>
        <v>16.479658719754706</v>
      </c>
      <c r="F10" s="18">
        <v>6132</v>
      </c>
      <c r="G10" s="16">
        <f t="shared" si="2"/>
        <v>15.756205354848657</v>
      </c>
      <c r="H10" s="296"/>
      <c r="I10" s="296"/>
    </row>
    <row r="11" spans="1:9" ht="15" customHeight="1">
      <c r="A11" s="17" t="s">
        <v>13</v>
      </c>
      <c r="B11" s="18">
        <f t="shared" si="3"/>
        <v>13213</v>
      </c>
      <c r="C11" s="16">
        <f t="shared" si="0"/>
        <v>15.743818885910038</v>
      </c>
      <c r="D11" s="18">
        <v>7575</v>
      </c>
      <c r="E11" s="16">
        <f t="shared" si="1"/>
        <v>16.830715222076567</v>
      </c>
      <c r="F11" s="18">
        <v>5638</v>
      </c>
      <c r="G11" s="16">
        <f t="shared" si="2"/>
        <v>14.48686982887096</v>
      </c>
      <c r="H11" s="296"/>
      <c r="I11" s="296"/>
    </row>
    <row r="12" spans="1:9" ht="15" customHeight="1">
      <c r="A12" s="17" t="s">
        <v>14</v>
      </c>
      <c r="B12" s="18">
        <f t="shared" si="3"/>
        <v>11774</v>
      </c>
      <c r="C12" s="16">
        <f t="shared" si="0"/>
        <v>14.0291927316056</v>
      </c>
      <c r="D12" s="18">
        <v>6899</v>
      </c>
      <c r="E12" s="16">
        <f t="shared" si="1"/>
        <v>15.328726642522275</v>
      </c>
      <c r="F12" s="18">
        <v>4875</v>
      </c>
      <c r="G12" s="16">
        <f t="shared" si="2"/>
        <v>12.52633742741148</v>
      </c>
      <c r="H12" s="296"/>
      <c r="I12" s="296"/>
    </row>
    <row r="13" spans="1:9" ht="15" customHeight="1">
      <c r="A13" s="17" t="s">
        <v>15</v>
      </c>
      <c r="B13" s="18">
        <f t="shared" si="3"/>
        <v>8074</v>
      </c>
      <c r="C13" s="16">
        <f t="shared" si="0"/>
        <v>9.620494489127198</v>
      </c>
      <c r="D13" s="18">
        <v>4544</v>
      </c>
      <c r="E13" s="16">
        <f t="shared" si="1"/>
        <v>10.096207256648967</v>
      </c>
      <c r="F13" s="18">
        <v>3530</v>
      </c>
      <c r="G13" s="16">
        <f t="shared" si="2"/>
        <v>9.07035305000257</v>
      </c>
      <c r="H13" s="296"/>
      <c r="I13" s="296"/>
    </row>
    <row r="14" spans="1:9" ht="22.5" customHeight="1">
      <c r="A14" s="17" t="s">
        <v>16</v>
      </c>
      <c r="B14" s="18">
        <f t="shared" si="3"/>
        <v>5351</v>
      </c>
      <c r="C14" s="16">
        <f t="shared" si="0"/>
        <v>6.375930890676199</v>
      </c>
      <c r="D14" s="18">
        <v>2863</v>
      </c>
      <c r="E14" s="16">
        <f t="shared" si="1"/>
        <v>6.361232697136002</v>
      </c>
      <c r="F14" s="18">
        <v>2488</v>
      </c>
      <c r="G14" s="16">
        <f t="shared" si="2"/>
        <v>6.392928721928157</v>
      </c>
      <c r="H14" s="296"/>
      <c r="I14" s="296"/>
    </row>
    <row r="15" spans="1:9" ht="15" customHeight="1">
      <c r="A15" s="17" t="s">
        <v>17</v>
      </c>
      <c r="B15" s="18">
        <f t="shared" si="3"/>
        <v>3136</v>
      </c>
      <c r="C15" s="16">
        <f t="shared" si="0"/>
        <v>3.7366696455168302</v>
      </c>
      <c r="D15" s="18">
        <v>1600</v>
      </c>
      <c r="E15" s="16">
        <f t="shared" si="1"/>
        <v>3.555002555158086</v>
      </c>
      <c r="F15" s="18">
        <v>1536</v>
      </c>
      <c r="G15" s="16">
        <f t="shared" si="2"/>
        <v>3.946759854052109</v>
      </c>
      <c r="H15" s="296"/>
      <c r="I15" s="296"/>
    </row>
    <row r="16" spans="1:9" ht="15" customHeight="1">
      <c r="A16" s="17" t="s">
        <v>18</v>
      </c>
      <c r="B16" s="18">
        <f t="shared" si="3"/>
        <v>1937</v>
      </c>
      <c r="C16" s="16">
        <f t="shared" si="0"/>
        <v>2.308013106940721</v>
      </c>
      <c r="D16" s="18">
        <v>905</v>
      </c>
      <c r="E16" s="16">
        <f t="shared" si="1"/>
        <v>2.0107983202612925</v>
      </c>
      <c r="F16" s="18">
        <v>1032</v>
      </c>
      <c r="G16" s="16">
        <f t="shared" si="2"/>
        <v>2.651729276941261</v>
      </c>
      <c r="H16" s="296"/>
      <c r="I16" s="296"/>
    </row>
    <row r="17" spans="1:9" ht="15" customHeight="1">
      <c r="A17" s="17" t="s">
        <v>19</v>
      </c>
      <c r="B17" s="18">
        <f t="shared" si="3"/>
        <v>1092</v>
      </c>
      <c r="C17" s="16">
        <f t="shared" si="0"/>
        <v>1.3011617515638962</v>
      </c>
      <c r="D17" s="18">
        <v>476</v>
      </c>
      <c r="E17" s="16">
        <f t="shared" si="1"/>
        <v>1.0576132601595307</v>
      </c>
      <c r="F17" s="18">
        <v>616</v>
      </c>
      <c r="G17" s="16">
        <f t="shared" si="2"/>
        <v>1.582815149802148</v>
      </c>
      <c r="H17" s="296"/>
      <c r="I17" s="296"/>
    </row>
    <row r="18" spans="1:9" s="19" customFormat="1" ht="15" customHeight="1">
      <c r="A18" s="17" t="s">
        <v>20</v>
      </c>
      <c r="B18" s="18">
        <f t="shared" si="3"/>
        <v>771</v>
      </c>
      <c r="C18" s="16">
        <f t="shared" si="0"/>
        <v>0.9186773905272564</v>
      </c>
      <c r="D18" s="18">
        <v>355</v>
      </c>
      <c r="E18" s="16">
        <f t="shared" si="1"/>
        <v>0.7887661919257004</v>
      </c>
      <c r="F18" s="18">
        <v>416</v>
      </c>
      <c r="G18" s="16">
        <f t="shared" si="2"/>
        <v>1.068914127139113</v>
      </c>
      <c r="H18" s="296"/>
      <c r="I18" s="296"/>
    </row>
    <row r="19" spans="1:9" ht="22.5" customHeight="1">
      <c r="A19" t="s">
        <v>21</v>
      </c>
      <c r="B19" s="18">
        <f t="shared" si="3"/>
        <v>543</v>
      </c>
      <c r="C19" s="16">
        <f t="shared" si="0"/>
        <v>0.6470062555853441</v>
      </c>
      <c r="D19" s="18">
        <v>227</v>
      </c>
      <c r="E19" s="16">
        <f t="shared" si="1"/>
        <v>0.5043659875130535</v>
      </c>
      <c r="F19" s="18">
        <v>316</v>
      </c>
      <c r="G19" s="16">
        <f t="shared" si="2"/>
        <v>0.8119636158075955</v>
      </c>
      <c r="H19" s="296"/>
      <c r="I19" s="296"/>
    </row>
    <row r="20" spans="1:9" ht="15" customHeight="1">
      <c r="A20" t="s">
        <v>22</v>
      </c>
      <c r="B20" s="18">
        <f t="shared" si="3"/>
        <v>412</v>
      </c>
      <c r="C20" s="16">
        <f t="shared" si="0"/>
        <v>0.49091450700029793</v>
      </c>
      <c r="D20" s="18">
        <v>166</v>
      </c>
      <c r="E20" s="16">
        <f t="shared" si="1"/>
        <v>0.3688315150976515</v>
      </c>
      <c r="F20" s="18">
        <v>246</v>
      </c>
      <c r="G20" s="16">
        <f t="shared" si="2"/>
        <v>0.6320982578755332</v>
      </c>
      <c r="H20" s="296"/>
      <c r="I20" s="296"/>
    </row>
    <row r="21" spans="1:9" ht="15" customHeight="1">
      <c r="A21" t="s">
        <v>23</v>
      </c>
      <c r="B21" s="18">
        <f t="shared" si="3"/>
        <v>209</v>
      </c>
      <c r="C21" s="16">
        <f t="shared" si="0"/>
        <v>0.24903187369675306</v>
      </c>
      <c r="D21" s="18">
        <v>58</v>
      </c>
      <c r="E21" s="16">
        <f t="shared" si="1"/>
        <v>0.12886884262448065</v>
      </c>
      <c r="F21" s="18">
        <v>151</v>
      </c>
      <c r="G21" s="16">
        <f t="shared" si="2"/>
        <v>0.3879952721105915</v>
      </c>
      <c r="H21" s="296"/>
      <c r="I21" s="296"/>
    </row>
    <row r="22" spans="1:9" ht="15" customHeight="1">
      <c r="A22" t="s">
        <v>24</v>
      </c>
      <c r="B22" s="18">
        <f t="shared" si="3"/>
        <v>117</v>
      </c>
      <c r="C22" s="16">
        <f t="shared" si="0"/>
        <v>0.13941018766756033</v>
      </c>
      <c r="D22" s="18">
        <v>43</v>
      </c>
      <c r="E22" s="16">
        <f t="shared" si="1"/>
        <v>0.09554069366987357</v>
      </c>
      <c r="F22" s="18">
        <v>74</v>
      </c>
      <c r="G22" s="16">
        <f t="shared" si="2"/>
        <v>0.19014337838532297</v>
      </c>
      <c r="H22" s="296"/>
      <c r="I22" s="296"/>
    </row>
    <row r="23" spans="1:12" ht="15" customHeight="1">
      <c r="A23" s="20" t="s">
        <v>25</v>
      </c>
      <c r="B23" s="21">
        <f t="shared" si="3"/>
        <v>56</v>
      </c>
      <c r="C23" s="22">
        <f t="shared" si="0"/>
        <v>0.06672624366994341</v>
      </c>
      <c r="D23" s="21">
        <v>15</v>
      </c>
      <c r="E23" s="22">
        <f t="shared" si="1"/>
        <v>0.03332814895460706</v>
      </c>
      <c r="F23" s="21">
        <v>41</v>
      </c>
      <c r="G23" s="22">
        <f t="shared" si="2"/>
        <v>0.10534970964592219</v>
      </c>
      <c r="H23" s="296"/>
      <c r="I23" s="296"/>
      <c r="J23" s="187"/>
      <c r="K23" s="187"/>
      <c r="L23" s="160"/>
    </row>
    <row r="24" spans="2:9" ht="30" customHeight="1">
      <c r="B24" s="17"/>
      <c r="C24" s="17"/>
      <c r="D24" s="17"/>
      <c r="E24" s="17"/>
      <c r="H24" s="160"/>
      <c r="I24" s="160"/>
    </row>
    <row r="25" spans="8:13" ht="15" customHeight="1">
      <c r="H25" s="160"/>
      <c r="I25" s="160"/>
      <c r="K25" s="19"/>
      <c r="L25" s="19" t="s">
        <v>1</v>
      </c>
      <c r="M25" s="19" t="s">
        <v>2</v>
      </c>
    </row>
    <row r="26" spans="8:14" ht="15" customHeight="1">
      <c r="H26" s="160"/>
      <c r="I26" s="160"/>
      <c r="K26" s="25" t="s">
        <v>7</v>
      </c>
      <c r="L26" s="30">
        <f aca="true" t="shared" si="4" ref="L26:L44">-$D5</f>
        <v>-725</v>
      </c>
      <c r="M26" s="30">
        <f aca="true" t="shared" si="5" ref="M26:M44">$F5</f>
        <v>794</v>
      </c>
      <c r="N26" s="23"/>
    </row>
    <row r="27" spans="8:14" ht="15" customHeight="1">
      <c r="H27" s="160"/>
      <c r="I27" s="160"/>
      <c r="K27" s="25" t="s">
        <v>8</v>
      </c>
      <c r="L27" s="30">
        <f t="shared" si="4"/>
        <v>-2044</v>
      </c>
      <c r="M27" s="30">
        <f t="shared" si="5"/>
        <v>1979</v>
      </c>
      <c r="N27" s="23"/>
    </row>
    <row r="28" spans="8:14" ht="15" customHeight="1">
      <c r="H28" s="160"/>
      <c r="I28" s="160"/>
      <c r="K28" s="25" t="s">
        <v>9</v>
      </c>
      <c r="L28" s="30">
        <f t="shared" si="4"/>
        <v>-2125</v>
      </c>
      <c r="M28" s="30">
        <f t="shared" si="5"/>
        <v>2120</v>
      </c>
      <c r="N28" s="23"/>
    </row>
    <row r="29" spans="8:14" ht="15" customHeight="1">
      <c r="H29" s="160"/>
      <c r="I29" s="160"/>
      <c r="K29" s="25" t="s">
        <v>10</v>
      </c>
      <c r="L29" s="30">
        <f t="shared" si="4"/>
        <v>-2540</v>
      </c>
      <c r="M29" s="30">
        <f t="shared" si="5"/>
        <v>2476</v>
      </c>
      <c r="N29" s="23"/>
    </row>
    <row r="30" spans="8:14" ht="15" customHeight="1">
      <c r="H30" s="160"/>
      <c r="I30" s="160"/>
      <c r="K30" s="25" t="s">
        <v>11</v>
      </c>
      <c r="L30" s="30">
        <f t="shared" si="4"/>
        <v>-4430</v>
      </c>
      <c r="M30" s="30">
        <f t="shared" si="5"/>
        <v>4458</v>
      </c>
      <c r="N30" s="23"/>
    </row>
    <row r="31" spans="11:14" ht="15" customHeight="1">
      <c r="K31" s="27" t="s">
        <v>12</v>
      </c>
      <c r="L31" s="30">
        <f t="shared" si="4"/>
        <v>-7417</v>
      </c>
      <c r="M31" s="30">
        <f t="shared" si="5"/>
        <v>6132</v>
      </c>
      <c r="N31" s="23"/>
    </row>
    <row r="32" spans="11:14" ht="15" customHeight="1">
      <c r="K32" s="27" t="s">
        <v>13</v>
      </c>
      <c r="L32" s="30">
        <f t="shared" si="4"/>
        <v>-7575</v>
      </c>
      <c r="M32" s="30">
        <f t="shared" si="5"/>
        <v>5638</v>
      </c>
      <c r="N32" s="23"/>
    </row>
    <row r="33" spans="11:14" ht="15" customHeight="1">
      <c r="K33" s="27" t="s">
        <v>14</v>
      </c>
      <c r="L33" s="30">
        <f t="shared" si="4"/>
        <v>-6899</v>
      </c>
      <c r="M33" s="30">
        <f t="shared" si="5"/>
        <v>4875</v>
      </c>
      <c r="N33" s="23"/>
    </row>
    <row r="34" spans="11:14" ht="15" customHeight="1">
      <c r="K34" s="27" t="s">
        <v>15</v>
      </c>
      <c r="L34" s="30">
        <f t="shared" si="4"/>
        <v>-4544</v>
      </c>
      <c r="M34" s="30">
        <f t="shared" si="5"/>
        <v>3530</v>
      </c>
      <c r="N34" s="23"/>
    </row>
    <row r="35" spans="11:14" ht="15" customHeight="1">
      <c r="K35" s="27" t="s">
        <v>16</v>
      </c>
      <c r="L35" s="30">
        <f t="shared" si="4"/>
        <v>-2863</v>
      </c>
      <c r="M35" s="30">
        <f t="shared" si="5"/>
        <v>2488</v>
      </c>
      <c r="N35" s="23"/>
    </row>
    <row r="36" spans="8:14" ht="15" customHeight="1">
      <c r="H36" s="17"/>
      <c r="I36" s="17"/>
      <c r="J36" s="17"/>
      <c r="K36" s="27" t="s">
        <v>17</v>
      </c>
      <c r="L36" s="208">
        <f t="shared" si="4"/>
        <v>-1600</v>
      </c>
      <c r="M36" s="30">
        <f t="shared" si="5"/>
        <v>1536</v>
      </c>
      <c r="N36" s="23"/>
    </row>
    <row r="37" spans="8:14" ht="15" customHeight="1">
      <c r="H37" s="17"/>
      <c r="I37" s="17"/>
      <c r="J37" s="17"/>
      <c r="K37" s="27" t="s">
        <v>18</v>
      </c>
      <c r="L37" s="208">
        <f t="shared" si="4"/>
        <v>-905</v>
      </c>
      <c r="M37" s="30">
        <f t="shared" si="5"/>
        <v>1032</v>
      </c>
      <c r="N37" s="23"/>
    </row>
    <row r="38" spans="8:14" ht="15" customHeight="1">
      <c r="H38" s="17"/>
      <c r="I38" s="17"/>
      <c r="J38" s="17"/>
      <c r="K38" s="27" t="s">
        <v>19</v>
      </c>
      <c r="L38" s="208">
        <f t="shared" si="4"/>
        <v>-476</v>
      </c>
      <c r="M38" s="30">
        <f t="shared" si="5"/>
        <v>616</v>
      </c>
      <c r="N38" s="23"/>
    </row>
    <row r="39" spans="8:14" ht="15" customHeight="1">
      <c r="H39" s="17"/>
      <c r="I39" s="17"/>
      <c r="J39" s="17"/>
      <c r="K39" s="27" t="s">
        <v>20</v>
      </c>
      <c r="L39" s="208">
        <f t="shared" si="4"/>
        <v>-355</v>
      </c>
      <c r="M39" s="30">
        <f t="shared" si="5"/>
        <v>416</v>
      </c>
      <c r="N39" s="23"/>
    </row>
    <row r="40" spans="8:14" ht="15" customHeight="1">
      <c r="H40" s="17"/>
      <c r="I40" s="17"/>
      <c r="J40" s="17"/>
      <c r="K40" s="27" t="s">
        <v>21</v>
      </c>
      <c r="L40" s="208">
        <f t="shared" si="4"/>
        <v>-227</v>
      </c>
      <c r="M40" s="30">
        <f t="shared" si="5"/>
        <v>316</v>
      </c>
      <c r="N40" s="23"/>
    </row>
    <row r="41" spans="8:14" ht="15" customHeight="1">
      <c r="H41" s="17"/>
      <c r="I41" s="17"/>
      <c r="J41" s="17"/>
      <c r="K41" s="27" t="s">
        <v>22</v>
      </c>
      <c r="L41" s="208">
        <f t="shared" si="4"/>
        <v>-166</v>
      </c>
      <c r="M41" s="30">
        <f t="shared" si="5"/>
        <v>246</v>
      </c>
      <c r="N41" s="23"/>
    </row>
    <row r="42" spans="8:14" ht="15" customHeight="1">
      <c r="H42" s="17"/>
      <c r="I42" s="17"/>
      <c r="J42" s="17"/>
      <c r="K42" s="27" t="s">
        <v>23</v>
      </c>
      <c r="L42" s="208">
        <f t="shared" si="4"/>
        <v>-58</v>
      </c>
      <c r="M42" s="30">
        <f t="shared" si="5"/>
        <v>151</v>
      </c>
      <c r="N42" s="23"/>
    </row>
    <row r="43" spans="8:14" ht="15" customHeight="1">
      <c r="H43" s="17"/>
      <c r="I43" s="17"/>
      <c r="J43" s="17"/>
      <c r="K43" s="27" t="s">
        <v>24</v>
      </c>
      <c r="L43" s="208">
        <f t="shared" si="4"/>
        <v>-43</v>
      </c>
      <c r="M43" s="30">
        <f t="shared" si="5"/>
        <v>74</v>
      </c>
      <c r="N43" s="23"/>
    </row>
    <row r="44" spans="8:13" ht="11.25">
      <c r="H44" s="17"/>
      <c r="I44" s="17"/>
      <c r="J44" s="17"/>
      <c r="K44" s="28" t="s">
        <v>25</v>
      </c>
      <c r="L44" s="208">
        <f t="shared" si="4"/>
        <v>-15</v>
      </c>
      <c r="M44" s="30">
        <f t="shared" si="5"/>
        <v>41</v>
      </c>
    </row>
    <row r="45" spans="8:13" ht="11.25">
      <c r="H45" s="17"/>
      <c r="I45" s="17"/>
      <c r="J45" s="17"/>
      <c r="K45" s="27"/>
      <c r="L45" s="27"/>
      <c r="M45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M45"/>
  <sheetViews>
    <sheetView zoomScaleSheetLayoutView="100" workbookViewId="0" topLeftCell="G13">
      <selection activeCell="B1" sqref="B1"/>
    </sheetView>
  </sheetViews>
  <sheetFormatPr defaultColWidth="12" defaultRowHeight="11.25"/>
  <cols>
    <col min="1" max="1" width="23" style="0" customWidth="1"/>
    <col min="2" max="6" width="13.33203125" style="0" customWidth="1"/>
    <col min="7" max="7" width="13.33203125" style="261" customWidth="1"/>
    <col min="8" max="9" width="7" style="261" bestFit="1" customWidth="1"/>
    <col min="10" max="10" width="10.83203125" style="261" customWidth="1"/>
    <col min="11" max="11" width="7" style="261" bestFit="1" customWidth="1"/>
    <col min="12" max="14" width="8.16015625" style="261" bestFit="1" customWidth="1"/>
    <col min="15" max="18" width="12" style="261" customWidth="1"/>
  </cols>
  <sheetData>
    <row r="1" spans="1:18" s="2" customFormat="1" ht="39.75" customHeight="1">
      <c r="A1" s="397" t="s">
        <v>376</v>
      </c>
      <c r="B1" s="397"/>
      <c r="C1" s="397"/>
      <c r="D1" s="397"/>
      <c r="E1" s="397"/>
      <c r="F1" s="397"/>
      <c r="G1" s="397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</row>
    <row r="2" spans="1:18" s="32" customFormat="1" ht="18" customHeight="1">
      <c r="A2" s="9" t="s">
        <v>26</v>
      </c>
      <c r="B2" s="17"/>
      <c r="C2" s="17"/>
      <c r="D2" s="17"/>
      <c r="E2" s="17"/>
      <c r="F2" s="17"/>
      <c r="G2" s="249"/>
      <c r="H2" s="263"/>
      <c r="I2" s="263"/>
      <c r="J2" s="264"/>
      <c r="K2" s="264"/>
      <c r="L2" s="264"/>
      <c r="M2" s="264"/>
      <c r="N2" s="264"/>
      <c r="O2" s="264"/>
      <c r="P2" s="264"/>
      <c r="Q2" s="264"/>
      <c r="R2" s="264"/>
    </row>
    <row r="3" spans="1:15" s="5" customFormat="1" ht="36" customHeight="1">
      <c r="A3" s="242" t="s">
        <v>366</v>
      </c>
      <c r="B3" s="386" t="s">
        <v>0</v>
      </c>
      <c r="C3" s="386"/>
      <c r="D3" s="386" t="s">
        <v>1</v>
      </c>
      <c r="E3" s="386"/>
      <c r="F3" s="386" t="s">
        <v>2</v>
      </c>
      <c r="G3" s="386" t="s">
        <v>3</v>
      </c>
      <c r="H3" s="253"/>
      <c r="I3" s="253"/>
      <c r="J3" s="253"/>
      <c r="K3" s="253"/>
      <c r="L3" s="253"/>
      <c r="M3" s="253"/>
      <c r="N3" s="253"/>
      <c r="O3" s="253"/>
    </row>
    <row r="4" spans="1:15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255"/>
      <c r="I4" s="255"/>
      <c r="J4" s="255"/>
      <c r="K4" s="255"/>
      <c r="L4" s="255"/>
      <c r="M4" s="255"/>
      <c r="N4" s="255"/>
      <c r="O4" s="255"/>
    </row>
    <row r="5" spans="1:15" s="13" customFormat="1" ht="15" customHeight="1">
      <c r="A5" s="11" t="s">
        <v>6</v>
      </c>
      <c r="B5" s="33">
        <f>D5+F5</f>
        <v>114311</v>
      </c>
      <c r="C5" s="34">
        <f>B5/B$5*100</f>
        <v>100</v>
      </c>
      <c r="D5" s="33">
        <f>SUM(D6:D8)</f>
        <v>62707</v>
      </c>
      <c r="E5" s="34">
        <f>D5/D$5*100</f>
        <v>100</v>
      </c>
      <c r="F5" s="33">
        <f>SUM(F6:F8)</f>
        <v>51604</v>
      </c>
      <c r="G5" s="34">
        <f>F5/F$5*100</f>
        <v>100</v>
      </c>
      <c r="H5" s="259"/>
      <c r="I5" s="259"/>
      <c r="J5" s="259"/>
      <c r="K5" s="259"/>
      <c r="L5" s="259"/>
      <c r="M5" s="259"/>
      <c r="N5" s="259"/>
      <c r="O5" s="259"/>
    </row>
    <row r="6" spans="1:18" ht="15" customHeight="1">
      <c r="A6" s="37" t="s">
        <v>41</v>
      </c>
      <c r="B6" s="35">
        <f>D6+F6</f>
        <v>18420</v>
      </c>
      <c r="C6" s="36">
        <f>B6/B$5*100</f>
        <v>16.113934791927285</v>
      </c>
      <c r="D6" s="35">
        <v>10522</v>
      </c>
      <c r="E6" s="36">
        <f>D6/D$5*100</f>
        <v>16.77962587908846</v>
      </c>
      <c r="F6" s="23">
        <v>7898</v>
      </c>
      <c r="G6" s="297">
        <f>F6/F$5*100</f>
        <v>15.305015115107356</v>
      </c>
      <c r="P6"/>
      <c r="Q6"/>
      <c r="R6"/>
    </row>
    <row r="7" spans="1:18" ht="15" customHeight="1">
      <c r="A7" s="37" t="s">
        <v>3</v>
      </c>
      <c r="B7" s="35">
        <f>D7+F7</f>
        <v>11966</v>
      </c>
      <c r="C7" s="36">
        <f>B7/B$5*100</f>
        <v>10.467933969609224</v>
      </c>
      <c r="D7" s="35">
        <v>7178</v>
      </c>
      <c r="E7" s="36">
        <f>D7/D$5*100</f>
        <v>11.446887907251185</v>
      </c>
      <c r="F7" s="23">
        <v>4788</v>
      </c>
      <c r="G7" s="297">
        <f>F7/F$5*100</f>
        <v>9.278350515463918</v>
      </c>
      <c r="P7"/>
      <c r="Q7"/>
      <c r="R7"/>
    </row>
    <row r="8" spans="1:18" ht="15" customHeight="1">
      <c r="A8" s="20" t="s">
        <v>42</v>
      </c>
      <c r="B8" s="21">
        <f>D8+F8</f>
        <v>83925</v>
      </c>
      <c r="C8" s="40">
        <f>B8/B$5*100</f>
        <v>73.41813123846349</v>
      </c>
      <c r="D8" s="21">
        <v>45007</v>
      </c>
      <c r="E8" s="40">
        <f>D8/D$5*100</f>
        <v>71.77348621366035</v>
      </c>
      <c r="F8" s="41">
        <v>38918</v>
      </c>
      <c r="G8" s="298">
        <f>F8/F$5*100</f>
        <v>75.41663436942872</v>
      </c>
      <c r="P8"/>
      <c r="Q8"/>
      <c r="R8"/>
    </row>
    <row r="9" spans="2:5" ht="30" customHeight="1">
      <c r="B9" s="17"/>
      <c r="C9" s="17"/>
      <c r="D9" s="17"/>
      <c r="E9" s="17"/>
    </row>
    <row r="10" spans="1:18" s="32" customFormat="1" ht="18" customHeight="1">
      <c r="A10" s="9" t="s">
        <v>40</v>
      </c>
      <c r="B10" s="196"/>
      <c r="C10" s="196"/>
      <c r="D10" s="196"/>
      <c r="E10" s="196"/>
      <c r="F10" s="196"/>
      <c r="G10" s="249"/>
      <c r="H10" s="266"/>
      <c r="I10" s="263"/>
      <c r="J10" s="264"/>
      <c r="K10" s="264"/>
      <c r="L10" s="264"/>
      <c r="M10" s="264"/>
      <c r="N10" s="264"/>
      <c r="O10" s="264"/>
      <c r="P10" s="264"/>
      <c r="Q10" s="264"/>
      <c r="R10" s="264"/>
    </row>
    <row r="11" spans="1:18" s="5" customFormat="1" ht="36" customHeight="1">
      <c r="A11" s="242" t="s">
        <v>366</v>
      </c>
      <c r="B11" s="386" t="s">
        <v>0</v>
      </c>
      <c r="C11" s="386"/>
      <c r="D11" s="386" t="s">
        <v>1</v>
      </c>
      <c r="E11" s="386"/>
      <c r="F11" s="3" t="s">
        <v>2</v>
      </c>
      <c r="G11" s="3"/>
      <c r="H11" s="254"/>
      <c r="I11" s="254"/>
      <c r="J11" s="253"/>
      <c r="K11" s="253"/>
      <c r="L11" s="253"/>
      <c r="M11" s="253"/>
      <c r="N11" s="253"/>
      <c r="O11" s="253"/>
      <c r="P11" s="253"/>
      <c r="Q11" s="253"/>
      <c r="R11" s="253"/>
    </row>
    <row r="12" spans="1:18" s="10" customFormat="1" ht="19.5" customHeight="1">
      <c r="A12" s="6"/>
      <c r="B12" s="7" t="s">
        <v>4</v>
      </c>
      <c r="C12" s="8" t="s">
        <v>5</v>
      </c>
      <c r="D12" s="7" t="s">
        <v>4</v>
      </c>
      <c r="E12" s="8" t="s">
        <v>5</v>
      </c>
      <c r="F12" s="7" t="s">
        <v>4</v>
      </c>
      <c r="G12" s="8" t="s">
        <v>5</v>
      </c>
      <c r="H12" s="265"/>
      <c r="I12" s="265"/>
      <c r="J12" s="255"/>
      <c r="K12" s="255"/>
      <c r="L12" s="255"/>
      <c r="M12" s="255"/>
      <c r="N12" s="255"/>
      <c r="O12" s="255"/>
      <c r="P12" s="255"/>
      <c r="Q12" s="255"/>
      <c r="R12" s="255"/>
    </row>
    <row r="13" spans="1:18" s="13" customFormat="1" ht="15" customHeight="1">
      <c r="A13" s="11" t="s">
        <v>6</v>
      </c>
      <c r="B13" s="33">
        <f>D13+F13</f>
        <v>114311</v>
      </c>
      <c r="C13" s="34">
        <f>B13/$B13*100</f>
        <v>100</v>
      </c>
      <c r="D13" s="12">
        <f>SUM(D14:D16)</f>
        <v>62707</v>
      </c>
      <c r="E13" s="66">
        <f>D13/$B13*100</f>
        <v>54.85648800202954</v>
      </c>
      <c r="F13" s="12">
        <f>SUM(F14:F16)</f>
        <v>51604</v>
      </c>
      <c r="G13" s="66">
        <f>F13/$B13*100</f>
        <v>45.14351199797045</v>
      </c>
      <c r="H13" s="261"/>
      <c r="I13" s="261"/>
      <c r="J13" s="259"/>
      <c r="K13" s="259"/>
      <c r="L13" s="259"/>
      <c r="M13" s="259"/>
      <c r="N13" s="259"/>
      <c r="O13" s="259"/>
      <c r="P13" s="259"/>
      <c r="Q13" s="259"/>
      <c r="R13" s="259"/>
    </row>
    <row r="14" spans="1:7" ht="15" customHeight="1">
      <c r="A14" s="37" t="s">
        <v>41</v>
      </c>
      <c r="B14" s="35">
        <f>D14+F14</f>
        <v>18420</v>
      </c>
      <c r="C14" s="43">
        <f>B14/$B14*100</f>
        <v>100</v>
      </c>
      <c r="D14" s="35">
        <v>10522</v>
      </c>
      <c r="E14" s="36">
        <f>D14/$B14*100</f>
        <v>57.122692725298585</v>
      </c>
      <c r="F14" s="23">
        <v>7898</v>
      </c>
      <c r="G14" s="297">
        <f>F14/$B14*100</f>
        <v>42.87730727470141</v>
      </c>
    </row>
    <row r="15" spans="1:7" ht="15" customHeight="1">
      <c r="A15" s="37" t="s">
        <v>3</v>
      </c>
      <c r="B15" s="35">
        <f>D15+F15</f>
        <v>11966</v>
      </c>
      <c r="C15" s="43">
        <f>B15/$B15*100</f>
        <v>100</v>
      </c>
      <c r="D15" s="35">
        <v>7178</v>
      </c>
      <c r="E15" s="36">
        <f>D15/$B15*100</f>
        <v>59.98662878154772</v>
      </c>
      <c r="F15" s="23">
        <v>4788</v>
      </c>
      <c r="G15" s="297">
        <f>F15/$B15*100</f>
        <v>40.013371218452285</v>
      </c>
    </row>
    <row r="16" spans="1:7" ht="15" customHeight="1">
      <c r="A16" s="20" t="s">
        <v>42</v>
      </c>
      <c r="B16" s="21">
        <f>D16+F16</f>
        <v>83925</v>
      </c>
      <c r="C16" s="45">
        <f>B16/$B16*100</f>
        <v>100</v>
      </c>
      <c r="D16" s="21">
        <v>45007</v>
      </c>
      <c r="E16" s="40">
        <f>D16/$B16*100</f>
        <v>53.6276437295204</v>
      </c>
      <c r="F16" s="41">
        <v>38918</v>
      </c>
      <c r="G16" s="298">
        <f>F16/$B16*100</f>
        <v>46.37235627047959</v>
      </c>
    </row>
    <row r="17" spans="11:14" ht="30" customHeight="1">
      <c r="K17" s="249"/>
      <c r="L17" s="267"/>
      <c r="M17" s="267"/>
      <c r="N17" s="268"/>
    </row>
    <row r="18" spans="1:65" ht="79.5" customHeight="1">
      <c r="A18" s="399" t="s">
        <v>377</v>
      </c>
      <c r="B18" s="399"/>
      <c r="C18" s="399"/>
      <c r="D18" s="399"/>
      <c r="E18" s="2"/>
      <c r="F18" s="2"/>
      <c r="G18" s="243"/>
      <c r="H18" s="204"/>
      <c r="I18" s="204"/>
      <c r="J18" s="204"/>
      <c r="K18" s="204"/>
      <c r="L18" s="204"/>
      <c r="M18" s="204"/>
      <c r="N18" s="204"/>
      <c r="O18" s="411"/>
      <c r="P18" s="411"/>
      <c r="Q18" s="407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</row>
    <row r="19" spans="1:65" s="5" customFormat="1" ht="39.75" customHeight="1">
      <c r="A19" s="242" t="s">
        <v>366</v>
      </c>
      <c r="B19" s="398" t="s">
        <v>128</v>
      </c>
      <c r="C19" s="398"/>
      <c r="D19" s="398"/>
      <c r="E19" s="4"/>
      <c r="F19" s="4"/>
      <c r="G19" s="206"/>
      <c r="H19" s="206"/>
      <c r="I19" s="412" t="s">
        <v>306</v>
      </c>
      <c r="J19" s="412" t="s">
        <v>300</v>
      </c>
      <c r="K19" s="412" t="s">
        <v>301</v>
      </c>
      <c r="L19" s="206"/>
      <c r="M19" s="206"/>
      <c r="N19" s="419" t="s">
        <v>305</v>
      </c>
      <c r="O19" s="419" t="s">
        <v>300</v>
      </c>
      <c r="P19" s="419" t="s">
        <v>301</v>
      </c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</row>
    <row r="20" spans="1:65" s="10" customFormat="1" ht="19.5" customHeight="1">
      <c r="A20" s="6"/>
      <c r="B20" s="94" t="s">
        <v>0</v>
      </c>
      <c r="C20" s="7" t="s">
        <v>1</v>
      </c>
      <c r="D20" s="95" t="s">
        <v>2</v>
      </c>
      <c r="E20" s="9"/>
      <c r="F20" s="9"/>
      <c r="G20" s="205"/>
      <c r="H20" s="205"/>
      <c r="I20" s="414" t="s">
        <v>302</v>
      </c>
      <c r="J20" s="415">
        <v>10522</v>
      </c>
      <c r="K20" s="415">
        <v>7898</v>
      </c>
      <c r="L20" s="205">
        <f>J20+K20</f>
        <v>18420</v>
      </c>
      <c r="M20" s="205"/>
      <c r="N20" s="420" t="s">
        <v>302</v>
      </c>
      <c r="O20" s="421">
        <v>110983</v>
      </c>
      <c r="P20" s="421">
        <v>107040</v>
      </c>
      <c r="Q20" s="205">
        <f>O20+P20</f>
        <v>218023</v>
      </c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</row>
    <row r="21" spans="1:65" s="13" customFormat="1" ht="15" customHeight="1">
      <c r="A21" s="11" t="s">
        <v>6</v>
      </c>
      <c r="B21" s="96">
        <f>L23/Q23*100</f>
        <v>8.948226613363435</v>
      </c>
      <c r="C21" s="96">
        <f>J23/O23*100</f>
        <v>9.849385620873969</v>
      </c>
      <c r="D21" s="124">
        <f>K23/P23*100</f>
        <v>8.05290787313596</v>
      </c>
      <c r="E21"/>
      <c r="F21"/>
      <c r="G21" s="204"/>
      <c r="H21" s="412"/>
      <c r="I21" s="414" t="s">
        <v>303</v>
      </c>
      <c r="J21" s="415">
        <v>7178</v>
      </c>
      <c r="K21" s="415">
        <v>4788</v>
      </c>
      <c r="L21" s="205">
        <f>J21+K21</f>
        <v>11966</v>
      </c>
      <c r="M21" s="205"/>
      <c r="N21" s="420" t="s">
        <v>303</v>
      </c>
      <c r="O21" s="421">
        <v>73069</v>
      </c>
      <c r="P21" s="421">
        <v>69091</v>
      </c>
      <c r="Q21" s="205">
        <f>O21+P21</f>
        <v>142160</v>
      </c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</row>
    <row r="22" spans="1:65" ht="15" customHeight="1">
      <c r="A22" s="37" t="s">
        <v>41</v>
      </c>
      <c r="B22" s="97">
        <f>L20/Q20*100</f>
        <v>8.448649913082566</v>
      </c>
      <c r="C22" s="97">
        <f aca="true" t="shared" si="0" ref="C22:D24">J20/O20*100</f>
        <v>9.480731283169494</v>
      </c>
      <c r="D22" s="97">
        <f t="shared" si="0"/>
        <v>7.378550074738416</v>
      </c>
      <c r="G22" s="204"/>
      <c r="H22" s="412"/>
      <c r="I22" s="414" t="s">
        <v>304</v>
      </c>
      <c r="J22" s="415">
        <v>45007</v>
      </c>
      <c r="K22" s="415">
        <v>38918</v>
      </c>
      <c r="L22" s="205">
        <f>J22+K22</f>
        <v>83925</v>
      </c>
      <c r="M22" s="205"/>
      <c r="N22" s="420" t="s">
        <v>304</v>
      </c>
      <c r="O22" s="421">
        <v>452607</v>
      </c>
      <c r="P22" s="421">
        <v>464681</v>
      </c>
      <c r="Q22" s="205">
        <f>O22+P22</f>
        <v>917288</v>
      </c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</row>
    <row r="23" spans="1:65" ht="15" customHeight="1">
      <c r="A23" s="37" t="s">
        <v>3</v>
      </c>
      <c r="B23" s="97">
        <f>L21/Q21*100</f>
        <v>8.417276308384919</v>
      </c>
      <c r="C23" s="97">
        <f t="shared" si="0"/>
        <v>9.823591399909674</v>
      </c>
      <c r="D23" s="97">
        <f t="shared" si="0"/>
        <v>6.929990881590946</v>
      </c>
      <c r="G23" s="204"/>
      <c r="H23" s="414"/>
      <c r="I23" s="412"/>
      <c r="J23" s="415">
        <f>SUM(J20:J22)</f>
        <v>62707</v>
      </c>
      <c r="K23" s="415">
        <f>SUM(K20:K22)</f>
        <v>51604</v>
      </c>
      <c r="L23" s="205">
        <f>J23+K23</f>
        <v>114311</v>
      </c>
      <c r="M23" s="205"/>
      <c r="N23" s="414"/>
      <c r="O23" s="414">
        <f>SUM(O20:O22)</f>
        <v>636659</v>
      </c>
      <c r="P23" s="414">
        <f>SUM(P20:P22)</f>
        <v>640812</v>
      </c>
      <c r="Q23" s="205">
        <f>O23+P23</f>
        <v>1277471</v>
      </c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</row>
    <row r="24" spans="1:65" ht="15" customHeight="1">
      <c r="A24" s="20" t="s">
        <v>42</v>
      </c>
      <c r="B24" s="179">
        <f>L22/Q22*100</f>
        <v>9.149253015410645</v>
      </c>
      <c r="C24" s="179">
        <f t="shared" si="0"/>
        <v>9.943946956189365</v>
      </c>
      <c r="D24" s="179">
        <f t="shared" si="0"/>
        <v>8.375207938349103</v>
      </c>
      <c r="G24" s="204"/>
      <c r="H24" s="414"/>
      <c r="I24" s="412"/>
      <c r="J24" s="415"/>
      <c r="K24" s="415"/>
      <c r="L24" s="204"/>
      <c r="M24" s="204"/>
      <c r="N24" s="414"/>
      <c r="O24" s="414"/>
      <c r="P24" s="415"/>
      <c r="Q24" s="415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</row>
    <row r="25" spans="7:21" ht="15" customHeight="1">
      <c r="G25" s="204"/>
      <c r="H25" s="416"/>
      <c r="I25" s="417"/>
      <c r="J25" s="418"/>
      <c r="K25" s="418"/>
      <c r="L25" s="204"/>
      <c r="M25" s="204"/>
      <c r="N25" s="416"/>
      <c r="O25" s="416"/>
      <c r="P25" s="418"/>
      <c r="Q25" s="418"/>
      <c r="R25" s="411"/>
      <c r="S25" s="407"/>
      <c r="T25" s="204"/>
      <c r="U25" s="204"/>
    </row>
    <row r="26" spans="6:21" ht="15" customHeight="1">
      <c r="F26" s="160"/>
      <c r="G26" s="204"/>
      <c r="H26" s="204"/>
      <c r="I26" s="204"/>
      <c r="J26" s="204"/>
      <c r="K26" s="204"/>
      <c r="L26" s="204"/>
      <c r="M26" s="204"/>
      <c r="N26" s="411"/>
      <c r="O26" s="411"/>
      <c r="P26" s="407"/>
      <c r="Q26" s="204"/>
      <c r="R26" s="204"/>
      <c r="S26" s="204"/>
      <c r="T26" s="204"/>
      <c r="U26" s="204"/>
    </row>
    <row r="27" spans="6:21" ht="15" customHeight="1">
      <c r="F27" s="160"/>
      <c r="G27" s="204"/>
      <c r="H27" s="204"/>
      <c r="I27" s="204"/>
      <c r="J27" s="204"/>
      <c r="K27" s="204"/>
      <c r="L27" s="204"/>
      <c r="M27" s="411"/>
      <c r="N27" s="411"/>
      <c r="O27" s="407"/>
      <c r="P27" s="204"/>
      <c r="Q27" s="204"/>
      <c r="R27" s="204"/>
      <c r="S27" s="204"/>
      <c r="T27" s="204"/>
      <c r="U27" s="204"/>
    </row>
    <row r="28" spans="6:14" ht="15" customHeight="1">
      <c r="F28" s="160"/>
      <c r="G28" s="252"/>
      <c r="H28" s="252"/>
      <c r="I28" s="252"/>
      <c r="J28" s="252"/>
      <c r="K28" s="252"/>
      <c r="L28" s="250"/>
      <c r="M28" s="250"/>
      <c r="N28" s="251"/>
    </row>
    <row r="29" spans="12:14" ht="15" customHeight="1">
      <c r="L29" s="267"/>
      <c r="M29" s="267"/>
      <c r="N29" s="268"/>
    </row>
    <row r="30" spans="12:14" ht="15" customHeight="1">
      <c r="L30" s="267"/>
      <c r="M30" s="267"/>
      <c r="N30" s="268"/>
    </row>
    <row r="31" spans="12:14" ht="15" customHeight="1">
      <c r="L31" s="267"/>
      <c r="M31" s="267"/>
      <c r="N31" s="268"/>
    </row>
    <row r="32" spans="11:13" ht="15" customHeight="1">
      <c r="K32" s="249"/>
      <c r="L32" s="267"/>
      <c r="M32" s="267"/>
    </row>
    <row r="33" spans="11:12" ht="15" customHeight="1">
      <c r="K33" s="252"/>
      <c r="L33" s="267"/>
    </row>
    <row r="34" ht="15" customHeight="1"/>
    <row r="36" spans="8:12" ht="11.25">
      <c r="H36" s="249"/>
      <c r="I36" s="249"/>
      <c r="J36" s="249"/>
      <c r="K36" s="249"/>
      <c r="L36" s="249"/>
    </row>
    <row r="37" spans="8:12" ht="11.25">
      <c r="H37" s="249"/>
      <c r="I37" s="249"/>
      <c r="J37" s="249"/>
      <c r="K37" s="249"/>
      <c r="L37" s="249"/>
    </row>
    <row r="38" spans="8:12" ht="11.25">
      <c r="H38" s="249"/>
      <c r="I38" s="249"/>
      <c r="J38" s="249"/>
      <c r="K38" s="249"/>
      <c r="L38" s="249"/>
    </row>
    <row r="39" spans="8:12" ht="11.25">
      <c r="H39" s="249"/>
      <c r="I39" s="249"/>
      <c r="J39" s="249"/>
      <c r="K39" s="249"/>
      <c r="L39" s="249"/>
    </row>
    <row r="40" spans="8:12" ht="11.25">
      <c r="H40" s="249"/>
      <c r="I40" s="249"/>
      <c r="J40" s="249"/>
      <c r="K40" s="249"/>
      <c r="L40" s="249"/>
    </row>
    <row r="41" spans="8:12" ht="11.25">
      <c r="H41" s="249"/>
      <c r="I41" s="249"/>
      <c r="J41" s="249"/>
      <c r="K41" s="249"/>
      <c r="L41" s="249"/>
    </row>
    <row r="42" spans="8:12" ht="11.25">
      <c r="H42" s="249"/>
      <c r="I42" s="249"/>
      <c r="J42" s="249"/>
      <c r="K42" s="249"/>
      <c r="L42" s="249"/>
    </row>
    <row r="43" spans="8:12" ht="11.25">
      <c r="H43" s="249"/>
      <c r="I43" s="249"/>
      <c r="J43" s="249"/>
      <c r="K43" s="249"/>
      <c r="L43" s="249"/>
    </row>
    <row r="44" spans="8:12" ht="11.25">
      <c r="H44" s="249"/>
      <c r="I44" s="249"/>
      <c r="J44" s="249"/>
      <c r="K44" s="249"/>
      <c r="L44" s="249"/>
    </row>
    <row r="45" spans="8:12" ht="11.25">
      <c r="H45" s="249"/>
      <c r="I45" s="249"/>
      <c r="J45" s="249"/>
      <c r="K45" s="249"/>
      <c r="L45" s="249"/>
    </row>
  </sheetData>
  <mergeCells count="8">
    <mergeCell ref="B11:C11"/>
    <mergeCell ref="D11:E11"/>
    <mergeCell ref="B19:D19"/>
    <mergeCell ref="A18:D18"/>
    <mergeCell ref="F3:G3"/>
    <mergeCell ref="B3:C3"/>
    <mergeCell ref="D3:E3"/>
    <mergeCell ref="A1:G1"/>
  </mergeCells>
  <hyperlinks>
    <hyperlink ref="A3" location="Indice!B6" display="Inicio"/>
    <hyperlink ref="A11" location="Indice!B6" display="Inicio"/>
    <hyperlink ref="A19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M45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36.83203125" style="0" customWidth="1"/>
    <col min="2" max="5" width="14.83203125" style="0" customWidth="1"/>
    <col min="6" max="6" width="14.83203125" style="261" customWidth="1"/>
    <col min="7" max="7" width="13.5" style="204" customWidth="1"/>
    <col min="8" max="9" width="6.16015625" style="204" bestFit="1" customWidth="1"/>
    <col min="10" max="10" width="7.16015625" style="204" bestFit="1" customWidth="1"/>
    <col min="11" max="11" width="16.66015625" style="204" customWidth="1"/>
    <col min="12" max="14" width="8.16015625" style="204" bestFit="1" customWidth="1"/>
    <col min="15" max="18" width="12" style="204" customWidth="1"/>
    <col min="19" max="20" width="12" style="261" customWidth="1"/>
  </cols>
  <sheetData>
    <row r="1" spans="1:20" s="2" customFormat="1" ht="60" customHeight="1">
      <c r="A1" s="400" t="s">
        <v>375</v>
      </c>
      <c r="B1" s="401"/>
      <c r="C1" s="401"/>
      <c r="D1" s="401"/>
      <c r="E1" s="197"/>
      <c r="F1" s="269"/>
      <c r="G1" s="408" t="s">
        <v>307</v>
      </c>
      <c r="H1" s="408" t="s">
        <v>300</v>
      </c>
      <c r="I1" s="408" t="s">
        <v>301</v>
      </c>
      <c r="J1" s="385"/>
      <c r="K1" s="408" t="s">
        <v>307</v>
      </c>
      <c r="L1" s="408" t="s">
        <v>300</v>
      </c>
      <c r="M1" s="408" t="s">
        <v>301</v>
      </c>
      <c r="N1" s="385"/>
      <c r="O1" s="243"/>
      <c r="P1" s="243"/>
      <c r="Q1" s="243"/>
      <c r="R1" s="243"/>
      <c r="S1" s="262"/>
      <c r="T1" s="262"/>
    </row>
    <row r="2" spans="1:20" s="5" customFormat="1" ht="39.75" customHeight="1">
      <c r="A2" s="242" t="s">
        <v>366</v>
      </c>
      <c r="B2" s="398" t="s">
        <v>129</v>
      </c>
      <c r="C2" s="398"/>
      <c r="D2" s="398"/>
      <c r="E2" s="198"/>
      <c r="F2" s="270"/>
      <c r="G2" s="409" t="s">
        <v>308</v>
      </c>
      <c r="H2" s="410">
        <v>841</v>
      </c>
      <c r="I2" s="410">
        <v>775</v>
      </c>
      <c r="J2" s="405">
        <f>H2+I2</f>
        <v>1616</v>
      </c>
      <c r="K2" s="409" t="s">
        <v>308</v>
      </c>
      <c r="L2" s="410">
        <v>9355</v>
      </c>
      <c r="M2" s="410">
        <v>8811</v>
      </c>
      <c r="N2" s="405">
        <f>L2+M2</f>
        <v>18166</v>
      </c>
      <c r="O2" s="206"/>
      <c r="P2" s="206"/>
      <c r="Q2" s="206"/>
      <c r="R2" s="206"/>
      <c r="S2" s="253"/>
      <c r="T2" s="253"/>
    </row>
    <row r="3" spans="1:20" s="5" customFormat="1" ht="19.5" customHeight="1">
      <c r="A3" s="93"/>
      <c r="B3" s="98" t="s">
        <v>0</v>
      </c>
      <c r="C3" s="98" t="s">
        <v>1</v>
      </c>
      <c r="D3" s="98" t="s">
        <v>2</v>
      </c>
      <c r="E3" s="199"/>
      <c r="F3" s="271"/>
      <c r="G3" s="409" t="s">
        <v>309</v>
      </c>
      <c r="H3" s="410">
        <v>722</v>
      </c>
      <c r="I3" s="410">
        <v>576</v>
      </c>
      <c r="J3" s="405">
        <f aca="true" t="shared" si="0" ref="J3:J35">H3+I3</f>
        <v>1298</v>
      </c>
      <c r="K3" s="409" t="s">
        <v>309</v>
      </c>
      <c r="L3" s="410">
        <v>6920</v>
      </c>
      <c r="M3" s="410">
        <v>6537</v>
      </c>
      <c r="N3" s="405">
        <f aca="true" t="shared" si="1" ref="N3:N35">L3+M3</f>
        <v>13457</v>
      </c>
      <c r="O3" s="206"/>
      <c r="P3" s="206"/>
      <c r="Q3" s="206"/>
      <c r="R3" s="206"/>
      <c r="S3" s="253"/>
      <c r="T3" s="253"/>
    </row>
    <row r="4" spans="1:20" s="13" customFormat="1" ht="15" customHeight="1">
      <c r="A4" s="11" t="s">
        <v>6</v>
      </c>
      <c r="B4" s="125">
        <f>J35/N35*100</f>
        <v>8.948226613363435</v>
      </c>
      <c r="C4" s="125">
        <f>H35/L35*100</f>
        <v>9.849385620873969</v>
      </c>
      <c r="D4" s="125">
        <f>I35/M35*100</f>
        <v>8.05290787313596</v>
      </c>
      <c r="E4" s="200"/>
      <c r="F4" s="272"/>
      <c r="G4" s="409" t="s">
        <v>310</v>
      </c>
      <c r="H4" s="410">
        <v>286</v>
      </c>
      <c r="I4" s="410">
        <v>292</v>
      </c>
      <c r="J4" s="405">
        <f t="shared" si="0"/>
        <v>578</v>
      </c>
      <c r="K4" s="409" t="s">
        <v>310</v>
      </c>
      <c r="L4" s="410">
        <v>3867</v>
      </c>
      <c r="M4" s="410">
        <v>3426</v>
      </c>
      <c r="N4" s="405">
        <f t="shared" si="1"/>
        <v>7293</v>
      </c>
      <c r="O4" s="207"/>
      <c r="P4" s="207"/>
      <c r="Q4" s="207"/>
      <c r="R4" s="207"/>
      <c r="S4" s="259"/>
      <c r="T4" s="259"/>
    </row>
    <row r="5" spans="1:39" ht="15" customHeight="1">
      <c r="A5" s="14" t="s">
        <v>94</v>
      </c>
      <c r="B5" s="99">
        <f aca="true" t="shared" si="2" ref="B5:B37">J2/N2*100</f>
        <v>8.89573929318507</v>
      </c>
      <c r="C5" s="99">
        <f>H2/L2*100</f>
        <v>8.989845002672368</v>
      </c>
      <c r="D5" s="99">
        <f>I2/M2*100</f>
        <v>8.795823402564976</v>
      </c>
      <c r="E5" s="99"/>
      <c r="F5" s="273"/>
      <c r="G5" s="409" t="s">
        <v>311</v>
      </c>
      <c r="H5" s="410">
        <v>644</v>
      </c>
      <c r="I5" s="410">
        <v>562</v>
      </c>
      <c r="J5" s="405">
        <f t="shared" si="0"/>
        <v>1206</v>
      </c>
      <c r="K5" s="409" t="s">
        <v>311</v>
      </c>
      <c r="L5" s="410">
        <v>6725</v>
      </c>
      <c r="M5" s="410">
        <v>6086</v>
      </c>
      <c r="N5" s="405">
        <f t="shared" si="1"/>
        <v>12811</v>
      </c>
      <c r="O5" s="207"/>
      <c r="P5" s="207"/>
      <c r="Q5" s="207"/>
      <c r="R5" s="207"/>
      <c r="S5" s="259"/>
      <c r="T5" s="259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14" ht="15" customHeight="1">
      <c r="A6" s="14" t="s">
        <v>95</v>
      </c>
      <c r="B6" s="99">
        <f t="shared" si="2"/>
        <v>9.645537638403805</v>
      </c>
      <c r="C6" s="99">
        <f aca="true" t="shared" si="3" ref="C6:C37">H3/L3*100</f>
        <v>10.433526011560694</v>
      </c>
      <c r="D6" s="99">
        <f aca="true" t="shared" si="4" ref="D6:D37">I3/M3*100</f>
        <v>8.811381367599816</v>
      </c>
      <c r="E6" s="99"/>
      <c r="F6" s="273"/>
      <c r="G6" s="409" t="s">
        <v>312</v>
      </c>
      <c r="H6" s="410">
        <v>1699</v>
      </c>
      <c r="I6" s="410">
        <v>1185</v>
      </c>
      <c r="J6" s="405">
        <f t="shared" si="0"/>
        <v>2884</v>
      </c>
      <c r="K6" s="409" t="s">
        <v>312</v>
      </c>
      <c r="L6" s="410">
        <v>17100</v>
      </c>
      <c r="M6" s="410">
        <v>16054</v>
      </c>
      <c r="N6" s="405">
        <f t="shared" si="1"/>
        <v>33154</v>
      </c>
    </row>
    <row r="7" spans="1:14" ht="15" customHeight="1">
      <c r="A7" s="14" t="s">
        <v>96</v>
      </c>
      <c r="B7" s="99">
        <f t="shared" si="2"/>
        <v>7.925407925407925</v>
      </c>
      <c r="C7" s="99">
        <f t="shared" si="3"/>
        <v>7.395914145332299</v>
      </c>
      <c r="D7" s="99">
        <f t="shared" si="4"/>
        <v>8.523058960887333</v>
      </c>
      <c r="E7" s="99"/>
      <c r="F7" s="273"/>
      <c r="G7" s="409" t="s">
        <v>313</v>
      </c>
      <c r="H7" s="410">
        <v>2668</v>
      </c>
      <c r="I7" s="410">
        <v>2298</v>
      </c>
      <c r="J7" s="405">
        <f t="shared" si="0"/>
        <v>4966</v>
      </c>
      <c r="K7" s="409" t="s">
        <v>313</v>
      </c>
      <c r="L7" s="410">
        <v>31962</v>
      </c>
      <c r="M7" s="410">
        <v>32569</v>
      </c>
      <c r="N7" s="405">
        <f t="shared" si="1"/>
        <v>64531</v>
      </c>
    </row>
    <row r="8" spans="1:14" ht="15" customHeight="1">
      <c r="A8" s="14" t="s">
        <v>97</v>
      </c>
      <c r="B8" s="99">
        <f t="shared" si="2"/>
        <v>9.41378502849114</v>
      </c>
      <c r="C8" s="99">
        <f t="shared" si="3"/>
        <v>9.576208178438662</v>
      </c>
      <c r="D8" s="99">
        <f t="shared" si="4"/>
        <v>9.23430824843904</v>
      </c>
      <c r="E8" s="99"/>
      <c r="F8" s="273"/>
      <c r="G8" s="409" t="s">
        <v>314</v>
      </c>
      <c r="H8" s="410">
        <v>856</v>
      </c>
      <c r="I8" s="410">
        <v>703</v>
      </c>
      <c r="J8" s="405">
        <f t="shared" si="0"/>
        <v>1559</v>
      </c>
      <c r="K8" s="409" t="s">
        <v>314</v>
      </c>
      <c r="L8" s="410">
        <v>11708</v>
      </c>
      <c r="M8" s="410">
        <v>11756</v>
      </c>
      <c r="N8" s="405">
        <f t="shared" si="1"/>
        <v>23464</v>
      </c>
    </row>
    <row r="9" spans="1:14" ht="22.5" customHeight="1">
      <c r="A9" s="17" t="s">
        <v>98</v>
      </c>
      <c r="B9" s="99">
        <f t="shared" si="2"/>
        <v>8.69879954153345</v>
      </c>
      <c r="C9" s="99">
        <f t="shared" si="3"/>
        <v>9.935672514619883</v>
      </c>
      <c r="D9" s="99">
        <f t="shared" si="4"/>
        <v>7.381337984302977</v>
      </c>
      <c r="E9" s="99"/>
      <c r="F9" s="273"/>
      <c r="G9" s="409" t="s">
        <v>315</v>
      </c>
      <c r="H9" s="410">
        <v>1373</v>
      </c>
      <c r="I9" s="410">
        <v>831</v>
      </c>
      <c r="J9" s="405">
        <f t="shared" si="0"/>
        <v>2204</v>
      </c>
      <c r="K9" s="409" t="s">
        <v>315</v>
      </c>
      <c r="L9" s="410">
        <v>11888</v>
      </c>
      <c r="M9" s="410">
        <v>11184</v>
      </c>
      <c r="N9" s="405">
        <f t="shared" si="1"/>
        <v>23072</v>
      </c>
    </row>
    <row r="10" spans="1:14" ht="15" customHeight="1">
      <c r="A10" s="17" t="s">
        <v>99</v>
      </c>
      <c r="B10" s="99">
        <f t="shared" si="2"/>
        <v>7.6955261812152305</v>
      </c>
      <c r="C10" s="99">
        <f t="shared" si="3"/>
        <v>8.347412552405983</v>
      </c>
      <c r="D10" s="99">
        <f t="shared" si="4"/>
        <v>7.055789247443888</v>
      </c>
      <c r="E10" s="99"/>
      <c r="F10" s="273"/>
      <c r="G10" s="409" t="s">
        <v>316</v>
      </c>
      <c r="H10" s="410">
        <v>1125</v>
      </c>
      <c r="I10" s="410">
        <v>552</v>
      </c>
      <c r="J10" s="405">
        <f t="shared" si="0"/>
        <v>1677</v>
      </c>
      <c r="K10" s="409" t="s">
        <v>316</v>
      </c>
      <c r="L10" s="410">
        <v>9749</v>
      </c>
      <c r="M10" s="410">
        <v>9098</v>
      </c>
      <c r="N10" s="405">
        <f t="shared" si="1"/>
        <v>18847</v>
      </c>
    </row>
    <row r="11" spans="1:14" ht="15" customHeight="1">
      <c r="A11" s="17" t="s">
        <v>100</v>
      </c>
      <c r="B11" s="99">
        <f t="shared" si="2"/>
        <v>6.644220934197068</v>
      </c>
      <c r="C11" s="99">
        <f t="shared" si="3"/>
        <v>7.311240177656303</v>
      </c>
      <c r="D11" s="99">
        <f t="shared" si="4"/>
        <v>5.97992514460701</v>
      </c>
      <c r="E11" s="99"/>
      <c r="F11" s="273"/>
      <c r="G11" s="409" t="s">
        <v>317</v>
      </c>
      <c r="H11" s="410">
        <v>645</v>
      </c>
      <c r="I11" s="410">
        <v>502</v>
      </c>
      <c r="J11" s="405">
        <f t="shared" si="0"/>
        <v>1147</v>
      </c>
      <c r="K11" s="409" t="s">
        <v>317</v>
      </c>
      <c r="L11" s="410">
        <v>10810</v>
      </c>
      <c r="M11" s="410">
        <v>10086</v>
      </c>
      <c r="N11" s="405">
        <f t="shared" si="1"/>
        <v>20896</v>
      </c>
    </row>
    <row r="12" spans="1:14" ht="15" customHeight="1">
      <c r="A12" s="17" t="s">
        <v>101</v>
      </c>
      <c r="B12" s="99">
        <f t="shared" si="2"/>
        <v>9.55270457697642</v>
      </c>
      <c r="C12" s="99">
        <f t="shared" si="3"/>
        <v>11.549461641991925</v>
      </c>
      <c r="D12" s="99">
        <f t="shared" si="4"/>
        <v>7.430257510729614</v>
      </c>
      <c r="E12" s="99"/>
      <c r="F12" s="273"/>
      <c r="G12" s="409" t="s">
        <v>318</v>
      </c>
      <c r="H12" s="410">
        <v>1512</v>
      </c>
      <c r="I12" s="410">
        <v>916</v>
      </c>
      <c r="J12" s="405">
        <f t="shared" si="0"/>
        <v>2428</v>
      </c>
      <c r="K12" s="409" t="s">
        <v>318</v>
      </c>
      <c r="L12" s="410">
        <v>12050</v>
      </c>
      <c r="M12" s="410">
        <v>11316</v>
      </c>
      <c r="N12" s="405">
        <f t="shared" si="1"/>
        <v>23366</v>
      </c>
    </row>
    <row r="13" spans="1:14" ht="15" customHeight="1">
      <c r="A13" s="17" t="s">
        <v>102</v>
      </c>
      <c r="B13" s="99">
        <f t="shared" si="2"/>
        <v>8.897967846341592</v>
      </c>
      <c r="C13" s="99">
        <f t="shared" si="3"/>
        <v>11.539645091804287</v>
      </c>
      <c r="D13" s="99">
        <f t="shared" si="4"/>
        <v>6.067267531325566</v>
      </c>
      <c r="E13" s="99"/>
      <c r="F13" s="273"/>
      <c r="G13" s="409" t="s">
        <v>319</v>
      </c>
      <c r="H13" s="410">
        <v>421</v>
      </c>
      <c r="I13" s="410">
        <v>392</v>
      </c>
      <c r="J13" s="405">
        <f t="shared" si="0"/>
        <v>813</v>
      </c>
      <c r="K13" s="409" t="s">
        <v>319</v>
      </c>
      <c r="L13" s="410">
        <v>7264</v>
      </c>
      <c r="M13" s="410">
        <v>7311</v>
      </c>
      <c r="N13" s="405">
        <f t="shared" si="1"/>
        <v>14575</v>
      </c>
    </row>
    <row r="14" spans="1:14" ht="22.5" customHeight="1">
      <c r="A14" s="17" t="s">
        <v>103</v>
      </c>
      <c r="B14" s="99">
        <f t="shared" si="2"/>
        <v>5.489088820826953</v>
      </c>
      <c r="C14" s="99">
        <f t="shared" si="3"/>
        <v>5.966697502312673</v>
      </c>
      <c r="D14" s="99">
        <f t="shared" si="4"/>
        <v>4.977196113424549</v>
      </c>
      <c r="E14" s="99"/>
      <c r="F14" s="273"/>
      <c r="G14" s="409" t="s">
        <v>320</v>
      </c>
      <c r="H14" s="410">
        <v>698</v>
      </c>
      <c r="I14" s="410">
        <v>423</v>
      </c>
      <c r="J14" s="405">
        <f t="shared" si="0"/>
        <v>1121</v>
      </c>
      <c r="K14" s="409" t="s">
        <v>320</v>
      </c>
      <c r="L14" s="410">
        <v>7531</v>
      </c>
      <c r="M14" s="410">
        <v>6993</v>
      </c>
      <c r="N14" s="405">
        <f t="shared" si="1"/>
        <v>14524</v>
      </c>
    </row>
    <row r="15" spans="1:14" ht="15" customHeight="1">
      <c r="A15" s="17" t="s">
        <v>104</v>
      </c>
      <c r="B15" s="99">
        <f t="shared" si="2"/>
        <v>10.391166652400925</v>
      </c>
      <c r="C15" s="99">
        <f t="shared" si="3"/>
        <v>12.547717842323653</v>
      </c>
      <c r="D15" s="99">
        <f t="shared" si="4"/>
        <v>8.094733121244255</v>
      </c>
      <c r="E15" s="99"/>
      <c r="F15" s="273"/>
      <c r="G15" s="409" t="s">
        <v>321</v>
      </c>
      <c r="H15" s="410">
        <v>190</v>
      </c>
      <c r="I15" s="410">
        <v>151</v>
      </c>
      <c r="J15" s="405">
        <f t="shared" si="0"/>
        <v>341</v>
      </c>
      <c r="K15" s="409" t="s">
        <v>321</v>
      </c>
      <c r="L15" s="410">
        <v>3934</v>
      </c>
      <c r="M15" s="410">
        <v>3747</v>
      </c>
      <c r="N15" s="405">
        <f t="shared" si="1"/>
        <v>7681</v>
      </c>
    </row>
    <row r="16" spans="1:14" ht="15" customHeight="1">
      <c r="A16" s="17" t="s">
        <v>105</v>
      </c>
      <c r="B16" s="99">
        <f t="shared" si="2"/>
        <v>5.578044596912521</v>
      </c>
      <c r="C16" s="99">
        <f t="shared" si="3"/>
        <v>5.795704845814978</v>
      </c>
      <c r="D16" s="99">
        <f t="shared" si="4"/>
        <v>5.361783613732732</v>
      </c>
      <c r="E16" s="99"/>
      <c r="F16" s="273"/>
      <c r="G16" s="409" t="s">
        <v>322</v>
      </c>
      <c r="H16" s="410">
        <v>891</v>
      </c>
      <c r="I16" s="410">
        <v>747</v>
      </c>
      <c r="J16" s="405">
        <f t="shared" si="0"/>
        <v>1638</v>
      </c>
      <c r="K16" s="409" t="s">
        <v>322</v>
      </c>
      <c r="L16" s="410">
        <v>12685</v>
      </c>
      <c r="M16" s="410">
        <v>12190</v>
      </c>
      <c r="N16" s="405">
        <f t="shared" si="1"/>
        <v>24875</v>
      </c>
    </row>
    <row r="17" spans="1:14" ht="15" customHeight="1">
      <c r="A17" s="17" t="s">
        <v>106</v>
      </c>
      <c r="B17" s="99">
        <f t="shared" si="2"/>
        <v>7.718259432663179</v>
      </c>
      <c r="C17" s="99">
        <f t="shared" si="3"/>
        <v>9.268357455849156</v>
      </c>
      <c r="D17" s="99">
        <f t="shared" si="4"/>
        <v>6.048906048906049</v>
      </c>
      <c r="E17" s="99"/>
      <c r="F17" s="273"/>
      <c r="G17" s="409" t="s">
        <v>323</v>
      </c>
      <c r="H17" s="410">
        <v>2070</v>
      </c>
      <c r="I17" s="410">
        <v>1422</v>
      </c>
      <c r="J17" s="405">
        <f t="shared" si="0"/>
        <v>3492</v>
      </c>
      <c r="K17" s="409" t="s">
        <v>323</v>
      </c>
      <c r="L17" s="410">
        <v>13854</v>
      </c>
      <c r="M17" s="410">
        <v>12583</v>
      </c>
      <c r="N17" s="405">
        <f t="shared" si="1"/>
        <v>26437</v>
      </c>
    </row>
    <row r="18" spans="1:39" s="19" customFormat="1" ht="15" customHeight="1">
      <c r="A18" s="17" t="s">
        <v>107</v>
      </c>
      <c r="B18" s="99">
        <f t="shared" si="2"/>
        <v>4.439526103371957</v>
      </c>
      <c r="C18" s="99">
        <f t="shared" si="3"/>
        <v>4.8296898830706665</v>
      </c>
      <c r="D18" s="99">
        <f t="shared" si="4"/>
        <v>4.029890579129971</v>
      </c>
      <c r="E18" s="99"/>
      <c r="F18" s="273"/>
      <c r="G18" s="409" t="s">
        <v>324</v>
      </c>
      <c r="H18" s="410">
        <v>34223</v>
      </c>
      <c r="I18" s="410">
        <v>31438</v>
      </c>
      <c r="J18" s="405">
        <f t="shared" si="0"/>
        <v>65661</v>
      </c>
      <c r="K18" s="409" t="s">
        <v>324</v>
      </c>
      <c r="L18" s="410">
        <v>342076</v>
      </c>
      <c r="M18" s="410">
        <v>360586</v>
      </c>
      <c r="N18" s="405">
        <f t="shared" si="1"/>
        <v>702662</v>
      </c>
      <c r="O18" s="204"/>
      <c r="P18" s="204"/>
      <c r="Q18" s="204"/>
      <c r="R18" s="204"/>
      <c r="S18" s="261"/>
      <c r="T18" s="261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ht="22.5" customHeight="1">
      <c r="A19" s="17" t="s">
        <v>108</v>
      </c>
      <c r="B19" s="99">
        <f t="shared" si="2"/>
        <v>6.584924623115578</v>
      </c>
      <c r="C19" s="99">
        <f t="shared" si="3"/>
        <v>7.024044146629878</v>
      </c>
      <c r="D19" s="99">
        <f t="shared" si="4"/>
        <v>6.127973748974569</v>
      </c>
      <c r="E19" s="99"/>
      <c r="F19" s="273"/>
      <c r="G19" s="409" t="s">
        <v>325</v>
      </c>
      <c r="H19" s="410">
        <v>210</v>
      </c>
      <c r="I19" s="410">
        <v>173</v>
      </c>
      <c r="J19" s="405">
        <f t="shared" si="0"/>
        <v>383</v>
      </c>
      <c r="K19" s="409" t="s">
        <v>325</v>
      </c>
      <c r="L19" s="410">
        <v>4652</v>
      </c>
      <c r="M19" s="410">
        <v>4545</v>
      </c>
      <c r="N19" s="405">
        <f t="shared" si="1"/>
        <v>9197</v>
      </c>
      <c r="O19" s="244"/>
      <c r="P19" s="244"/>
      <c r="Q19" s="244"/>
      <c r="R19" s="244"/>
      <c r="S19" s="274"/>
      <c r="T19" s="274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14" ht="15" customHeight="1">
      <c r="A20" s="17" t="s">
        <v>109</v>
      </c>
      <c r="B20" s="99">
        <f t="shared" si="2"/>
        <v>13.208760449370201</v>
      </c>
      <c r="C20" s="99">
        <f t="shared" si="3"/>
        <v>14.94153313122564</v>
      </c>
      <c r="D20" s="99">
        <f t="shared" si="4"/>
        <v>11.300961614877215</v>
      </c>
      <c r="E20" s="99"/>
      <c r="F20" s="273"/>
      <c r="G20" s="409" t="s">
        <v>326</v>
      </c>
      <c r="H20" s="410">
        <v>1034</v>
      </c>
      <c r="I20" s="410">
        <v>411</v>
      </c>
      <c r="J20" s="405">
        <f t="shared" si="0"/>
        <v>1445</v>
      </c>
      <c r="K20" s="409" t="s">
        <v>326</v>
      </c>
      <c r="L20" s="410">
        <v>7102</v>
      </c>
      <c r="M20" s="410">
        <v>6504</v>
      </c>
      <c r="N20" s="405">
        <f t="shared" si="1"/>
        <v>13606</v>
      </c>
    </row>
    <row r="21" spans="1:14" ht="15" customHeight="1">
      <c r="A21" s="17" t="s">
        <v>110</v>
      </c>
      <c r="B21" s="99">
        <f t="shared" si="2"/>
        <v>9.34460665298536</v>
      </c>
      <c r="C21" s="99">
        <f t="shared" si="3"/>
        <v>10.004501923549153</v>
      </c>
      <c r="D21" s="99">
        <f t="shared" si="4"/>
        <v>8.718585857465348</v>
      </c>
      <c r="E21" s="99"/>
      <c r="F21" s="273"/>
      <c r="G21" s="409" t="s">
        <v>327</v>
      </c>
      <c r="H21" s="410">
        <v>2152</v>
      </c>
      <c r="I21" s="410">
        <v>1704</v>
      </c>
      <c r="J21" s="405">
        <f t="shared" si="0"/>
        <v>3856</v>
      </c>
      <c r="K21" s="409" t="s">
        <v>327</v>
      </c>
      <c r="L21" s="410">
        <v>20419</v>
      </c>
      <c r="M21" s="410">
        <v>19908</v>
      </c>
      <c r="N21" s="405">
        <f t="shared" si="1"/>
        <v>40327</v>
      </c>
    </row>
    <row r="22" spans="1:14" ht="15" customHeight="1">
      <c r="A22" s="17" t="s">
        <v>111</v>
      </c>
      <c r="B22" s="99">
        <f t="shared" si="2"/>
        <v>4.164401435250626</v>
      </c>
      <c r="C22" s="99">
        <f t="shared" si="3"/>
        <v>4.514187446259673</v>
      </c>
      <c r="D22" s="99">
        <f t="shared" si="4"/>
        <v>3.806380638063806</v>
      </c>
      <c r="E22" s="99"/>
      <c r="F22" s="273"/>
      <c r="G22" s="409" t="s">
        <v>328</v>
      </c>
      <c r="H22" s="410">
        <v>977</v>
      </c>
      <c r="I22" s="410">
        <v>513</v>
      </c>
      <c r="J22" s="405">
        <f t="shared" si="0"/>
        <v>1490</v>
      </c>
      <c r="K22" s="409" t="s">
        <v>328</v>
      </c>
      <c r="L22" s="410">
        <v>5689</v>
      </c>
      <c r="M22" s="410">
        <v>4891</v>
      </c>
      <c r="N22" s="405">
        <f t="shared" si="1"/>
        <v>10580</v>
      </c>
    </row>
    <row r="23" spans="1:14" ht="15" customHeight="1">
      <c r="A23" s="17" t="s">
        <v>112</v>
      </c>
      <c r="B23" s="99">
        <f t="shared" si="2"/>
        <v>10.620314567102747</v>
      </c>
      <c r="C23" s="99">
        <f t="shared" si="3"/>
        <v>14.55927907631653</v>
      </c>
      <c r="D23" s="99">
        <f t="shared" si="4"/>
        <v>6.319188191881919</v>
      </c>
      <c r="E23" s="99"/>
      <c r="F23" s="273"/>
      <c r="G23" s="409" t="s">
        <v>329</v>
      </c>
      <c r="H23" s="410">
        <v>90</v>
      </c>
      <c r="I23" s="410">
        <v>80</v>
      </c>
      <c r="J23" s="405">
        <f t="shared" si="0"/>
        <v>170</v>
      </c>
      <c r="K23" s="409" t="s">
        <v>329</v>
      </c>
      <c r="L23" s="410">
        <v>2744</v>
      </c>
      <c r="M23" s="410">
        <v>2452</v>
      </c>
      <c r="N23" s="405">
        <f t="shared" si="1"/>
        <v>5196</v>
      </c>
    </row>
    <row r="24" spans="1:14" ht="22.5" customHeight="1">
      <c r="A24" s="17" t="s">
        <v>113</v>
      </c>
      <c r="B24" s="99">
        <f t="shared" si="2"/>
        <v>9.561832023210256</v>
      </c>
      <c r="C24" s="99">
        <f t="shared" si="3"/>
        <v>10.53920368284441</v>
      </c>
      <c r="D24" s="99">
        <f t="shared" si="4"/>
        <v>8.559373116335141</v>
      </c>
      <c r="E24" s="99"/>
      <c r="F24" s="273"/>
      <c r="G24" s="409" t="s">
        <v>330</v>
      </c>
      <c r="H24" s="410">
        <v>239</v>
      </c>
      <c r="I24" s="410">
        <v>151</v>
      </c>
      <c r="J24" s="405">
        <f t="shared" si="0"/>
        <v>390</v>
      </c>
      <c r="K24" s="409" t="s">
        <v>330</v>
      </c>
      <c r="L24" s="410">
        <v>3651</v>
      </c>
      <c r="M24" s="410">
        <v>3601</v>
      </c>
      <c r="N24" s="405">
        <f t="shared" si="1"/>
        <v>7252</v>
      </c>
    </row>
    <row r="25" spans="1:14" ht="15" customHeight="1">
      <c r="A25" s="17" t="s">
        <v>114</v>
      </c>
      <c r="B25" s="99">
        <f t="shared" si="2"/>
        <v>14.083175803402648</v>
      </c>
      <c r="C25" s="99">
        <f t="shared" si="3"/>
        <v>17.1734927052206</v>
      </c>
      <c r="D25" s="99">
        <f t="shared" si="4"/>
        <v>10.488652627274586</v>
      </c>
      <c r="E25" s="99"/>
      <c r="F25" s="273"/>
      <c r="G25" s="409" t="s">
        <v>331</v>
      </c>
      <c r="H25" s="410">
        <v>202</v>
      </c>
      <c r="I25" s="410">
        <v>170</v>
      </c>
      <c r="J25" s="405">
        <f t="shared" si="0"/>
        <v>372</v>
      </c>
      <c r="K25" s="409" t="s">
        <v>331</v>
      </c>
      <c r="L25" s="410">
        <v>3506</v>
      </c>
      <c r="M25" s="410">
        <v>3088</v>
      </c>
      <c r="N25" s="405">
        <f t="shared" si="1"/>
        <v>6594</v>
      </c>
    </row>
    <row r="26" spans="1:14" ht="15" customHeight="1">
      <c r="A26" s="17" t="s">
        <v>115</v>
      </c>
      <c r="B26" s="99">
        <f t="shared" si="2"/>
        <v>3.2717474980754426</v>
      </c>
      <c r="C26" s="99">
        <f t="shared" si="3"/>
        <v>3.279883381924198</v>
      </c>
      <c r="D26" s="99">
        <f t="shared" si="4"/>
        <v>3.262642740619902</v>
      </c>
      <c r="E26" s="99"/>
      <c r="F26" s="273"/>
      <c r="G26" s="409" t="s">
        <v>332</v>
      </c>
      <c r="H26" s="410">
        <v>727</v>
      </c>
      <c r="I26" s="410">
        <v>475</v>
      </c>
      <c r="J26" s="405">
        <f t="shared" si="0"/>
        <v>1202</v>
      </c>
      <c r="K26" s="409" t="s">
        <v>332</v>
      </c>
      <c r="L26" s="410">
        <v>7281</v>
      </c>
      <c r="M26" s="410">
        <v>6691</v>
      </c>
      <c r="N26" s="405">
        <f t="shared" si="1"/>
        <v>13972</v>
      </c>
    </row>
    <row r="27" spans="1:14" ht="15" customHeight="1">
      <c r="A27" s="17" t="s">
        <v>116</v>
      </c>
      <c r="B27" s="99">
        <f t="shared" si="2"/>
        <v>5.377826806398235</v>
      </c>
      <c r="C27" s="99">
        <f t="shared" si="3"/>
        <v>6.54615173924952</v>
      </c>
      <c r="D27" s="99">
        <f t="shared" si="4"/>
        <v>4.193279644543183</v>
      </c>
      <c r="E27" s="99"/>
      <c r="F27" s="273"/>
      <c r="G27" s="409" t="s">
        <v>333</v>
      </c>
      <c r="H27" s="410">
        <v>494</v>
      </c>
      <c r="I27" s="410">
        <v>220</v>
      </c>
      <c r="J27" s="405">
        <f t="shared" si="0"/>
        <v>714</v>
      </c>
      <c r="K27" s="409" t="s">
        <v>333</v>
      </c>
      <c r="L27" s="410">
        <v>5075</v>
      </c>
      <c r="M27" s="410">
        <v>4401</v>
      </c>
      <c r="N27" s="405">
        <f t="shared" si="1"/>
        <v>9476</v>
      </c>
    </row>
    <row r="28" spans="1:14" ht="15" customHeight="1">
      <c r="A28" s="17" t="s">
        <v>117</v>
      </c>
      <c r="B28" s="99">
        <f t="shared" si="2"/>
        <v>5.641492265696088</v>
      </c>
      <c r="C28" s="99">
        <f t="shared" si="3"/>
        <v>5.76155162578437</v>
      </c>
      <c r="D28" s="99">
        <f t="shared" si="4"/>
        <v>5.505181347150259</v>
      </c>
      <c r="E28" s="99"/>
      <c r="F28" s="273"/>
      <c r="G28" s="409" t="s">
        <v>334</v>
      </c>
      <c r="H28" s="410">
        <v>429</v>
      </c>
      <c r="I28" s="410">
        <v>263</v>
      </c>
      <c r="J28" s="405">
        <f t="shared" si="0"/>
        <v>692</v>
      </c>
      <c r="K28" s="409" t="s">
        <v>334</v>
      </c>
      <c r="L28" s="410">
        <v>5737</v>
      </c>
      <c r="M28" s="410">
        <v>5386</v>
      </c>
      <c r="N28" s="405">
        <f t="shared" si="1"/>
        <v>11123</v>
      </c>
    </row>
    <row r="29" spans="1:14" ht="22.5" customHeight="1">
      <c r="A29" s="17" t="s">
        <v>118</v>
      </c>
      <c r="B29" s="99">
        <f t="shared" si="2"/>
        <v>8.602920125966218</v>
      </c>
      <c r="C29" s="99">
        <f t="shared" si="3"/>
        <v>9.984892185139405</v>
      </c>
      <c r="D29" s="99">
        <f t="shared" si="4"/>
        <v>7.099088327604244</v>
      </c>
      <c r="E29" s="99"/>
      <c r="F29" s="273"/>
      <c r="G29" s="409" t="s">
        <v>335</v>
      </c>
      <c r="H29" s="410">
        <v>1866</v>
      </c>
      <c r="I29" s="410">
        <v>1373</v>
      </c>
      <c r="J29" s="405">
        <f t="shared" si="0"/>
        <v>3239</v>
      </c>
      <c r="K29" s="409" t="s">
        <v>335</v>
      </c>
      <c r="L29" s="410">
        <v>14836</v>
      </c>
      <c r="M29" s="410">
        <v>14292</v>
      </c>
      <c r="N29" s="405">
        <f t="shared" si="1"/>
        <v>29128</v>
      </c>
    </row>
    <row r="30" spans="1:14" ht="15" customHeight="1">
      <c r="A30" s="17" t="s">
        <v>119</v>
      </c>
      <c r="B30" s="99">
        <f t="shared" si="2"/>
        <v>7.534824820599409</v>
      </c>
      <c r="C30" s="99">
        <f t="shared" si="3"/>
        <v>9.733990147783251</v>
      </c>
      <c r="D30" s="99">
        <f t="shared" si="4"/>
        <v>4.998863894569416</v>
      </c>
      <c r="E30" s="99"/>
      <c r="F30" s="273"/>
      <c r="G30" s="409" t="s">
        <v>336</v>
      </c>
      <c r="H30" s="410">
        <v>1842</v>
      </c>
      <c r="I30" s="410">
        <v>1423</v>
      </c>
      <c r="J30" s="405">
        <f t="shared" si="0"/>
        <v>3265</v>
      </c>
      <c r="K30" s="409" t="s">
        <v>336</v>
      </c>
      <c r="L30" s="410">
        <v>22545</v>
      </c>
      <c r="M30" s="410">
        <v>22768</v>
      </c>
      <c r="N30" s="405">
        <f t="shared" si="1"/>
        <v>45313</v>
      </c>
    </row>
    <row r="31" spans="1:14" ht="15" customHeight="1">
      <c r="A31" s="17" t="s">
        <v>120</v>
      </c>
      <c r="B31" s="99">
        <f t="shared" si="2"/>
        <v>6.221343162815788</v>
      </c>
      <c r="C31" s="99">
        <f t="shared" si="3"/>
        <v>7.477775841031899</v>
      </c>
      <c r="D31" s="99">
        <f t="shared" si="4"/>
        <v>4.8830300779799485</v>
      </c>
      <c r="E31" s="99"/>
      <c r="F31" s="273"/>
      <c r="G31" s="409" t="s">
        <v>337</v>
      </c>
      <c r="H31" s="410">
        <v>198</v>
      </c>
      <c r="I31" s="410">
        <v>110</v>
      </c>
      <c r="J31" s="405">
        <f t="shared" si="0"/>
        <v>308</v>
      </c>
      <c r="K31" s="409" t="s">
        <v>337</v>
      </c>
      <c r="L31" s="410">
        <v>2033</v>
      </c>
      <c r="M31" s="410">
        <v>1704</v>
      </c>
      <c r="N31" s="405">
        <f t="shared" si="1"/>
        <v>3737</v>
      </c>
    </row>
    <row r="32" spans="1:14" ht="15" customHeight="1">
      <c r="A32" s="17" t="s">
        <v>121</v>
      </c>
      <c r="B32" s="99">
        <f t="shared" si="2"/>
        <v>11.11988464707498</v>
      </c>
      <c r="C32" s="99">
        <f t="shared" si="3"/>
        <v>12.577514154758695</v>
      </c>
      <c r="D32" s="99">
        <f t="shared" si="4"/>
        <v>9.606773019871257</v>
      </c>
      <c r="E32" s="99"/>
      <c r="F32" s="273"/>
      <c r="G32" s="409" t="s">
        <v>338</v>
      </c>
      <c r="H32" s="410">
        <v>184</v>
      </c>
      <c r="I32" s="410">
        <v>127</v>
      </c>
      <c r="J32" s="405">
        <f t="shared" si="0"/>
        <v>311</v>
      </c>
      <c r="K32" s="409" t="s">
        <v>338</v>
      </c>
      <c r="L32" s="410">
        <v>2618</v>
      </c>
      <c r="M32" s="410">
        <v>2294</v>
      </c>
      <c r="N32" s="405">
        <f t="shared" si="1"/>
        <v>4912</v>
      </c>
    </row>
    <row r="33" spans="1:14" ht="15" customHeight="1">
      <c r="A33" s="17" t="s">
        <v>122</v>
      </c>
      <c r="B33" s="99">
        <f t="shared" si="2"/>
        <v>7.205437733100877</v>
      </c>
      <c r="C33" s="99">
        <f t="shared" si="3"/>
        <v>8.170326014637391</v>
      </c>
      <c r="D33" s="99">
        <f t="shared" si="4"/>
        <v>6.25</v>
      </c>
      <c r="E33" s="99"/>
      <c r="F33" s="273"/>
      <c r="G33" s="409" t="s">
        <v>339</v>
      </c>
      <c r="H33" s="410">
        <v>793</v>
      </c>
      <c r="I33" s="410">
        <v>410</v>
      </c>
      <c r="J33" s="405">
        <f t="shared" si="0"/>
        <v>1203</v>
      </c>
      <c r="K33" s="409" t="s">
        <v>339</v>
      </c>
      <c r="L33" s="410">
        <v>4722</v>
      </c>
      <c r="M33" s="410">
        <v>3852</v>
      </c>
      <c r="N33" s="405">
        <f t="shared" si="1"/>
        <v>8574</v>
      </c>
    </row>
    <row r="34" spans="1:14" ht="22.5" customHeight="1">
      <c r="A34" s="17" t="s">
        <v>123</v>
      </c>
      <c r="B34" s="99">
        <f t="shared" si="2"/>
        <v>8.241905271608243</v>
      </c>
      <c r="C34" s="99">
        <f t="shared" si="3"/>
        <v>9.739301524840139</v>
      </c>
      <c r="D34" s="99">
        <f t="shared" si="4"/>
        <v>6.455399061032864</v>
      </c>
      <c r="E34" s="99"/>
      <c r="F34" s="273"/>
      <c r="G34" s="409" t="s">
        <v>340</v>
      </c>
      <c r="H34" s="410">
        <v>406</v>
      </c>
      <c r="I34" s="410">
        <v>236</v>
      </c>
      <c r="J34" s="405">
        <f t="shared" si="0"/>
        <v>642</v>
      </c>
      <c r="K34" s="409" t="s">
        <v>340</v>
      </c>
      <c r="L34" s="410">
        <v>4571</v>
      </c>
      <c r="M34" s="410">
        <v>4102</v>
      </c>
      <c r="N34" s="405">
        <f t="shared" si="1"/>
        <v>8673</v>
      </c>
    </row>
    <row r="35" spans="1:14" ht="15" customHeight="1">
      <c r="A35" s="17" t="s">
        <v>124</v>
      </c>
      <c r="B35" s="99">
        <f t="shared" si="2"/>
        <v>6.331433224755701</v>
      </c>
      <c r="C35" s="99">
        <f t="shared" si="3"/>
        <v>7.028265851795264</v>
      </c>
      <c r="D35" s="99">
        <f t="shared" si="4"/>
        <v>5.536181342632956</v>
      </c>
      <c r="E35" s="99"/>
      <c r="F35" s="273"/>
      <c r="H35" s="204">
        <f>SUM(H2:H34)</f>
        <v>62707</v>
      </c>
      <c r="I35" s="204">
        <f>SUM(I2:I34)</f>
        <v>51604</v>
      </c>
      <c r="J35" s="405">
        <f t="shared" si="0"/>
        <v>114311</v>
      </c>
      <c r="L35" s="204">
        <f>SUM(L2:L34)</f>
        <v>636659</v>
      </c>
      <c r="M35" s="204">
        <f>SUM(M2:M34)</f>
        <v>640812</v>
      </c>
      <c r="N35" s="405">
        <f t="shared" si="1"/>
        <v>1277471</v>
      </c>
    </row>
    <row r="36" spans="1:6" ht="15" customHeight="1">
      <c r="A36" s="17" t="s">
        <v>125</v>
      </c>
      <c r="B36" s="99">
        <f t="shared" si="2"/>
        <v>14.03079076277117</v>
      </c>
      <c r="C36" s="99">
        <f t="shared" si="3"/>
        <v>16.79373146971622</v>
      </c>
      <c r="D36" s="99">
        <f t="shared" si="4"/>
        <v>10.643821391484941</v>
      </c>
      <c r="E36" s="99"/>
      <c r="F36" s="273"/>
    </row>
    <row r="37" spans="1:6" ht="15" customHeight="1">
      <c r="A37" s="20" t="s">
        <v>126</v>
      </c>
      <c r="B37" s="100">
        <f t="shared" si="2"/>
        <v>7.402282947077136</v>
      </c>
      <c r="C37" s="100">
        <f t="shared" si="3"/>
        <v>8.88208269525268</v>
      </c>
      <c r="D37" s="100">
        <f t="shared" si="4"/>
        <v>5.753291077523159</v>
      </c>
      <c r="E37" s="24"/>
      <c r="F37" s="275"/>
    </row>
    <row r="38" spans="1:2" ht="16.5" customHeight="1">
      <c r="A38" s="28" t="s">
        <v>127</v>
      </c>
      <c r="B38" s="99"/>
    </row>
    <row r="39" ht="15" customHeight="1"/>
    <row r="40" ht="15" customHeight="1"/>
    <row r="41" spans="11:12" ht="15" customHeight="1">
      <c r="K41" s="407"/>
      <c r="L41" s="407"/>
    </row>
    <row r="42" spans="11:12" ht="15" customHeight="1">
      <c r="K42" s="407"/>
      <c r="L42" s="407"/>
    </row>
    <row r="43" spans="11:12" ht="15" customHeight="1">
      <c r="K43" s="407"/>
      <c r="L43" s="407"/>
    </row>
    <row r="44" spans="11:12" ht="15" customHeight="1">
      <c r="K44" s="407"/>
      <c r="L44" s="407"/>
    </row>
    <row r="45" spans="11:12" ht="15" customHeight="1">
      <c r="K45" s="407"/>
      <c r="L45" s="407"/>
    </row>
    <row r="46" ht="15" customHeight="1"/>
    <row r="47" ht="15" customHeight="1"/>
  </sheetData>
  <mergeCells count="2">
    <mergeCell ref="B2:D2"/>
    <mergeCell ref="A1:D1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6" customWidth="1"/>
    <col min="11" max="11" width="7.16015625" style="146" bestFit="1" customWidth="1"/>
    <col min="12" max="12" width="7.66015625" style="146" bestFit="1" customWidth="1"/>
    <col min="13" max="13" width="6.83203125" style="146" bestFit="1" customWidth="1"/>
    <col min="14" max="15" width="12" style="146" customWidth="1"/>
  </cols>
  <sheetData>
    <row r="1" spans="1:13" s="2" customFormat="1" ht="39.75" customHeight="1">
      <c r="A1" s="387" t="s">
        <v>392</v>
      </c>
      <c r="B1" s="388"/>
      <c r="C1" s="388"/>
      <c r="D1" s="388"/>
      <c r="E1" s="388"/>
      <c r="F1" s="388"/>
      <c r="G1" s="388"/>
      <c r="J1" s="144"/>
      <c r="K1" s="144"/>
      <c r="L1" s="144"/>
      <c r="M1" s="144"/>
    </row>
    <row r="2" spans="1:10" s="5" customFormat="1" ht="36" customHeight="1">
      <c r="A2" s="242" t="s">
        <v>366</v>
      </c>
      <c r="B2" s="386" t="s">
        <v>0</v>
      </c>
      <c r="C2" s="386"/>
      <c r="D2" s="386" t="s">
        <v>1</v>
      </c>
      <c r="E2" s="386"/>
      <c r="F2" s="386" t="s">
        <v>2</v>
      </c>
      <c r="G2" s="386" t="s">
        <v>3</v>
      </c>
      <c r="H2" s="4"/>
      <c r="I2" s="4"/>
      <c r="J2" s="128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167"/>
      <c r="I3" s="159">
        <f>140922+17663+34777</f>
        <v>193362</v>
      </c>
    </row>
    <row r="4" spans="1:10" s="13" customFormat="1" ht="15" customHeight="1">
      <c r="A4" s="11" t="s">
        <v>6</v>
      </c>
      <c r="B4" s="12">
        <f>D4+F4</f>
        <v>34777</v>
      </c>
      <c r="C4" s="12">
        <f aca="true" t="shared" si="0" ref="C4:C23">B4/$B$4*100</f>
        <v>100</v>
      </c>
      <c r="D4" s="12">
        <f>SUM(D5:D23)</f>
        <v>17502</v>
      </c>
      <c r="E4" s="12">
        <f aca="true" t="shared" si="1" ref="E4:E23">D4/$D$4*100</f>
        <v>100</v>
      </c>
      <c r="F4" s="12">
        <f>SUM(F5:F23)</f>
        <v>17275</v>
      </c>
      <c r="G4" s="283">
        <f aca="true" t="shared" si="2" ref="G4:G23">F4/$F$4*100</f>
        <v>100</v>
      </c>
      <c r="H4" s="284"/>
      <c r="I4" s="284"/>
      <c r="J4" s="284"/>
    </row>
    <row r="5" spans="1:15" ht="15" customHeight="1">
      <c r="A5" s="14" t="s">
        <v>7</v>
      </c>
      <c r="B5" s="15">
        <f>D5+F5</f>
        <v>445</v>
      </c>
      <c r="C5" s="16">
        <f t="shared" si="0"/>
        <v>1.2795813324898642</v>
      </c>
      <c r="D5" s="15">
        <v>237</v>
      </c>
      <c r="E5" s="16">
        <f t="shared" si="1"/>
        <v>1.3541309564621187</v>
      </c>
      <c r="F5" s="15">
        <v>208</v>
      </c>
      <c r="G5" s="16">
        <f t="shared" si="2"/>
        <v>1.2040520984081042</v>
      </c>
      <c r="H5" s="285"/>
      <c r="I5" s="285"/>
      <c r="J5" s="285"/>
      <c r="K5"/>
      <c r="L5"/>
      <c r="M5"/>
      <c r="N5"/>
      <c r="O5"/>
    </row>
    <row r="6" spans="1:15" ht="15" customHeight="1">
      <c r="A6" s="14" t="s">
        <v>8</v>
      </c>
      <c r="B6" s="15">
        <f aca="true" t="shared" si="3" ref="B6:B23">D6+F6</f>
        <v>658</v>
      </c>
      <c r="C6" s="16">
        <f t="shared" si="0"/>
        <v>1.8920550938838887</v>
      </c>
      <c r="D6" s="15">
        <v>344</v>
      </c>
      <c r="E6" s="16">
        <f t="shared" si="1"/>
        <v>1.965489658324763</v>
      </c>
      <c r="F6" s="15">
        <v>314</v>
      </c>
      <c r="G6" s="16">
        <f t="shared" si="2"/>
        <v>1.8176555716353113</v>
      </c>
      <c r="H6" s="285"/>
      <c r="I6" s="285"/>
      <c r="J6" s="285"/>
      <c r="K6"/>
      <c r="L6"/>
      <c r="M6"/>
      <c r="N6"/>
      <c r="O6"/>
    </row>
    <row r="7" spans="1:15" ht="15" customHeight="1">
      <c r="A7" s="14" t="s">
        <v>9</v>
      </c>
      <c r="B7" s="15">
        <f t="shared" si="3"/>
        <v>1059</v>
      </c>
      <c r="C7" s="16">
        <f t="shared" si="0"/>
        <v>3.045116024959025</v>
      </c>
      <c r="D7" s="15">
        <v>542</v>
      </c>
      <c r="E7" s="16">
        <f t="shared" si="1"/>
        <v>3.0967889384070393</v>
      </c>
      <c r="F7" s="15">
        <v>517</v>
      </c>
      <c r="G7" s="16">
        <f t="shared" si="2"/>
        <v>2.992764109985528</v>
      </c>
      <c r="H7" s="285"/>
      <c r="I7" s="285"/>
      <c r="J7" s="285"/>
      <c r="K7"/>
      <c r="L7"/>
      <c r="M7"/>
      <c r="N7"/>
      <c r="O7"/>
    </row>
    <row r="8" spans="1:15" ht="15" customHeight="1">
      <c r="A8" s="14" t="s">
        <v>10</v>
      </c>
      <c r="B8" s="15">
        <f t="shared" si="3"/>
        <v>1364</v>
      </c>
      <c r="C8" s="16">
        <f t="shared" si="0"/>
        <v>3.922132443856572</v>
      </c>
      <c r="D8" s="15">
        <v>717</v>
      </c>
      <c r="E8" s="16">
        <f t="shared" si="1"/>
        <v>4.096674665752485</v>
      </c>
      <c r="F8" s="15">
        <v>647</v>
      </c>
      <c r="G8" s="16">
        <f t="shared" si="2"/>
        <v>3.745296671490593</v>
      </c>
      <c r="H8" s="285"/>
      <c r="I8" s="285"/>
      <c r="J8" s="285"/>
      <c r="K8"/>
      <c r="L8"/>
      <c r="M8"/>
      <c r="N8"/>
      <c r="O8"/>
    </row>
    <row r="9" spans="1:15" ht="22.5" customHeight="1">
      <c r="A9" s="17" t="s">
        <v>11</v>
      </c>
      <c r="B9" s="15">
        <f t="shared" si="3"/>
        <v>1728</v>
      </c>
      <c r="C9" s="16">
        <f t="shared" si="0"/>
        <v>4.968801219196595</v>
      </c>
      <c r="D9" s="18">
        <v>933</v>
      </c>
      <c r="E9" s="16">
        <f t="shared" si="1"/>
        <v>5.3308193349331505</v>
      </c>
      <c r="F9" s="18">
        <v>795</v>
      </c>
      <c r="G9" s="16">
        <f t="shared" si="2"/>
        <v>4.602026049204052</v>
      </c>
      <c r="H9" s="285"/>
      <c r="I9" s="285"/>
      <c r="J9" s="285"/>
      <c r="K9"/>
      <c r="L9"/>
      <c r="M9"/>
      <c r="N9"/>
      <c r="O9"/>
    </row>
    <row r="10" spans="1:15" ht="15" customHeight="1">
      <c r="A10" s="17" t="s">
        <v>12</v>
      </c>
      <c r="B10" s="15">
        <f t="shared" si="3"/>
        <v>2825</v>
      </c>
      <c r="C10" s="16">
        <f t="shared" si="0"/>
        <v>8.12318486355925</v>
      </c>
      <c r="D10" s="18">
        <v>1447</v>
      </c>
      <c r="E10" s="16">
        <f t="shared" si="1"/>
        <v>8.267626556964919</v>
      </c>
      <c r="F10" s="18">
        <v>1378</v>
      </c>
      <c r="G10" s="16">
        <f t="shared" si="2"/>
        <v>7.9768451519536905</v>
      </c>
      <c r="H10" s="285"/>
      <c r="I10" s="285"/>
      <c r="J10" s="285"/>
      <c r="K10"/>
      <c r="L10"/>
      <c r="M10"/>
      <c r="N10"/>
      <c r="O10"/>
    </row>
    <row r="11" spans="1:15" ht="15" customHeight="1">
      <c r="A11" s="17" t="s">
        <v>13</v>
      </c>
      <c r="B11" s="15">
        <f t="shared" si="3"/>
        <v>3378</v>
      </c>
      <c r="C11" s="16">
        <f t="shared" si="0"/>
        <v>9.713316272248901</v>
      </c>
      <c r="D11" s="18">
        <v>1825</v>
      </c>
      <c r="E11" s="16">
        <f t="shared" si="1"/>
        <v>10.427379728031081</v>
      </c>
      <c r="F11" s="18">
        <v>1553</v>
      </c>
      <c r="G11" s="16">
        <f t="shared" si="2"/>
        <v>8.98986975397974</v>
      </c>
      <c r="H11" s="285"/>
      <c r="I11" s="285"/>
      <c r="J11" s="285"/>
      <c r="K11"/>
      <c r="L11"/>
      <c r="M11"/>
      <c r="N11"/>
      <c r="O11"/>
    </row>
    <row r="12" spans="1:15" ht="15" customHeight="1">
      <c r="A12" s="17" t="s">
        <v>14</v>
      </c>
      <c r="B12" s="15">
        <f t="shared" si="3"/>
        <v>3441</v>
      </c>
      <c r="C12" s="16">
        <f t="shared" si="0"/>
        <v>9.894470483365444</v>
      </c>
      <c r="D12" s="18">
        <v>1754</v>
      </c>
      <c r="E12" s="16">
        <f t="shared" si="1"/>
        <v>10.021711804365216</v>
      </c>
      <c r="F12" s="18">
        <v>1687</v>
      </c>
      <c r="G12" s="16">
        <f t="shared" si="2"/>
        <v>9.765557163531115</v>
      </c>
      <c r="H12" s="285"/>
      <c r="I12" s="285"/>
      <c r="J12" s="285"/>
      <c r="K12"/>
      <c r="L12"/>
      <c r="M12"/>
      <c r="N12"/>
      <c r="O12"/>
    </row>
    <row r="13" spans="1:15" ht="15" customHeight="1">
      <c r="A13" s="17" t="s">
        <v>15</v>
      </c>
      <c r="B13" s="15">
        <f t="shared" si="3"/>
        <v>3252</v>
      </c>
      <c r="C13" s="16">
        <f t="shared" si="0"/>
        <v>9.351007850015815</v>
      </c>
      <c r="D13" s="18">
        <v>1707</v>
      </c>
      <c r="E13" s="16">
        <f t="shared" si="1"/>
        <v>9.753171066163867</v>
      </c>
      <c r="F13" s="18">
        <v>1545</v>
      </c>
      <c r="G13" s="16">
        <f t="shared" si="2"/>
        <v>8.94356005788712</v>
      </c>
      <c r="H13" s="285"/>
      <c r="I13" s="285"/>
      <c r="J13" s="285"/>
      <c r="K13"/>
      <c r="L13"/>
      <c r="M13"/>
      <c r="N13"/>
      <c r="O13"/>
    </row>
    <row r="14" spans="1:15" ht="22.5" customHeight="1">
      <c r="A14" s="17" t="s">
        <v>16</v>
      </c>
      <c r="B14" s="15">
        <f t="shared" si="3"/>
        <v>3001</v>
      </c>
      <c r="C14" s="16">
        <f t="shared" si="0"/>
        <v>8.62926646921816</v>
      </c>
      <c r="D14" s="18">
        <v>1544</v>
      </c>
      <c r="E14" s="16">
        <f t="shared" si="1"/>
        <v>8.82184893155068</v>
      </c>
      <c r="F14" s="18">
        <v>1457</v>
      </c>
      <c r="G14" s="16">
        <f t="shared" si="2"/>
        <v>8.434153400868306</v>
      </c>
      <c r="H14" s="285"/>
      <c r="I14" s="285"/>
      <c r="J14" s="285"/>
      <c r="K14"/>
      <c r="L14"/>
      <c r="M14"/>
      <c r="N14"/>
      <c r="O14"/>
    </row>
    <row r="15" spans="1:15" ht="15" customHeight="1">
      <c r="A15" s="17" t="s">
        <v>17</v>
      </c>
      <c r="B15" s="15">
        <f t="shared" si="3"/>
        <v>2593</v>
      </c>
      <c r="C15" s="16">
        <f t="shared" si="0"/>
        <v>7.4560772924634104</v>
      </c>
      <c r="D15" s="18">
        <v>1371</v>
      </c>
      <c r="E15" s="16">
        <f t="shared" si="1"/>
        <v>7.8333904696606105</v>
      </c>
      <c r="F15" s="18">
        <v>1222</v>
      </c>
      <c r="G15" s="16">
        <f t="shared" si="2"/>
        <v>7.073806078147612</v>
      </c>
      <c r="H15" s="285"/>
      <c r="I15" s="285"/>
      <c r="J15" s="285"/>
      <c r="K15"/>
      <c r="L15"/>
      <c r="M15"/>
      <c r="N15"/>
      <c r="O15"/>
    </row>
    <row r="16" spans="1:15" ht="15" customHeight="1">
      <c r="A16" s="17" t="s">
        <v>18</v>
      </c>
      <c r="B16" s="15">
        <f t="shared" si="3"/>
        <v>2195</v>
      </c>
      <c r="C16" s="16">
        <f t="shared" si="0"/>
        <v>6.311642752393823</v>
      </c>
      <c r="D16" s="18">
        <v>1088</v>
      </c>
      <c r="E16" s="16">
        <f t="shared" si="1"/>
        <v>6.216432407724831</v>
      </c>
      <c r="F16" s="18">
        <v>1107</v>
      </c>
      <c r="G16" s="16">
        <f t="shared" si="2"/>
        <v>6.4081041968162085</v>
      </c>
      <c r="H16" s="285"/>
      <c r="I16" s="285"/>
      <c r="J16" s="285"/>
      <c r="K16"/>
      <c r="L16"/>
      <c r="M16"/>
      <c r="N16"/>
      <c r="O16"/>
    </row>
    <row r="17" spans="1:15" ht="15" customHeight="1">
      <c r="A17" s="17" t="s">
        <v>19</v>
      </c>
      <c r="B17" s="15">
        <f t="shared" si="3"/>
        <v>1854</v>
      </c>
      <c r="C17" s="16">
        <f t="shared" si="0"/>
        <v>5.331109641429681</v>
      </c>
      <c r="D17" s="18">
        <v>898</v>
      </c>
      <c r="E17" s="16">
        <f t="shared" si="1"/>
        <v>5.130842189464061</v>
      </c>
      <c r="F17" s="18">
        <v>956</v>
      </c>
      <c r="G17" s="16">
        <f t="shared" si="2"/>
        <v>5.534008683068017</v>
      </c>
      <c r="H17" s="285"/>
      <c r="I17" s="285"/>
      <c r="J17" s="285"/>
      <c r="K17"/>
      <c r="L17"/>
      <c r="M17"/>
      <c r="N17"/>
      <c r="O17"/>
    </row>
    <row r="18" spans="1:10" s="19" customFormat="1" ht="15" customHeight="1">
      <c r="A18" s="17" t="s">
        <v>20</v>
      </c>
      <c r="B18" s="15">
        <f t="shared" si="3"/>
        <v>1881</v>
      </c>
      <c r="C18" s="16">
        <f t="shared" si="0"/>
        <v>5.408747160479628</v>
      </c>
      <c r="D18" s="18">
        <v>881</v>
      </c>
      <c r="E18" s="16">
        <f t="shared" si="1"/>
        <v>5.03371043309336</v>
      </c>
      <c r="F18" s="18">
        <v>1000</v>
      </c>
      <c r="G18" s="16">
        <f t="shared" si="2"/>
        <v>5.788712011577424</v>
      </c>
      <c r="H18" s="285"/>
      <c r="I18" s="285"/>
      <c r="J18" s="285"/>
    </row>
    <row r="19" spans="1:15" ht="22.5" customHeight="1">
      <c r="A19" t="s">
        <v>21</v>
      </c>
      <c r="B19" s="15">
        <f t="shared" si="3"/>
        <v>1817</v>
      </c>
      <c r="C19" s="16">
        <f t="shared" si="0"/>
        <v>5.224717485694568</v>
      </c>
      <c r="D19" s="18">
        <v>875</v>
      </c>
      <c r="E19" s="16">
        <f t="shared" si="1"/>
        <v>4.999428636727231</v>
      </c>
      <c r="F19" s="18">
        <v>942</v>
      </c>
      <c r="G19" s="16">
        <f t="shared" si="2"/>
        <v>5.4529667149059335</v>
      </c>
      <c r="H19" s="285"/>
      <c r="I19" s="285"/>
      <c r="J19" s="285"/>
      <c r="K19"/>
      <c r="L19"/>
      <c r="M19"/>
      <c r="N19"/>
      <c r="O19"/>
    </row>
    <row r="20" spans="1:15" ht="15" customHeight="1">
      <c r="A20" t="s">
        <v>22</v>
      </c>
      <c r="B20" s="15">
        <f t="shared" si="3"/>
        <v>1538</v>
      </c>
      <c r="C20" s="16">
        <f t="shared" si="0"/>
        <v>4.422463122178452</v>
      </c>
      <c r="D20" s="18">
        <v>666</v>
      </c>
      <c r="E20" s="16">
        <f t="shared" si="1"/>
        <v>3.805279396640384</v>
      </c>
      <c r="F20" s="18">
        <v>872</v>
      </c>
      <c r="G20" s="16">
        <f t="shared" si="2"/>
        <v>5.047756874095514</v>
      </c>
      <c r="H20" s="285"/>
      <c r="I20" s="285"/>
      <c r="J20" s="285"/>
      <c r="K20"/>
      <c r="L20"/>
      <c r="M20"/>
      <c r="N20"/>
      <c r="O20"/>
    </row>
    <row r="21" spans="1:15" ht="15" customHeight="1">
      <c r="A21" t="s">
        <v>23</v>
      </c>
      <c r="B21" s="15">
        <f t="shared" si="3"/>
        <v>1051</v>
      </c>
      <c r="C21" s="16">
        <f t="shared" si="0"/>
        <v>3.0221123156108924</v>
      </c>
      <c r="D21" s="18">
        <v>459</v>
      </c>
      <c r="E21" s="16">
        <f t="shared" si="1"/>
        <v>2.622557422008913</v>
      </c>
      <c r="F21" s="18">
        <v>592</v>
      </c>
      <c r="G21" s="16">
        <f t="shared" si="2"/>
        <v>3.4269175108538352</v>
      </c>
      <c r="H21" s="285"/>
      <c r="I21" s="285"/>
      <c r="J21" s="285"/>
      <c r="K21"/>
      <c r="L21"/>
      <c r="M21"/>
      <c r="N21"/>
      <c r="O21"/>
    </row>
    <row r="22" spans="1:15" ht="15" customHeight="1">
      <c r="A22" t="s">
        <v>24</v>
      </c>
      <c r="B22" s="15">
        <f t="shared" si="3"/>
        <v>467</v>
      </c>
      <c r="C22" s="16">
        <f t="shared" si="0"/>
        <v>1.342841533197228</v>
      </c>
      <c r="D22" s="18">
        <v>148</v>
      </c>
      <c r="E22" s="16">
        <f t="shared" si="1"/>
        <v>0.8456176436978632</v>
      </c>
      <c r="F22" s="18">
        <v>319</v>
      </c>
      <c r="G22" s="16">
        <f t="shared" si="2"/>
        <v>1.8465991316931982</v>
      </c>
      <c r="H22" s="285"/>
      <c r="I22" s="285"/>
      <c r="J22" s="285"/>
      <c r="K22"/>
      <c r="L22"/>
      <c r="M22"/>
      <c r="N22"/>
      <c r="O22"/>
    </row>
    <row r="23" spans="1:15" ht="15" customHeight="1">
      <c r="A23" s="20" t="s">
        <v>25</v>
      </c>
      <c r="B23" s="21">
        <f t="shared" si="3"/>
        <v>230</v>
      </c>
      <c r="C23" s="22">
        <f t="shared" si="0"/>
        <v>0.6613566437588061</v>
      </c>
      <c r="D23" s="21">
        <v>66</v>
      </c>
      <c r="E23" s="22">
        <f t="shared" si="1"/>
        <v>0.3770997600274254</v>
      </c>
      <c r="F23" s="21">
        <v>164</v>
      </c>
      <c r="G23" s="22">
        <f t="shared" si="2"/>
        <v>0.9493487698986977</v>
      </c>
      <c r="H23" s="285"/>
      <c r="I23" s="285"/>
      <c r="J23" s="285"/>
      <c r="N23"/>
      <c r="O23"/>
    </row>
    <row r="24" spans="2:5" ht="30" customHeight="1">
      <c r="B24" s="17"/>
      <c r="C24" s="17"/>
      <c r="D24" s="17"/>
      <c r="E24" s="17"/>
    </row>
    <row r="25" spans="11:13" ht="15" customHeight="1">
      <c r="K25" s="147"/>
      <c r="L25" s="147" t="s">
        <v>1</v>
      </c>
      <c r="M25" s="147" t="s">
        <v>2</v>
      </c>
    </row>
    <row r="26" spans="11:14" ht="15" customHeight="1">
      <c r="K26" s="149" t="s">
        <v>7</v>
      </c>
      <c r="L26" s="154">
        <f aca="true" t="shared" si="4" ref="L26:L44">-$D5</f>
        <v>-237</v>
      </c>
      <c r="M26" s="154">
        <f aca="true" t="shared" si="5" ref="M26:M44">$F5</f>
        <v>208</v>
      </c>
      <c r="N26" s="148"/>
    </row>
    <row r="27" spans="11:14" ht="15" customHeight="1">
      <c r="K27" s="149" t="s">
        <v>8</v>
      </c>
      <c r="L27" s="154">
        <f t="shared" si="4"/>
        <v>-344</v>
      </c>
      <c r="M27" s="154">
        <f t="shared" si="5"/>
        <v>314</v>
      </c>
      <c r="N27" s="148"/>
    </row>
    <row r="28" spans="11:14" ht="15" customHeight="1">
      <c r="K28" s="149" t="s">
        <v>9</v>
      </c>
      <c r="L28" s="154">
        <f t="shared" si="4"/>
        <v>-542</v>
      </c>
      <c r="M28" s="154">
        <f t="shared" si="5"/>
        <v>517</v>
      </c>
      <c r="N28" s="148"/>
    </row>
    <row r="29" spans="11:14" ht="15" customHeight="1">
      <c r="K29" s="149" t="s">
        <v>10</v>
      </c>
      <c r="L29" s="154">
        <f t="shared" si="4"/>
        <v>-717</v>
      </c>
      <c r="M29" s="154">
        <f t="shared" si="5"/>
        <v>647</v>
      </c>
      <c r="N29" s="148"/>
    </row>
    <row r="30" spans="11:14" ht="15" customHeight="1">
      <c r="K30" s="149" t="s">
        <v>11</v>
      </c>
      <c r="L30" s="154">
        <f t="shared" si="4"/>
        <v>-933</v>
      </c>
      <c r="M30" s="154">
        <f t="shared" si="5"/>
        <v>795</v>
      </c>
      <c r="N30" s="148"/>
    </row>
    <row r="31" spans="11:14" ht="15" customHeight="1">
      <c r="K31" s="151" t="s">
        <v>12</v>
      </c>
      <c r="L31" s="154">
        <f t="shared" si="4"/>
        <v>-1447</v>
      </c>
      <c r="M31" s="154">
        <f t="shared" si="5"/>
        <v>1378</v>
      </c>
      <c r="N31" s="148"/>
    </row>
    <row r="32" spans="11:14" ht="15" customHeight="1">
      <c r="K32" s="151" t="s">
        <v>13</v>
      </c>
      <c r="L32" s="154">
        <f t="shared" si="4"/>
        <v>-1825</v>
      </c>
      <c r="M32" s="154">
        <f t="shared" si="5"/>
        <v>1553</v>
      </c>
      <c r="N32" s="148"/>
    </row>
    <row r="33" spans="11:14" ht="15" customHeight="1">
      <c r="K33" s="151" t="s">
        <v>14</v>
      </c>
      <c r="L33" s="154">
        <f t="shared" si="4"/>
        <v>-1754</v>
      </c>
      <c r="M33" s="154">
        <f t="shared" si="5"/>
        <v>1687</v>
      </c>
      <c r="N33" s="148"/>
    </row>
    <row r="34" spans="11:14" ht="15" customHeight="1">
      <c r="K34" s="151" t="s">
        <v>15</v>
      </c>
      <c r="L34" s="154">
        <f t="shared" si="4"/>
        <v>-1707</v>
      </c>
      <c r="M34" s="154">
        <f t="shared" si="5"/>
        <v>1545</v>
      </c>
      <c r="N34" s="148"/>
    </row>
    <row r="35" spans="11:14" ht="15" customHeight="1">
      <c r="K35" s="151" t="s">
        <v>16</v>
      </c>
      <c r="L35" s="154">
        <f t="shared" si="4"/>
        <v>-1544</v>
      </c>
      <c r="M35" s="154">
        <f t="shared" si="5"/>
        <v>1457</v>
      </c>
      <c r="N35" s="148"/>
    </row>
    <row r="36" spans="8:14" ht="15" customHeight="1">
      <c r="H36" s="17"/>
      <c r="I36" s="17"/>
      <c r="J36" s="213"/>
      <c r="K36" s="151" t="s">
        <v>17</v>
      </c>
      <c r="L36" s="214">
        <f t="shared" si="4"/>
        <v>-1371</v>
      </c>
      <c r="M36" s="154">
        <f t="shared" si="5"/>
        <v>1222</v>
      </c>
      <c r="N36" s="148"/>
    </row>
    <row r="37" spans="8:14" ht="15" customHeight="1">
      <c r="H37" s="17"/>
      <c r="I37" s="17"/>
      <c r="J37" s="213"/>
      <c r="K37" s="151" t="s">
        <v>18</v>
      </c>
      <c r="L37" s="214">
        <f t="shared" si="4"/>
        <v>-1088</v>
      </c>
      <c r="M37" s="154">
        <f t="shared" si="5"/>
        <v>1107</v>
      </c>
      <c r="N37" s="148"/>
    </row>
    <row r="38" spans="8:14" ht="15" customHeight="1">
      <c r="H38" s="17"/>
      <c r="I38" s="17"/>
      <c r="J38" s="213"/>
      <c r="K38" s="151" t="s">
        <v>19</v>
      </c>
      <c r="L38" s="214">
        <f t="shared" si="4"/>
        <v>-898</v>
      </c>
      <c r="M38" s="154">
        <f t="shared" si="5"/>
        <v>956</v>
      </c>
      <c r="N38" s="148"/>
    </row>
    <row r="39" spans="8:14" ht="15" customHeight="1">
      <c r="H39" s="17"/>
      <c r="I39" s="17"/>
      <c r="J39" s="213"/>
      <c r="K39" s="151" t="s">
        <v>20</v>
      </c>
      <c r="L39" s="214">
        <f t="shared" si="4"/>
        <v>-881</v>
      </c>
      <c r="M39" s="154">
        <f t="shared" si="5"/>
        <v>1000</v>
      </c>
      <c r="N39" s="148"/>
    </row>
    <row r="40" spans="8:14" ht="15" customHeight="1">
      <c r="H40" s="17"/>
      <c r="I40" s="17"/>
      <c r="J40" s="213"/>
      <c r="K40" s="151" t="s">
        <v>21</v>
      </c>
      <c r="L40" s="214">
        <f t="shared" si="4"/>
        <v>-875</v>
      </c>
      <c r="M40" s="154">
        <f t="shared" si="5"/>
        <v>942</v>
      </c>
      <c r="N40" s="148"/>
    </row>
    <row r="41" spans="8:14" ht="15" customHeight="1">
      <c r="H41" s="17"/>
      <c r="I41" s="17"/>
      <c r="J41" s="213"/>
      <c r="K41" s="151" t="s">
        <v>22</v>
      </c>
      <c r="L41" s="214">
        <f t="shared" si="4"/>
        <v>-666</v>
      </c>
      <c r="M41" s="154">
        <f t="shared" si="5"/>
        <v>872</v>
      </c>
      <c r="N41" s="148"/>
    </row>
    <row r="42" spans="8:14" ht="15" customHeight="1">
      <c r="H42" s="17"/>
      <c r="I42" s="17"/>
      <c r="J42" s="213"/>
      <c r="K42" s="151" t="s">
        <v>23</v>
      </c>
      <c r="L42" s="214">
        <f t="shared" si="4"/>
        <v>-459</v>
      </c>
      <c r="M42" s="154">
        <f t="shared" si="5"/>
        <v>592</v>
      </c>
      <c r="N42" s="148"/>
    </row>
    <row r="43" spans="8:14" ht="15" customHeight="1">
      <c r="H43" s="17"/>
      <c r="I43" s="17"/>
      <c r="J43" s="213"/>
      <c r="K43" s="151" t="s">
        <v>24</v>
      </c>
      <c r="L43" s="214">
        <f t="shared" si="4"/>
        <v>-148</v>
      </c>
      <c r="M43" s="154">
        <f t="shared" si="5"/>
        <v>319</v>
      </c>
      <c r="N43" s="148"/>
    </row>
    <row r="44" spans="8:13" ht="11.25">
      <c r="H44" s="17"/>
      <c r="I44" s="17"/>
      <c r="J44" s="213"/>
      <c r="K44" s="152" t="s">
        <v>25</v>
      </c>
      <c r="L44" s="214">
        <f t="shared" si="4"/>
        <v>-66</v>
      </c>
      <c r="M44" s="154">
        <f t="shared" si="5"/>
        <v>164</v>
      </c>
    </row>
    <row r="45" spans="8:13" ht="11.25">
      <c r="H45" s="17"/>
      <c r="I45" s="17"/>
      <c r="J45" s="213"/>
      <c r="K45" s="151"/>
      <c r="L45" s="151"/>
      <c r="M45" s="147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37" style="0" customWidth="1"/>
    <col min="2" max="7" width="11.83203125" style="0" customWidth="1"/>
    <col min="8" max="8" width="10.83203125" style="0" customWidth="1"/>
    <col min="9" max="9" width="10.33203125" style="0" bestFit="1" customWidth="1"/>
  </cols>
  <sheetData>
    <row r="1" spans="1:7" s="2" customFormat="1" ht="39.75" customHeight="1">
      <c r="A1" s="389" t="s">
        <v>374</v>
      </c>
      <c r="B1" s="390"/>
      <c r="C1" s="390"/>
      <c r="D1" s="390"/>
      <c r="E1" s="390"/>
      <c r="F1" s="390"/>
      <c r="G1" s="390"/>
    </row>
    <row r="2" spans="1:8" s="32" customFormat="1" ht="18" customHeight="1">
      <c r="A2" s="9" t="s">
        <v>26</v>
      </c>
      <c r="B2" s="1"/>
      <c r="C2" s="1"/>
      <c r="D2" s="1"/>
      <c r="E2" s="1"/>
      <c r="F2" s="1"/>
      <c r="G2" s="1"/>
      <c r="H2" s="31"/>
    </row>
    <row r="3" spans="1:8" s="5" customFormat="1" ht="36" customHeight="1">
      <c r="A3" s="242" t="s">
        <v>366</v>
      </c>
      <c r="B3" s="386" t="s">
        <v>0</v>
      </c>
      <c r="C3" s="386"/>
      <c r="D3" s="386" t="s">
        <v>1</v>
      </c>
      <c r="E3" s="386"/>
      <c r="F3" s="386" t="s">
        <v>2</v>
      </c>
      <c r="G3" s="386" t="s">
        <v>3</v>
      </c>
      <c r="H3" s="4"/>
    </row>
    <row r="4" spans="1:8" s="10" customFormat="1" ht="19.5" customHeight="1">
      <c r="A4" s="6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  <c r="H4" s="9"/>
    </row>
    <row r="5" spans="1:9" s="104" customFormat="1" ht="19.5" customHeight="1">
      <c r="A5" s="11" t="s">
        <v>6</v>
      </c>
      <c r="B5" s="102">
        <f>D5+F5</f>
        <v>114311</v>
      </c>
      <c r="C5" s="102">
        <f aca="true" t="shared" si="0" ref="C5:C38">B5/B$5*100</f>
        <v>100</v>
      </c>
      <c r="D5" s="102">
        <f>SUM(D6:D38)</f>
        <v>62707</v>
      </c>
      <c r="E5" s="102">
        <f aca="true" t="shared" si="1" ref="E5:E38">D5/D$5*100</f>
        <v>100</v>
      </c>
      <c r="F5" s="102">
        <f>SUM(F6:F38)</f>
        <v>51604</v>
      </c>
      <c r="G5" s="103">
        <f aca="true" t="shared" si="2" ref="G5:G38">F5/F$5*100</f>
        <v>100</v>
      </c>
      <c r="H5" s="113"/>
      <c r="I5" s="114"/>
    </row>
    <row r="6" spans="1:9" s="13" customFormat="1" ht="15" customHeight="1">
      <c r="A6" s="105" t="s">
        <v>94</v>
      </c>
      <c r="B6" s="106">
        <f>D6+F6</f>
        <v>1616</v>
      </c>
      <c r="C6" s="107">
        <f t="shared" si="0"/>
        <v>1.4136872217021983</v>
      </c>
      <c r="D6" s="106">
        <v>841</v>
      </c>
      <c r="E6" s="108">
        <f t="shared" si="1"/>
        <v>1.3411580844243864</v>
      </c>
      <c r="F6" s="106">
        <v>775</v>
      </c>
      <c r="G6" s="108">
        <f t="shared" si="2"/>
        <v>1.5018215642198278</v>
      </c>
      <c r="H6" s="299"/>
      <c r="I6" s="299"/>
    </row>
    <row r="7" spans="1:9" ht="15" customHeight="1">
      <c r="A7" s="105" t="s">
        <v>95</v>
      </c>
      <c r="B7" s="106">
        <f aca="true" t="shared" si="3" ref="B7:B38">D7+F7</f>
        <v>1298</v>
      </c>
      <c r="C7" s="107">
        <f t="shared" si="0"/>
        <v>1.135498770896939</v>
      </c>
      <c r="D7" s="106">
        <v>722</v>
      </c>
      <c r="E7" s="108">
        <f t="shared" si="1"/>
        <v>1.1513866075557753</v>
      </c>
      <c r="F7" s="106">
        <v>576</v>
      </c>
      <c r="G7" s="108">
        <f t="shared" si="2"/>
        <v>1.1161925432137043</v>
      </c>
      <c r="H7" s="299"/>
      <c r="I7" s="299"/>
    </row>
    <row r="8" spans="1:9" ht="15" customHeight="1">
      <c r="A8" s="105" t="s">
        <v>96</v>
      </c>
      <c r="B8" s="106">
        <f t="shared" si="3"/>
        <v>578</v>
      </c>
      <c r="C8" s="107">
        <f t="shared" si="0"/>
        <v>0.5056381275642764</v>
      </c>
      <c r="D8" s="106">
        <v>286</v>
      </c>
      <c r="E8" s="108">
        <f t="shared" si="1"/>
        <v>0.45608943180187217</v>
      </c>
      <c r="F8" s="106">
        <v>292</v>
      </c>
      <c r="G8" s="108">
        <f t="shared" si="2"/>
        <v>0.565847608712503</v>
      </c>
      <c r="H8" s="299"/>
      <c r="I8" s="299"/>
    </row>
    <row r="9" spans="1:9" ht="15" customHeight="1">
      <c r="A9" s="105" t="s">
        <v>97</v>
      </c>
      <c r="B9" s="106">
        <f t="shared" si="3"/>
        <v>1206</v>
      </c>
      <c r="C9" s="107">
        <f t="shared" si="0"/>
        <v>1.05501657758221</v>
      </c>
      <c r="D9" s="106">
        <v>644</v>
      </c>
      <c r="E9" s="108">
        <f t="shared" si="1"/>
        <v>1.0269985807007194</v>
      </c>
      <c r="F9" s="106">
        <v>562</v>
      </c>
      <c r="G9" s="108">
        <f t="shared" si="2"/>
        <v>1.0890628633439268</v>
      </c>
      <c r="H9" s="299"/>
      <c r="I9" s="299"/>
    </row>
    <row r="10" spans="1:9" ht="15" customHeight="1">
      <c r="A10" s="105" t="s">
        <v>98</v>
      </c>
      <c r="B10" s="106">
        <f t="shared" si="3"/>
        <v>2884</v>
      </c>
      <c r="C10" s="107">
        <f t="shared" si="0"/>
        <v>2.522941799126943</v>
      </c>
      <c r="D10" s="106">
        <v>1699</v>
      </c>
      <c r="E10" s="108">
        <f t="shared" si="1"/>
        <v>2.709426379830003</v>
      </c>
      <c r="F10" s="106">
        <v>1185</v>
      </c>
      <c r="G10" s="108">
        <f t="shared" si="2"/>
        <v>2.296333617549027</v>
      </c>
      <c r="H10" s="299"/>
      <c r="I10" s="299"/>
    </row>
    <row r="11" spans="1:9" s="109" customFormat="1" ht="19.5" customHeight="1">
      <c r="A11" s="74" t="s">
        <v>99</v>
      </c>
      <c r="B11" s="106">
        <f t="shared" si="3"/>
        <v>4966</v>
      </c>
      <c r="C11" s="108">
        <f t="shared" si="0"/>
        <v>4.344288826097226</v>
      </c>
      <c r="D11" s="106">
        <v>2668</v>
      </c>
      <c r="E11" s="108">
        <f t="shared" si="1"/>
        <v>4.254708405760122</v>
      </c>
      <c r="F11" s="106">
        <v>2298</v>
      </c>
      <c r="G11" s="108">
        <f t="shared" si="2"/>
        <v>4.453143167196341</v>
      </c>
      <c r="H11" s="299"/>
      <c r="I11" s="299"/>
    </row>
    <row r="12" spans="1:9" s="13" customFormat="1" ht="15" customHeight="1">
      <c r="A12" s="105" t="s">
        <v>100</v>
      </c>
      <c r="B12" s="106">
        <f t="shared" si="3"/>
        <v>1559</v>
      </c>
      <c r="C12" s="107">
        <f t="shared" si="0"/>
        <v>1.3638232541050292</v>
      </c>
      <c r="D12" s="106">
        <v>856</v>
      </c>
      <c r="E12" s="108">
        <f t="shared" si="1"/>
        <v>1.3650788588195895</v>
      </c>
      <c r="F12" s="106">
        <v>703</v>
      </c>
      <c r="G12" s="108">
        <f t="shared" si="2"/>
        <v>1.362297496318115</v>
      </c>
      <c r="H12" s="299"/>
      <c r="I12" s="299"/>
    </row>
    <row r="13" spans="1:9" ht="15" customHeight="1">
      <c r="A13" s="105" t="s">
        <v>101</v>
      </c>
      <c r="B13" s="106">
        <f t="shared" si="3"/>
        <v>2204</v>
      </c>
      <c r="C13" s="107">
        <f t="shared" si="0"/>
        <v>1.9280734137572062</v>
      </c>
      <c r="D13" s="106">
        <v>1373</v>
      </c>
      <c r="E13" s="108">
        <f t="shared" si="1"/>
        <v>2.1895482163075894</v>
      </c>
      <c r="F13" s="106">
        <v>831</v>
      </c>
      <c r="G13" s="108">
        <f t="shared" si="2"/>
        <v>1.610340283698938</v>
      </c>
      <c r="H13" s="299"/>
      <c r="I13" s="299"/>
    </row>
    <row r="14" spans="1:9" ht="15" customHeight="1">
      <c r="A14" s="105" t="s">
        <v>102</v>
      </c>
      <c r="B14" s="106">
        <f t="shared" si="3"/>
        <v>1677</v>
      </c>
      <c r="C14" s="107">
        <f t="shared" si="0"/>
        <v>1.46705041509566</v>
      </c>
      <c r="D14" s="106">
        <v>1125</v>
      </c>
      <c r="E14" s="108">
        <f t="shared" si="1"/>
        <v>1.7940580796402317</v>
      </c>
      <c r="F14" s="106">
        <v>552</v>
      </c>
      <c r="G14" s="108">
        <f t="shared" si="2"/>
        <v>1.0696845205798</v>
      </c>
      <c r="H14" s="299"/>
      <c r="I14" s="299"/>
    </row>
    <row r="15" spans="1:9" ht="15" customHeight="1">
      <c r="A15" s="105" t="s">
        <v>103</v>
      </c>
      <c r="B15" s="106">
        <f t="shared" si="3"/>
        <v>1147</v>
      </c>
      <c r="C15" s="107">
        <f t="shared" si="0"/>
        <v>1.0034029970868945</v>
      </c>
      <c r="D15" s="106">
        <v>645</v>
      </c>
      <c r="E15" s="108">
        <f t="shared" si="1"/>
        <v>1.0285932989937328</v>
      </c>
      <c r="F15" s="106">
        <v>502</v>
      </c>
      <c r="G15" s="108">
        <f t="shared" si="2"/>
        <v>0.972792806759166</v>
      </c>
      <c r="H15" s="299"/>
      <c r="I15" s="299"/>
    </row>
    <row r="16" spans="1:9" ht="15" customHeight="1">
      <c r="A16" s="105" t="s">
        <v>104</v>
      </c>
      <c r="B16" s="106">
        <f t="shared" si="3"/>
        <v>2428</v>
      </c>
      <c r="C16" s="107">
        <f t="shared" si="0"/>
        <v>2.12403005834959</v>
      </c>
      <c r="D16" s="106">
        <v>1512</v>
      </c>
      <c r="E16" s="108">
        <f t="shared" si="1"/>
        <v>2.4112140590364715</v>
      </c>
      <c r="F16" s="106">
        <v>916</v>
      </c>
      <c r="G16" s="108">
        <f t="shared" si="2"/>
        <v>1.7750561971940158</v>
      </c>
      <c r="H16" s="299"/>
      <c r="I16" s="299"/>
    </row>
    <row r="17" spans="1:9" s="109" customFormat="1" ht="19.5" customHeight="1">
      <c r="A17" s="74" t="s">
        <v>105</v>
      </c>
      <c r="B17" s="106">
        <f t="shared" si="3"/>
        <v>813</v>
      </c>
      <c r="C17" s="108">
        <f t="shared" si="0"/>
        <v>0.7112176430964648</v>
      </c>
      <c r="D17" s="106">
        <v>421</v>
      </c>
      <c r="E17" s="108">
        <f t="shared" si="1"/>
        <v>0.6713764013587</v>
      </c>
      <c r="F17" s="106">
        <v>392</v>
      </c>
      <c r="G17" s="108">
        <f t="shared" si="2"/>
        <v>0.759631036353771</v>
      </c>
      <c r="H17" s="299"/>
      <c r="I17" s="299"/>
    </row>
    <row r="18" spans="1:9" s="13" customFormat="1" ht="15" customHeight="1">
      <c r="A18" s="105" t="s">
        <v>106</v>
      </c>
      <c r="B18" s="106">
        <f t="shared" si="3"/>
        <v>1121</v>
      </c>
      <c r="C18" s="107">
        <f t="shared" si="0"/>
        <v>0.9806580294109928</v>
      </c>
      <c r="D18" s="106">
        <v>698</v>
      </c>
      <c r="E18" s="108">
        <f t="shared" si="1"/>
        <v>1.1131133685234502</v>
      </c>
      <c r="F18" s="106">
        <v>423</v>
      </c>
      <c r="G18" s="108">
        <f t="shared" si="2"/>
        <v>0.8197038989225641</v>
      </c>
      <c r="H18" s="299"/>
      <c r="I18" s="299"/>
    </row>
    <row r="19" spans="1:9" ht="15" customHeight="1">
      <c r="A19" s="105" t="s">
        <v>107</v>
      </c>
      <c r="B19" s="106">
        <f t="shared" si="3"/>
        <v>341</v>
      </c>
      <c r="C19" s="107">
        <f t="shared" si="0"/>
        <v>0.29830899913394165</v>
      </c>
      <c r="D19" s="106">
        <v>190</v>
      </c>
      <c r="E19" s="108">
        <f t="shared" si="1"/>
        <v>0.30299647567257243</v>
      </c>
      <c r="F19" s="106">
        <v>151</v>
      </c>
      <c r="G19" s="108">
        <f t="shared" si="2"/>
        <v>0.2926129757383149</v>
      </c>
      <c r="H19" s="299"/>
      <c r="I19" s="299"/>
    </row>
    <row r="20" spans="1:9" ht="15" customHeight="1">
      <c r="A20" s="105" t="s">
        <v>108</v>
      </c>
      <c r="B20" s="106">
        <f t="shared" si="3"/>
        <v>1638</v>
      </c>
      <c r="C20" s="107">
        <f t="shared" si="0"/>
        <v>1.4329329635818076</v>
      </c>
      <c r="D20" s="106">
        <v>891</v>
      </c>
      <c r="E20" s="108">
        <f t="shared" si="1"/>
        <v>1.4208939990750635</v>
      </c>
      <c r="F20" s="106">
        <v>747</v>
      </c>
      <c r="G20" s="108">
        <f t="shared" si="2"/>
        <v>1.4475622044802727</v>
      </c>
      <c r="H20" s="299"/>
      <c r="I20" s="299"/>
    </row>
    <row r="21" spans="1:9" ht="15" customHeight="1">
      <c r="A21" s="105" t="s">
        <v>109</v>
      </c>
      <c r="B21" s="106">
        <f t="shared" si="3"/>
        <v>3492</v>
      </c>
      <c r="C21" s="107">
        <f t="shared" si="0"/>
        <v>3.054824120163414</v>
      </c>
      <c r="D21" s="106">
        <v>2070</v>
      </c>
      <c r="E21" s="108">
        <f t="shared" si="1"/>
        <v>3.301066866538026</v>
      </c>
      <c r="F21" s="106">
        <v>1422</v>
      </c>
      <c r="G21" s="108">
        <f t="shared" si="2"/>
        <v>2.7556003410588326</v>
      </c>
      <c r="H21" s="299"/>
      <c r="I21" s="299"/>
    </row>
    <row r="22" spans="1:9" ht="15" customHeight="1">
      <c r="A22" s="105" t="s">
        <v>110</v>
      </c>
      <c r="B22" s="106">
        <f t="shared" si="3"/>
        <v>65661</v>
      </c>
      <c r="C22" s="107">
        <f t="shared" si="0"/>
        <v>57.44066625259161</v>
      </c>
      <c r="D22" s="106">
        <v>34223</v>
      </c>
      <c r="E22" s="108">
        <f t="shared" si="1"/>
        <v>54.57604414180235</v>
      </c>
      <c r="F22" s="106">
        <v>31438</v>
      </c>
      <c r="G22" s="108">
        <f t="shared" si="2"/>
        <v>60.921633981861866</v>
      </c>
      <c r="H22" s="299"/>
      <c r="I22" s="299"/>
    </row>
    <row r="23" spans="1:9" s="109" customFormat="1" ht="19.5" customHeight="1">
      <c r="A23" s="74" t="s">
        <v>111</v>
      </c>
      <c r="B23" s="106">
        <f t="shared" si="3"/>
        <v>383</v>
      </c>
      <c r="C23" s="108">
        <f t="shared" si="0"/>
        <v>0.3350508699950136</v>
      </c>
      <c r="D23" s="106">
        <v>210</v>
      </c>
      <c r="E23" s="108">
        <f t="shared" si="1"/>
        <v>0.3348908415328432</v>
      </c>
      <c r="F23" s="106">
        <v>173</v>
      </c>
      <c r="G23" s="108">
        <f t="shared" si="2"/>
        <v>0.3352453298193938</v>
      </c>
      <c r="H23" s="299"/>
      <c r="I23" s="299"/>
    </row>
    <row r="24" spans="1:9" s="13" customFormat="1" ht="15" customHeight="1">
      <c r="A24" s="105" t="s">
        <v>112</v>
      </c>
      <c r="B24" s="106">
        <f t="shared" si="3"/>
        <v>1445</v>
      </c>
      <c r="C24" s="107">
        <f t="shared" si="0"/>
        <v>1.2640953189106912</v>
      </c>
      <c r="D24" s="106">
        <v>1034</v>
      </c>
      <c r="E24" s="108">
        <f t="shared" si="1"/>
        <v>1.6489387149759993</v>
      </c>
      <c r="F24" s="106">
        <v>411</v>
      </c>
      <c r="G24" s="108">
        <f t="shared" si="2"/>
        <v>0.7964498876056121</v>
      </c>
      <c r="H24" s="299"/>
      <c r="I24" s="299"/>
    </row>
    <row r="25" spans="1:9" ht="15" customHeight="1">
      <c r="A25" s="105" t="s">
        <v>113</v>
      </c>
      <c r="B25" s="106">
        <f t="shared" si="3"/>
        <v>3856</v>
      </c>
      <c r="C25" s="107">
        <f t="shared" si="0"/>
        <v>3.3732536676260376</v>
      </c>
      <c r="D25" s="106">
        <v>2152</v>
      </c>
      <c r="E25" s="108">
        <f t="shared" si="1"/>
        <v>3.4318337665651364</v>
      </c>
      <c r="F25" s="106">
        <v>1704</v>
      </c>
      <c r="G25" s="108">
        <f t="shared" si="2"/>
        <v>3.302069607007209</v>
      </c>
      <c r="H25" s="299"/>
      <c r="I25" s="299"/>
    </row>
    <row r="26" spans="1:9" ht="15" customHeight="1">
      <c r="A26" s="105" t="s">
        <v>114</v>
      </c>
      <c r="B26" s="106">
        <f t="shared" si="3"/>
        <v>1490</v>
      </c>
      <c r="C26" s="107">
        <f t="shared" si="0"/>
        <v>1.3034616091189823</v>
      </c>
      <c r="D26" s="106">
        <v>977</v>
      </c>
      <c r="E26" s="108">
        <f t="shared" si="1"/>
        <v>1.5580397722742276</v>
      </c>
      <c r="F26" s="106">
        <v>513</v>
      </c>
      <c r="G26" s="108">
        <f t="shared" si="2"/>
        <v>0.9941089837997054</v>
      </c>
      <c r="H26" s="299"/>
      <c r="I26" s="299"/>
    </row>
    <row r="27" spans="1:9" ht="15" customHeight="1">
      <c r="A27" s="105" t="s">
        <v>115</v>
      </c>
      <c r="B27" s="106">
        <f t="shared" si="3"/>
        <v>170</v>
      </c>
      <c r="C27" s="107">
        <f t="shared" si="0"/>
        <v>0.14871709634243424</v>
      </c>
      <c r="D27" s="106">
        <v>90</v>
      </c>
      <c r="E27" s="108">
        <f t="shared" si="1"/>
        <v>0.14352464637121853</v>
      </c>
      <c r="F27" s="106">
        <v>80</v>
      </c>
      <c r="G27" s="108">
        <f t="shared" si="2"/>
        <v>0.1550267421130145</v>
      </c>
      <c r="H27" s="299"/>
      <c r="I27" s="299"/>
    </row>
    <row r="28" spans="1:9" ht="15" customHeight="1">
      <c r="A28" s="105" t="s">
        <v>116</v>
      </c>
      <c r="B28" s="106">
        <f t="shared" si="3"/>
        <v>390</v>
      </c>
      <c r="C28" s="107">
        <f t="shared" si="0"/>
        <v>0.34117451513852565</v>
      </c>
      <c r="D28" s="106">
        <v>239</v>
      </c>
      <c r="E28" s="108">
        <f t="shared" si="1"/>
        <v>0.38113767203023585</v>
      </c>
      <c r="F28" s="106">
        <v>151</v>
      </c>
      <c r="G28" s="108">
        <f t="shared" si="2"/>
        <v>0.2926129757383149</v>
      </c>
      <c r="H28" s="299"/>
      <c r="I28" s="299"/>
    </row>
    <row r="29" spans="1:9" s="109" customFormat="1" ht="19.5" customHeight="1">
      <c r="A29" s="74" t="s">
        <v>117</v>
      </c>
      <c r="B29" s="106">
        <f t="shared" si="3"/>
        <v>372</v>
      </c>
      <c r="C29" s="108">
        <f t="shared" si="0"/>
        <v>0.325427999055209</v>
      </c>
      <c r="D29" s="106">
        <v>202</v>
      </c>
      <c r="E29" s="108">
        <f t="shared" si="1"/>
        <v>0.3221330951887349</v>
      </c>
      <c r="F29" s="106">
        <v>170</v>
      </c>
      <c r="G29" s="108">
        <f t="shared" si="2"/>
        <v>0.32943182699015583</v>
      </c>
      <c r="H29" s="299"/>
      <c r="I29" s="299"/>
    </row>
    <row r="30" spans="1:9" s="13" customFormat="1" ht="15" customHeight="1">
      <c r="A30" s="105" t="s">
        <v>118</v>
      </c>
      <c r="B30" s="106">
        <f t="shared" si="3"/>
        <v>1202</v>
      </c>
      <c r="C30" s="107">
        <f t="shared" si="0"/>
        <v>1.0515173517859173</v>
      </c>
      <c r="D30" s="106">
        <v>727</v>
      </c>
      <c r="E30" s="108">
        <f t="shared" si="1"/>
        <v>1.1593601990208429</v>
      </c>
      <c r="F30" s="106">
        <v>475</v>
      </c>
      <c r="G30" s="108">
        <f t="shared" si="2"/>
        <v>0.9204712812960236</v>
      </c>
      <c r="H30" s="299"/>
      <c r="I30" s="299"/>
    </row>
    <row r="31" spans="1:9" ht="15" customHeight="1">
      <c r="A31" s="105" t="s">
        <v>119</v>
      </c>
      <c r="B31" s="106">
        <f t="shared" si="3"/>
        <v>714</v>
      </c>
      <c r="C31" s="107">
        <f t="shared" si="0"/>
        <v>0.6246118046382237</v>
      </c>
      <c r="D31" s="106">
        <v>494</v>
      </c>
      <c r="E31" s="108">
        <f t="shared" si="1"/>
        <v>0.7877908367486884</v>
      </c>
      <c r="F31" s="106">
        <v>220</v>
      </c>
      <c r="G31" s="108">
        <f t="shared" si="2"/>
        <v>0.4263235408107899</v>
      </c>
      <c r="H31" s="299"/>
      <c r="I31" s="299"/>
    </row>
    <row r="32" spans="1:9" ht="15" customHeight="1">
      <c r="A32" s="105" t="s">
        <v>120</v>
      </c>
      <c r="B32" s="106">
        <f t="shared" si="3"/>
        <v>692</v>
      </c>
      <c r="C32" s="107">
        <f t="shared" si="0"/>
        <v>0.6053660627586147</v>
      </c>
      <c r="D32" s="106">
        <v>429</v>
      </c>
      <c r="E32" s="108">
        <f t="shared" si="1"/>
        <v>0.6841341477028082</v>
      </c>
      <c r="F32" s="106">
        <v>263</v>
      </c>
      <c r="G32" s="108">
        <f t="shared" si="2"/>
        <v>0.5096504146965352</v>
      </c>
      <c r="H32" s="299"/>
      <c r="I32" s="299"/>
    </row>
    <row r="33" spans="1:9" ht="15" customHeight="1">
      <c r="A33" s="105" t="s">
        <v>121</v>
      </c>
      <c r="B33" s="106">
        <f t="shared" si="3"/>
        <v>3239</v>
      </c>
      <c r="C33" s="107">
        <f t="shared" si="0"/>
        <v>2.833498088547909</v>
      </c>
      <c r="D33" s="106">
        <v>1866</v>
      </c>
      <c r="E33" s="108">
        <f t="shared" si="1"/>
        <v>2.975744334763264</v>
      </c>
      <c r="F33" s="106">
        <v>1373</v>
      </c>
      <c r="G33" s="108">
        <f t="shared" si="2"/>
        <v>2.6606464615146113</v>
      </c>
      <c r="H33" s="299"/>
      <c r="I33" s="299"/>
    </row>
    <row r="34" spans="1:9" ht="15" customHeight="1">
      <c r="A34" s="105" t="s">
        <v>122</v>
      </c>
      <c r="B34" s="106">
        <f t="shared" si="3"/>
        <v>3265</v>
      </c>
      <c r="C34" s="107">
        <f t="shared" si="0"/>
        <v>2.8562430562238106</v>
      </c>
      <c r="D34" s="106">
        <v>1842</v>
      </c>
      <c r="E34" s="108">
        <f t="shared" si="1"/>
        <v>2.937471095730939</v>
      </c>
      <c r="F34" s="106">
        <v>1423</v>
      </c>
      <c r="G34" s="108">
        <f t="shared" si="2"/>
        <v>2.7575381753352453</v>
      </c>
      <c r="H34" s="299"/>
      <c r="I34" s="299"/>
    </row>
    <row r="35" spans="1:9" s="109" customFormat="1" ht="19.5" customHeight="1">
      <c r="A35" s="74" t="s">
        <v>123</v>
      </c>
      <c r="B35" s="106">
        <f t="shared" si="3"/>
        <v>308</v>
      </c>
      <c r="C35" s="108">
        <f t="shared" si="0"/>
        <v>0.2694403863145279</v>
      </c>
      <c r="D35" s="106">
        <v>198</v>
      </c>
      <c r="E35" s="108">
        <f t="shared" si="1"/>
        <v>0.3157542220166808</v>
      </c>
      <c r="F35" s="106">
        <v>110</v>
      </c>
      <c r="G35" s="108">
        <f t="shared" si="2"/>
        <v>0.21316177040539494</v>
      </c>
      <c r="H35" s="299"/>
      <c r="I35" s="299"/>
    </row>
    <row r="36" spans="1:12" s="13" customFormat="1" ht="15" customHeight="1">
      <c r="A36" s="105" t="s">
        <v>124</v>
      </c>
      <c r="B36" s="106">
        <f t="shared" si="3"/>
        <v>311</v>
      </c>
      <c r="C36" s="107">
        <f t="shared" si="0"/>
        <v>0.27206480566174734</v>
      </c>
      <c r="D36" s="106">
        <v>184</v>
      </c>
      <c r="E36" s="108">
        <f t="shared" si="1"/>
        <v>0.2934281659144912</v>
      </c>
      <c r="F36" s="106">
        <v>127</v>
      </c>
      <c r="G36" s="108">
        <f t="shared" si="2"/>
        <v>0.24610495310441052</v>
      </c>
      <c r="H36" s="299"/>
      <c r="I36" s="299"/>
      <c r="J36" s="140"/>
      <c r="K36" s="140"/>
      <c r="L36" s="140"/>
    </row>
    <row r="37" spans="1:12" ht="15" customHeight="1">
      <c r="A37" s="105" t="s">
        <v>125</v>
      </c>
      <c r="B37" s="106">
        <f t="shared" si="3"/>
        <v>1203</v>
      </c>
      <c r="C37" s="107">
        <f t="shared" si="0"/>
        <v>1.0523921582349904</v>
      </c>
      <c r="D37" s="106">
        <v>793</v>
      </c>
      <c r="E37" s="108">
        <f t="shared" si="1"/>
        <v>1.2646116063597366</v>
      </c>
      <c r="F37" s="106">
        <v>410</v>
      </c>
      <c r="G37" s="108">
        <f t="shared" si="2"/>
        <v>0.7945120533291992</v>
      </c>
      <c r="H37" s="299"/>
      <c r="I37" s="299"/>
      <c r="J37" s="17"/>
      <c r="K37" s="17"/>
      <c r="L37" s="17"/>
    </row>
    <row r="38" spans="1:12" ht="15" customHeight="1">
      <c r="A38" s="110" t="s">
        <v>126</v>
      </c>
      <c r="B38" s="111">
        <f t="shared" si="3"/>
        <v>642</v>
      </c>
      <c r="C38" s="112">
        <f t="shared" si="0"/>
        <v>0.5616257403049575</v>
      </c>
      <c r="D38" s="111">
        <v>406</v>
      </c>
      <c r="E38" s="112">
        <f t="shared" si="1"/>
        <v>0.6474556269634969</v>
      </c>
      <c r="F38" s="111">
        <v>236</v>
      </c>
      <c r="G38" s="112">
        <f t="shared" si="2"/>
        <v>0.4573288892333927</v>
      </c>
      <c r="H38" s="299"/>
      <c r="I38" s="299"/>
      <c r="J38" s="17"/>
      <c r="K38" s="17"/>
      <c r="L38" s="17"/>
    </row>
    <row r="39" spans="1:12" s="104" customFormat="1" ht="19.5" customHeight="1">
      <c r="A39" s="28" t="s">
        <v>127</v>
      </c>
      <c r="B39" s="113"/>
      <c r="C39" s="113"/>
      <c r="D39" s="113"/>
      <c r="E39" s="113"/>
      <c r="F39" s="113"/>
      <c r="G39" s="113"/>
      <c r="H39" s="113"/>
      <c r="I39" s="114"/>
      <c r="J39" s="109"/>
      <c r="K39" s="109"/>
      <c r="L39" s="109"/>
    </row>
    <row r="40" spans="1:12" s="13" customFormat="1" ht="15" customHeight="1">
      <c r="A40" s="115"/>
      <c r="B40" s="116"/>
      <c r="C40" s="117"/>
      <c r="D40" s="118"/>
      <c r="E40" s="118"/>
      <c r="F40" s="118"/>
      <c r="G40" s="118"/>
      <c r="H40" s="118"/>
      <c r="I40" s="119"/>
      <c r="J40" s="140"/>
      <c r="K40" s="140"/>
      <c r="L40" s="140"/>
    </row>
    <row r="41" spans="4:12" ht="15" customHeight="1">
      <c r="D41" s="23"/>
      <c r="F41" s="23"/>
      <c r="G41" s="54"/>
      <c r="H41" s="160"/>
      <c r="I41" s="160"/>
      <c r="J41" s="17"/>
      <c r="K41" s="17"/>
      <c r="L41" s="17"/>
    </row>
    <row r="42" spans="1:12" ht="15" customHeight="1">
      <c r="A42" s="17"/>
      <c r="B42" s="38"/>
      <c r="C42" s="24"/>
      <c r="D42" s="38"/>
      <c r="E42" s="24"/>
      <c r="F42" s="38"/>
      <c r="G42" s="24"/>
      <c r="H42" s="210"/>
      <c r="I42" s="17"/>
      <c r="J42" s="17"/>
      <c r="K42" s="17"/>
      <c r="L42" s="17"/>
    </row>
    <row r="43" spans="1:12" ht="15" customHeight="1">
      <c r="A43" s="17"/>
      <c r="B43" s="38"/>
      <c r="C43" s="24"/>
      <c r="D43" s="38"/>
      <c r="E43" s="24"/>
      <c r="F43" s="38"/>
      <c r="G43" s="24"/>
      <c r="H43" s="17"/>
      <c r="I43" s="17"/>
      <c r="J43" s="17"/>
      <c r="K43" s="17"/>
      <c r="L43" s="17"/>
    </row>
    <row r="44" spans="4:12" ht="15" customHeight="1">
      <c r="D44" s="23"/>
      <c r="F44" s="23"/>
      <c r="H44" s="17"/>
      <c r="I44" s="65"/>
      <c r="J44" s="17"/>
      <c r="K44" s="17"/>
      <c r="L44" s="17"/>
    </row>
    <row r="45" spans="4:12" ht="15" customHeight="1">
      <c r="D45" s="23"/>
      <c r="F45" s="23"/>
      <c r="H45" s="17"/>
      <c r="I45" s="65"/>
      <c r="J45" s="17"/>
      <c r="K45" s="17"/>
      <c r="L45" s="17"/>
    </row>
    <row r="46" spans="4:9" ht="15" customHeight="1">
      <c r="D46" s="23"/>
      <c r="F46" s="23"/>
      <c r="I46" s="55"/>
    </row>
    <row r="47" spans="4:6" ht="15" customHeight="1">
      <c r="D47" s="23"/>
      <c r="F47" s="23"/>
    </row>
    <row r="48" spans="4:6" ht="15" customHeight="1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spans="4:6" ht="11.25">
      <c r="D52" s="23"/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  <row r="59" ht="11.25">
      <c r="F59" s="23"/>
    </row>
  </sheetData>
  <mergeCells count="4">
    <mergeCell ref="F3:G3"/>
    <mergeCell ref="A1:G1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58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37" style="0" customWidth="1"/>
    <col min="2" max="7" width="11.83203125" style="0" customWidth="1"/>
  </cols>
  <sheetData>
    <row r="1" spans="1:7" s="2" customFormat="1" ht="39.75" customHeight="1">
      <c r="A1" s="389" t="s">
        <v>374</v>
      </c>
      <c r="B1" s="390"/>
      <c r="C1" s="390"/>
      <c r="D1" s="390"/>
      <c r="E1" s="390"/>
      <c r="F1" s="390"/>
      <c r="G1" s="390"/>
    </row>
    <row r="2" spans="1:7" s="32" customFormat="1" ht="18" customHeight="1">
      <c r="A2" s="9" t="s">
        <v>40</v>
      </c>
      <c r="B2" s="1"/>
      <c r="C2" s="1"/>
      <c r="D2" s="1"/>
      <c r="E2" s="1"/>
      <c r="F2" s="1"/>
      <c r="G2" s="1"/>
    </row>
    <row r="3" spans="1:7" s="5" customFormat="1" ht="36" customHeight="1">
      <c r="A3" s="242" t="s">
        <v>366</v>
      </c>
      <c r="B3" s="386" t="s">
        <v>0</v>
      </c>
      <c r="C3" s="386"/>
      <c r="D3" s="386" t="s">
        <v>1</v>
      </c>
      <c r="E3" s="386"/>
      <c r="F3" s="386" t="s">
        <v>2</v>
      </c>
      <c r="G3" s="386" t="s">
        <v>3</v>
      </c>
    </row>
    <row r="4" spans="1:7" s="10" customFormat="1" ht="19.5" customHeight="1">
      <c r="A4" s="6"/>
      <c r="B4" s="59" t="s">
        <v>4</v>
      </c>
      <c r="C4" s="60" t="s">
        <v>5</v>
      </c>
      <c r="D4" s="61" t="s">
        <v>4</v>
      </c>
      <c r="E4" s="60" t="s">
        <v>5</v>
      </c>
      <c r="F4" s="61" t="s">
        <v>4</v>
      </c>
      <c r="G4" s="60" t="s">
        <v>5</v>
      </c>
    </row>
    <row r="5" spans="1:7" s="104" customFormat="1" ht="19.5" customHeight="1">
      <c r="A5" s="11" t="s">
        <v>6</v>
      </c>
      <c r="B5" s="102">
        <f>D5+F5</f>
        <v>114311</v>
      </c>
      <c r="C5" s="120">
        <f aca="true" t="shared" si="0" ref="C5:C38">B5/$B5*100</f>
        <v>100</v>
      </c>
      <c r="D5" s="102">
        <f>SUM(D6:D38)</f>
        <v>62707</v>
      </c>
      <c r="E5" s="121">
        <f aca="true" t="shared" si="1" ref="E5:E38">D5/$B5*100</f>
        <v>54.85648800202954</v>
      </c>
      <c r="F5" s="102">
        <f>SUM(F6:F38)</f>
        <v>51604</v>
      </c>
      <c r="G5" s="121">
        <f aca="true" t="shared" si="2" ref="G5:G38">F5/$B5*100</f>
        <v>45.14351199797045</v>
      </c>
    </row>
    <row r="6" spans="1:7" s="13" customFormat="1" ht="15" customHeight="1">
      <c r="A6" s="105" t="s">
        <v>94</v>
      </c>
      <c r="B6" s="106">
        <f>D6+F6</f>
        <v>1616</v>
      </c>
      <c r="C6" s="122">
        <f t="shared" si="0"/>
        <v>100</v>
      </c>
      <c r="D6" s="106">
        <v>841</v>
      </c>
      <c r="E6" s="108">
        <f t="shared" si="1"/>
        <v>52.042079207920786</v>
      </c>
      <c r="F6" s="106">
        <v>775</v>
      </c>
      <c r="G6" s="108">
        <f t="shared" si="2"/>
        <v>47.95792079207921</v>
      </c>
    </row>
    <row r="7" spans="1:7" ht="15" customHeight="1">
      <c r="A7" s="105" t="s">
        <v>95</v>
      </c>
      <c r="B7" s="106">
        <f aca="true" t="shared" si="3" ref="B7:B38">D7+F7</f>
        <v>1298</v>
      </c>
      <c r="C7" s="122">
        <f t="shared" si="0"/>
        <v>100</v>
      </c>
      <c r="D7" s="106">
        <v>722</v>
      </c>
      <c r="E7" s="108">
        <f t="shared" si="1"/>
        <v>55.62403697996918</v>
      </c>
      <c r="F7" s="106">
        <v>576</v>
      </c>
      <c r="G7" s="108">
        <f t="shared" si="2"/>
        <v>44.37596302003082</v>
      </c>
    </row>
    <row r="8" spans="1:7" ht="15" customHeight="1">
      <c r="A8" s="105" t="s">
        <v>96</v>
      </c>
      <c r="B8" s="106">
        <f t="shared" si="3"/>
        <v>578</v>
      </c>
      <c r="C8" s="122">
        <f t="shared" si="0"/>
        <v>100</v>
      </c>
      <c r="D8" s="106">
        <v>286</v>
      </c>
      <c r="E8" s="108">
        <f t="shared" si="1"/>
        <v>49.48096885813148</v>
      </c>
      <c r="F8" s="106">
        <v>292</v>
      </c>
      <c r="G8" s="108">
        <f t="shared" si="2"/>
        <v>50.51903114186851</v>
      </c>
    </row>
    <row r="9" spans="1:7" ht="15" customHeight="1">
      <c r="A9" s="105" t="s">
        <v>97</v>
      </c>
      <c r="B9" s="106">
        <f t="shared" si="3"/>
        <v>1206</v>
      </c>
      <c r="C9" s="122">
        <f t="shared" si="0"/>
        <v>100</v>
      </c>
      <c r="D9" s="106">
        <v>644</v>
      </c>
      <c r="E9" s="108">
        <f t="shared" si="1"/>
        <v>53.39966832504146</v>
      </c>
      <c r="F9" s="106">
        <v>562</v>
      </c>
      <c r="G9" s="108">
        <f t="shared" si="2"/>
        <v>46.60033167495854</v>
      </c>
    </row>
    <row r="10" spans="1:7" ht="15" customHeight="1">
      <c r="A10" s="105" t="s">
        <v>98</v>
      </c>
      <c r="B10" s="106">
        <f t="shared" si="3"/>
        <v>2884</v>
      </c>
      <c r="C10" s="122">
        <f t="shared" si="0"/>
        <v>100</v>
      </c>
      <c r="D10" s="106">
        <v>1699</v>
      </c>
      <c r="E10" s="108">
        <f t="shared" si="1"/>
        <v>58.91123439667128</v>
      </c>
      <c r="F10" s="106">
        <v>1185</v>
      </c>
      <c r="G10" s="108">
        <f t="shared" si="2"/>
        <v>41.08876560332871</v>
      </c>
    </row>
    <row r="11" spans="1:7" s="109" customFormat="1" ht="19.5" customHeight="1">
      <c r="A11" s="74" t="s">
        <v>99</v>
      </c>
      <c r="B11" s="106">
        <f t="shared" si="3"/>
        <v>4966</v>
      </c>
      <c r="C11" s="122">
        <f t="shared" si="0"/>
        <v>100</v>
      </c>
      <c r="D11" s="106">
        <v>2668</v>
      </c>
      <c r="E11" s="108">
        <f t="shared" si="1"/>
        <v>53.725332259363675</v>
      </c>
      <c r="F11" s="106">
        <v>2298</v>
      </c>
      <c r="G11" s="108">
        <f t="shared" si="2"/>
        <v>46.274667740636325</v>
      </c>
    </row>
    <row r="12" spans="1:7" s="13" customFormat="1" ht="15" customHeight="1">
      <c r="A12" s="105" t="s">
        <v>100</v>
      </c>
      <c r="B12" s="106">
        <f t="shared" si="3"/>
        <v>1559</v>
      </c>
      <c r="C12" s="122">
        <f t="shared" si="0"/>
        <v>100</v>
      </c>
      <c r="D12" s="106">
        <v>856</v>
      </c>
      <c r="E12" s="108">
        <f t="shared" si="1"/>
        <v>54.906991661321356</v>
      </c>
      <c r="F12" s="106">
        <v>703</v>
      </c>
      <c r="G12" s="108">
        <f t="shared" si="2"/>
        <v>45.093008338678644</v>
      </c>
    </row>
    <row r="13" spans="1:7" ht="15" customHeight="1">
      <c r="A13" s="105" t="s">
        <v>101</v>
      </c>
      <c r="B13" s="106">
        <f t="shared" si="3"/>
        <v>2204</v>
      </c>
      <c r="C13" s="122">
        <f t="shared" si="0"/>
        <v>100</v>
      </c>
      <c r="D13" s="106">
        <v>1373</v>
      </c>
      <c r="E13" s="108">
        <f t="shared" si="1"/>
        <v>62.295825771324864</v>
      </c>
      <c r="F13" s="106">
        <v>831</v>
      </c>
      <c r="G13" s="108">
        <f t="shared" si="2"/>
        <v>37.704174228675136</v>
      </c>
    </row>
    <row r="14" spans="1:7" ht="15" customHeight="1">
      <c r="A14" s="105" t="s">
        <v>102</v>
      </c>
      <c r="B14" s="106">
        <f t="shared" si="3"/>
        <v>1677</v>
      </c>
      <c r="C14" s="122">
        <f t="shared" si="0"/>
        <v>100</v>
      </c>
      <c r="D14" s="106">
        <v>1125</v>
      </c>
      <c r="E14" s="108">
        <f t="shared" si="1"/>
        <v>67.08407871198568</v>
      </c>
      <c r="F14" s="106">
        <v>552</v>
      </c>
      <c r="G14" s="108">
        <f t="shared" si="2"/>
        <v>32.91592128801431</v>
      </c>
    </row>
    <row r="15" spans="1:7" ht="15" customHeight="1">
      <c r="A15" s="105" t="s">
        <v>103</v>
      </c>
      <c r="B15" s="106">
        <f t="shared" si="3"/>
        <v>1147</v>
      </c>
      <c r="C15" s="122">
        <f t="shared" si="0"/>
        <v>100</v>
      </c>
      <c r="D15" s="106">
        <v>645</v>
      </c>
      <c r="E15" s="108">
        <f t="shared" si="1"/>
        <v>56.23365300784655</v>
      </c>
      <c r="F15" s="106">
        <v>502</v>
      </c>
      <c r="G15" s="108">
        <f t="shared" si="2"/>
        <v>43.766346992153444</v>
      </c>
    </row>
    <row r="16" spans="1:7" ht="15" customHeight="1">
      <c r="A16" s="105" t="s">
        <v>104</v>
      </c>
      <c r="B16" s="106">
        <f t="shared" si="3"/>
        <v>2428</v>
      </c>
      <c r="C16" s="122">
        <f t="shared" si="0"/>
        <v>100</v>
      </c>
      <c r="D16" s="106">
        <v>1512</v>
      </c>
      <c r="E16" s="108">
        <f t="shared" si="1"/>
        <v>62.27347611202636</v>
      </c>
      <c r="F16" s="106">
        <v>916</v>
      </c>
      <c r="G16" s="108">
        <f t="shared" si="2"/>
        <v>37.72652388797364</v>
      </c>
    </row>
    <row r="17" spans="1:7" s="109" customFormat="1" ht="19.5" customHeight="1">
      <c r="A17" s="74" t="s">
        <v>105</v>
      </c>
      <c r="B17" s="106">
        <f t="shared" si="3"/>
        <v>813</v>
      </c>
      <c r="C17" s="122">
        <f t="shared" si="0"/>
        <v>100</v>
      </c>
      <c r="D17" s="106">
        <v>421</v>
      </c>
      <c r="E17" s="108">
        <f t="shared" si="1"/>
        <v>51.78351783517835</v>
      </c>
      <c r="F17" s="106">
        <v>392</v>
      </c>
      <c r="G17" s="108">
        <f t="shared" si="2"/>
        <v>48.21648216482165</v>
      </c>
    </row>
    <row r="18" spans="1:7" s="13" customFormat="1" ht="15" customHeight="1">
      <c r="A18" s="105" t="s">
        <v>106</v>
      </c>
      <c r="B18" s="106">
        <f t="shared" si="3"/>
        <v>1121</v>
      </c>
      <c r="C18" s="122">
        <f t="shared" si="0"/>
        <v>100</v>
      </c>
      <c r="D18" s="106">
        <v>698</v>
      </c>
      <c r="E18" s="108">
        <f t="shared" si="1"/>
        <v>62.26583407671722</v>
      </c>
      <c r="F18" s="106">
        <v>423</v>
      </c>
      <c r="G18" s="108">
        <f t="shared" si="2"/>
        <v>37.73416592328278</v>
      </c>
    </row>
    <row r="19" spans="1:7" ht="15" customHeight="1">
      <c r="A19" s="105" t="s">
        <v>107</v>
      </c>
      <c r="B19" s="106">
        <f t="shared" si="3"/>
        <v>341</v>
      </c>
      <c r="C19" s="122">
        <f t="shared" si="0"/>
        <v>100</v>
      </c>
      <c r="D19" s="106">
        <v>190</v>
      </c>
      <c r="E19" s="108">
        <f t="shared" si="1"/>
        <v>55.718475073313776</v>
      </c>
      <c r="F19" s="106">
        <v>151</v>
      </c>
      <c r="G19" s="108">
        <f t="shared" si="2"/>
        <v>44.28152492668622</v>
      </c>
    </row>
    <row r="20" spans="1:7" ht="15" customHeight="1">
      <c r="A20" s="105" t="s">
        <v>108</v>
      </c>
      <c r="B20" s="106">
        <f t="shared" si="3"/>
        <v>1638</v>
      </c>
      <c r="C20" s="122">
        <f t="shared" si="0"/>
        <v>100</v>
      </c>
      <c r="D20" s="106">
        <v>891</v>
      </c>
      <c r="E20" s="108">
        <f t="shared" si="1"/>
        <v>54.395604395604394</v>
      </c>
      <c r="F20" s="106">
        <v>747</v>
      </c>
      <c r="G20" s="108">
        <f t="shared" si="2"/>
        <v>45.604395604395606</v>
      </c>
    </row>
    <row r="21" spans="1:7" ht="15" customHeight="1">
      <c r="A21" s="105" t="s">
        <v>109</v>
      </c>
      <c r="B21" s="106">
        <f t="shared" si="3"/>
        <v>3492</v>
      </c>
      <c r="C21" s="122">
        <f t="shared" si="0"/>
        <v>100</v>
      </c>
      <c r="D21" s="106">
        <v>2070</v>
      </c>
      <c r="E21" s="108">
        <f t="shared" si="1"/>
        <v>59.27835051546392</v>
      </c>
      <c r="F21" s="106">
        <v>1422</v>
      </c>
      <c r="G21" s="108">
        <f t="shared" si="2"/>
        <v>40.72164948453608</v>
      </c>
    </row>
    <row r="22" spans="1:7" ht="15" customHeight="1">
      <c r="A22" s="105" t="s">
        <v>110</v>
      </c>
      <c r="B22" s="106">
        <f t="shared" si="3"/>
        <v>65661</v>
      </c>
      <c r="C22" s="122">
        <f t="shared" si="0"/>
        <v>100</v>
      </c>
      <c r="D22" s="106">
        <v>34223</v>
      </c>
      <c r="E22" s="108">
        <f t="shared" si="1"/>
        <v>52.12074138377424</v>
      </c>
      <c r="F22" s="106">
        <v>31438</v>
      </c>
      <c r="G22" s="108">
        <f t="shared" si="2"/>
        <v>47.87925861622577</v>
      </c>
    </row>
    <row r="23" spans="1:7" s="109" customFormat="1" ht="19.5" customHeight="1">
      <c r="A23" s="74" t="s">
        <v>111</v>
      </c>
      <c r="B23" s="106">
        <f t="shared" si="3"/>
        <v>383</v>
      </c>
      <c r="C23" s="122">
        <f t="shared" si="0"/>
        <v>100</v>
      </c>
      <c r="D23" s="106">
        <v>210</v>
      </c>
      <c r="E23" s="108">
        <f t="shared" si="1"/>
        <v>54.83028720626631</v>
      </c>
      <c r="F23" s="106">
        <v>173</v>
      </c>
      <c r="G23" s="108">
        <f t="shared" si="2"/>
        <v>45.16971279373368</v>
      </c>
    </row>
    <row r="24" spans="1:7" s="13" customFormat="1" ht="15" customHeight="1">
      <c r="A24" s="105" t="s">
        <v>112</v>
      </c>
      <c r="B24" s="106">
        <f t="shared" si="3"/>
        <v>1445</v>
      </c>
      <c r="C24" s="122">
        <f t="shared" si="0"/>
        <v>100</v>
      </c>
      <c r="D24" s="106">
        <v>1034</v>
      </c>
      <c r="E24" s="108">
        <f t="shared" si="1"/>
        <v>71.55709342560553</v>
      </c>
      <c r="F24" s="106">
        <v>411</v>
      </c>
      <c r="G24" s="108">
        <f t="shared" si="2"/>
        <v>28.44290657439446</v>
      </c>
    </row>
    <row r="25" spans="1:7" ht="15" customHeight="1">
      <c r="A25" s="105" t="s">
        <v>113</v>
      </c>
      <c r="B25" s="106">
        <f t="shared" si="3"/>
        <v>3856</v>
      </c>
      <c r="C25" s="122">
        <f t="shared" si="0"/>
        <v>100</v>
      </c>
      <c r="D25" s="106">
        <v>2152</v>
      </c>
      <c r="E25" s="108">
        <f t="shared" si="1"/>
        <v>55.809128630705395</v>
      </c>
      <c r="F25" s="106">
        <v>1704</v>
      </c>
      <c r="G25" s="108">
        <f t="shared" si="2"/>
        <v>44.190871369294605</v>
      </c>
    </row>
    <row r="26" spans="1:7" ht="15" customHeight="1">
      <c r="A26" s="105" t="s">
        <v>114</v>
      </c>
      <c r="B26" s="106">
        <f t="shared" si="3"/>
        <v>1490</v>
      </c>
      <c r="C26" s="122">
        <f t="shared" si="0"/>
        <v>100</v>
      </c>
      <c r="D26" s="106">
        <v>977</v>
      </c>
      <c r="E26" s="108">
        <f t="shared" si="1"/>
        <v>65.57046979865771</v>
      </c>
      <c r="F26" s="106">
        <v>513</v>
      </c>
      <c r="G26" s="108">
        <f t="shared" si="2"/>
        <v>34.42953020134228</v>
      </c>
    </row>
    <row r="27" spans="1:7" ht="15" customHeight="1">
      <c r="A27" s="105" t="s">
        <v>115</v>
      </c>
      <c r="B27" s="106">
        <f t="shared" si="3"/>
        <v>170</v>
      </c>
      <c r="C27" s="122">
        <f t="shared" si="0"/>
        <v>100</v>
      </c>
      <c r="D27" s="106">
        <v>90</v>
      </c>
      <c r="E27" s="108">
        <f t="shared" si="1"/>
        <v>52.94117647058824</v>
      </c>
      <c r="F27" s="106">
        <v>80</v>
      </c>
      <c r="G27" s="108">
        <f t="shared" si="2"/>
        <v>47.05882352941176</v>
      </c>
    </row>
    <row r="28" spans="1:7" ht="15" customHeight="1">
      <c r="A28" s="105" t="s">
        <v>116</v>
      </c>
      <c r="B28" s="106">
        <f t="shared" si="3"/>
        <v>390</v>
      </c>
      <c r="C28" s="122">
        <f t="shared" si="0"/>
        <v>100</v>
      </c>
      <c r="D28" s="106">
        <v>239</v>
      </c>
      <c r="E28" s="108">
        <f t="shared" si="1"/>
        <v>61.282051282051285</v>
      </c>
      <c r="F28" s="106">
        <v>151</v>
      </c>
      <c r="G28" s="108">
        <f t="shared" si="2"/>
        <v>38.71794871794872</v>
      </c>
    </row>
    <row r="29" spans="1:7" s="109" customFormat="1" ht="19.5" customHeight="1">
      <c r="A29" s="74" t="s">
        <v>117</v>
      </c>
      <c r="B29" s="106">
        <f t="shared" si="3"/>
        <v>372</v>
      </c>
      <c r="C29" s="122">
        <f t="shared" si="0"/>
        <v>100</v>
      </c>
      <c r="D29" s="106">
        <v>202</v>
      </c>
      <c r="E29" s="108">
        <f t="shared" si="1"/>
        <v>54.3010752688172</v>
      </c>
      <c r="F29" s="106">
        <v>170</v>
      </c>
      <c r="G29" s="108">
        <f t="shared" si="2"/>
        <v>45.69892473118279</v>
      </c>
    </row>
    <row r="30" spans="1:7" s="13" customFormat="1" ht="15" customHeight="1">
      <c r="A30" s="105" t="s">
        <v>118</v>
      </c>
      <c r="B30" s="106">
        <f t="shared" si="3"/>
        <v>1202</v>
      </c>
      <c r="C30" s="122">
        <f t="shared" si="0"/>
        <v>100</v>
      </c>
      <c r="D30" s="106">
        <v>727</v>
      </c>
      <c r="E30" s="108">
        <f t="shared" si="1"/>
        <v>60.48252911813644</v>
      </c>
      <c r="F30" s="106">
        <v>475</v>
      </c>
      <c r="G30" s="108">
        <f t="shared" si="2"/>
        <v>39.51747088186356</v>
      </c>
    </row>
    <row r="31" spans="1:7" ht="15" customHeight="1">
      <c r="A31" s="105" t="s">
        <v>119</v>
      </c>
      <c r="B31" s="106">
        <f t="shared" si="3"/>
        <v>714</v>
      </c>
      <c r="C31" s="122">
        <f t="shared" si="0"/>
        <v>100</v>
      </c>
      <c r="D31" s="106">
        <v>494</v>
      </c>
      <c r="E31" s="108">
        <f t="shared" si="1"/>
        <v>69.187675070028</v>
      </c>
      <c r="F31" s="106">
        <v>220</v>
      </c>
      <c r="G31" s="108">
        <f t="shared" si="2"/>
        <v>30.81232492997199</v>
      </c>
    </row>
    <row r="32" spans="1:7" ht="15" customHeight="1">
      <c r="A32" s="105" t="s">
        <v>120</v>
      </c>
      <c r="B32" s="106">
        <f t="shared" si="3"/>
        <v>692</v>
      </c>
      <c r="C32" s="122">
        <f t="shared" si="0"/>
        <v>100</v>
      </c>
      <c r="D32" s="106">
        <v>429</v>
      </c>
      <c r="E32" s="108">
        <f t="shared" si="1"/>
        <v>61.994219653179194</v>
      </c>
      <c r="F32" s="106">
        <v>263</v>
      </c>
      <c r="G32" s="108">
        <f t="shared" si="2"/>
        <v>38.00578034682081</v>
      </c>
    </row>
    <row r="33" spans="1:7" ht="15" customHeight="1">
      <c r="A33" s="105" t="s">
        <v>121</v>
      </c>
      <c r="B33" s="106">
        <f t="shared" si="3"/>
        <v>3239</v>
      </c>
      <c r="C33" s="122">
        <f t="shared" si="0"/>
        <v>100</v>
      </c>
      <c r="D33" s="106">
        <v>1866</v>
      </c>
      <c r="E33" s="108">
        <f t="shared" si="1"/>
        <v>57.610373572090154</v>
      </c>
      <c r="F33" s="106">
        <v>1373</v>
      </c>
      <c r="G33" s="108">
        <f t="shared" si="2"/>
        <v>42.389626427909846</v>
      </c>
    </row>
    <row r="34" spans="1:7" ht="15" customHeight="1">
      <c r="A34" s="105" t="s">
        <v>122</v>
      </c>
      <c r="B34" s="106">
        <f t="shared" si="3"/>
        <v>3265</v>
      </c>
      <c r="C34" s="122">
        <f t="shared" si="0"/>
        <v>100</v>
      </c>
      <c r="D34" s="106">
        <v>1842</v>
      </c>
      <c r="E34" s="108">
        <f t="shared" si="1"/>
        <v>56.41653905053599</v>
      </c>
      <c r="F34" s="106">
        <v>1423</v>
      </c>
      <c r="G34" s="108">
        <f t="shared" si="2"/>
        <v>43.58346094946401</v>
      </c>
    </row>
    <row r="35" spans="1:7" s="109" customFormat="1" ht="19.5" customHeight="1">
      <c r="A35" s="74" t="s">
        <v>123</v>
      </c>
      <c r="B35" s="106">
        <f t="shared" si="3"/>
        <v>308</v>
      </c>
      <c r="C35" s="122">
        <f t="shared" si="0"/>
        <v>100</v>
      </c>
      <c r="D35" s="106">
        <v>198</v>
      </c>
      <c r="E35" s="108">
        <f t="shared" si="1"/>
        <v>64.28571428571429</v>
      </c>
      <c r="F35" s="106">
        <v>110</v>
      </c>
      <c r="G35" s="108">
        <f t="shared" si="2"/>
        <v>35.714285714285715</v>
      </c>
    </row>
    <row r="36" spans="1:10" s="13" customFormat="1" ht="15" customHeight="1">
      <c r="A36" s="105" t="s">
        <v>124</v>
      </c>
      <c r="B36" s="106">
        <f t="shared" si="3"/>
        <v>311</v>
      </c>
      <c r="C36" s="122">
        <f t="shared" si="0"/>
        <v>100</v>
      </c>
      <c r="D36" s="106">
        <v>184</v>
      </c>
      <c r="E36" s="108">
        <f t="shared" si="1"/>
        <v>59.163987138263664</v>
      </c>
      <c r="F36" s="106">
        <v>127</v>
      </c>
      <c r="G36" s="108">
        <f t="shared" si="2"/>
        <v>40.836012861736336</v>
      </c>
      <c r="H36" s="140"/>
      <c r="I36" s="140"/>
      <c r="J36" s="140"/>
    </row>
    <row r="37" spans="1:10" ht="15" customHeight="1">
      <c r="A37" s="105" t="s">
        <v>125</v>
      </c>
      <c r="B37" s="106">
        <f t="shared" si="3"/>
        <v>1203</v>
      </c>
      <c r="C37" s="122">
        <f t="shared" si="0"/>
        <v>100</v>
      </c>
      <c r="D37" s="106">
        <v>793</v>
      </c>
      <c r="E37" s="108">
        <f t="shared" si="1"/>
        <v>65.9185369908562</v>
      </c>
      <c r="F37" s="106">
        <v>410</v>
      </c>
      <c r="G37" s="108">
        <f t="shared" si="2"/>
        <v>34.08146300914381</v>
      </c>
      <c r="H37" s="17"/>
      <c r="I37" s="17"/>
      <c r="J37" s="17"/>
    </row>
    <row r="38" spans="1:10" ht="15" customHeight="1">
      <c r="A38" s="110" t="s">
        <v>126</v>
      </c>
      <c r="B38" s="111">
        <f t="shared" si="3"/>
        <v>642</v>
      </c>
      <c r="C38" s="123">
        <f t="shared" si="0"/>
        <v>100</v>
      </c>
      <c r="D38" s="111">
        <v>406</v>
      </c>
      <c r="E38" s="112">
        <f t="shared" si="1"/>
        <v>63.2398753894081</v>
      </c>
      <c r="F38" s="111">
        <v>236</v>
      </c>
      <c r="G38" s="112">
        <f t="shared" si="2"/>
        <v>36.7601246105919</v>
      </c>
      <c r="H38" s="17"/>
      <c r="I38" s="17"/>
      <c r="J38" s="17"/>
    </row>
    <row r="39" spans="1:10" s="104" customFormat="1" ht="19.5" customHeight="1">
      <c r="A39" s="28" t="s">
        <v>127</v>
      </c>
      <c r="B39" s="113"/>
      <c r="C39" s="113"/>
      <c r="D39" s="113"/>
      <c r="E39" s="113"/>
      <c r="F39" s="113"/>
      <c r="G39" s="113"/>
      <c r="H39" s="109"/>
      <c r="I39" s="109"/>
      <c r="J39" s="109"/>
    </row>
    <row r="40" spans="4:10" ht="15" customHeight="1">
      <c r="D40" s="23"/>
      <c r="F40" s="23"/>
      <c r="G40" s="54"/>
      <c r="H40" s="17"/>
      <c r="I40" s="17"/>
      <c r="J40" s="17"/>
    </row>
    <row r="41" spans="1:10" ht="15" customHeight="1">
      <c r="A41" s="17"/>
      <c r="B41" s="38"/>
      <c r="C41" s="24"/>
      <c r="D41" s="38"/>
      <c r="E41" s="24"/>
      <c r="F41" s="38"/>
      <c r="G41" s="24"/>
      <c r="H41" s="17"/>
      <c r="I41" s="17"/>
      <c r="J41" s="17"/>
    </row>
    <row r="42" spans="1:10" ht="15" customHeight="1">
      <c r="A42" s="17"/>
      <c r="B42" s="38"/>
      <c r="C42" s="24"/>
      <c r="D42" s="38"/>
      <c r="E42" s="24"/>
      <c r="F42" s="38"/>
      <c r="G42" s="24"/>
      <c r="H42" s="17"/>
      <c r="I42" s="17"/>
      <c r="J42" s="17"/>
    </row>
    <row r="43" spans="4:10" ht="15" customHeight="1">
      <c r="D43" s="23"/>
      <c r="F43" s="23"/>
      <c r="H43" s="17"/>
      <c r="I43" s="17"/>
      <c r="J43" s="17"/>
    </row>
    <row r="44" spans="4:10" ht="15" customHeight="1">
      <c r="D44" s="23"/>
      <c r="F44" s="23"/>
      <c r="H44" s="17"/>
      <c r="I44" s="17"/>
      <c r="J44" s="17"/>
    </row>
    <row r="45" spans="4:10" ht="15" customHeight="1">
      <c r="D45" s="23"/>
      <c r="F45" s="23"/>
      <c r="H45" s="17"/>
      <c r="I45" s="17"/>
      <c r="J45" s="17"/>
    </row>
    <row r="46" spans="4:6" ht="15" customHeight="1">
      <c r="D46" s="23"/>
      <c r="F46" s="23"/>
    </row>
    <row r="47" spans="4:6" ht="15" customHeight="1">
      <c r="D47" s="23"/>
      <c r="F47" s="23"/>
    </row>
    <row r="48" spans="4:6" ht="11.25">
      <c r="D48" s="23"/>
      <c r="F48" s="23"/>
    </row>
    <row r="49" spans="4:6" ht="11.25">
      <c r="D49" s="23"/>
      <c r="F49" s="23"/>
    </row>
    <row r="50" spans="4:6" ht="11.25">
      <c r="D50" s="23"/>
      <c r="F50" s="23"/>
    </row>
    <row r="51" spans="4:6" ht="11.25">
      <c r="D51" s="23"/>
      <c r="F51" s="23"/>
    </row>
    <row r="52" ht="11.25">
      <c r="F52" s="23"/>
    </row>
    <row r="53" ht="11.25">
      <c r="F53" s="23"/>
    </row>
    <row r="54" ht="11.25">
      <c r="F54" s="23"/>
    </row>
    <row r="55" ht="11.25">
      <c r="F55" s="23"/>
    </row>
    <row r="56" ht="11.25">
      <c r="F56" s="23"/>
    </row>
    <row r="57" ht="11.25">
      <c r="F57" s="23"/>
    </row>
    <row r="58" ht="11.25">
      <c r="F58" s="23"/>
    </row>
  </sheetData>
  <mergeCells count="4">
    <mergeCell ref="F3:G3"/>
    <mergeCell ref="A1:G1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H36:L45"/>
  <sheetViews>
    <sheetView workbookViewId="0" topLeftCell="A1">
      <selection activeCell="B1" sqref="B1"/>
    </sheetView>
  </sheetViews>
  <sheetFormatPr defaultColWidth="12" defaultRowHeight="11.25"/>
  <sheetData>
    <row r="36" spans="8:12" ht="11.25">
      <c r="H36" s="17"/>
      <c r="I36" s="17"/>
      <c r="J36" s="17"/>
      <c r="K36" s="17"/>
      <c r="L36" s="17"/>
    </row>
    <row r="37" spans="8:12" ht="11.25">
      <c r="H37" s="17"/>
      <c r="I37" s="17"/>
      <c r="J37" s="17"/>
      <c r="K37" s="17"/>
      <c r="L37" s="17"/>
    </row>
    <row r="38" spans="8:12" ht="11.25">
      <c r="H38" s="17"/>
      <c r="I38" s="17"/>
      <c r="J38" s="17"/>
      <c r="K38" s="17"/>
      <c r="L38" s="17"/>
    </row>
    <row r="39" spans="8:12" ht="11.25">
      <c r="H39" s="17"/>
      <c r="I39" s="17"/>
      <c r="J39" s="17"/>
      <c r="K39" s="17"/>
      <c r="L39" s="17"/>
    </row>
    <row r="40" spans="8:12" ht="11.25">
      <c r="H40" s="17"/>
      <c r="I40" s="17"/>
      <c r="J40" s="17"/>
      <c r="K40" s="17"/>
      <c r="L40" s="17"/>
    </row>
    <row r="41" spans="8:12" ht="11.25">
      <c r="H41" s="17"/>
      <c r="I41" s="17"/>
      <c r="J41" s="17"/>
      <c r="K41" s="17"/>
      <c r="L41" s="17"/>
    </row>
    <row r="42" spans="8:12" ht="11.25">
      <c r="H42" s="17"/>
      <c r="I42" s="17"/>
      <c r="J42" s="17"/>
      <c r="K42" s="17"/>
      <c r="L42" s="17"/>
    </row>
    <row r="43" spans="8:12" ht="11.25">
      <c r="H43" s="17"/>
      <c r="I43" s="17"/>
      <c r="J43" s="17"/>
      <c r="K43" s="17"/>
      <c r="L43" s="17"/>
    </row>
    <row r="44" spans="8:12" ht="11.25">
      <c r="H44" s="17"/>
      <c r="I44" s="17"/>
      <c r="J44" s="17"/>
      <c r="K44" s="17"/>
      <c r="L44" s="17"/>
    </row>
    <row r="45" spans="8:12" ht="11.25">
      <c r="H45" s="17"/>
      <c r="I45" s="17"/>
      <c r="J45" s="17"/>
      <c r="K45" s="17"/>
      <c r="L45" s="17"/>
    </row>
  </sheetData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H36:L45"/>
  <sheetViews>
    <sheetView workbookViewId="0" topLeftCell="A1">
      <selection activeCell="B1" sqref="B1"/>
    </sheetView>
  </sheetViews>
  <sheetFormatPr defaultColWidth="12" defaultRowHeight="11.25"/>
  <sheetData>
    <row r="36" spans="8:12" ht="11.25">
      <c r="H36" s="17"/>
      <c r="I36" s="17"/>
      <c r="J36" s="17"/>
      <c r="K36" s="17"/>
      <c r="L36" s="17"/>
    </row>
    <row r="37" spans="8:12" ht="11.25">
      <c r="H37" s="17"/>
      <c r="I37" s="17"/>
      <c r="J37" s="17"/>
      <c r="K37" s="17"/>
      <c r="L37" s="17"/>
    </row>
    <row r="38" spans="8:12" ht="11.25">
      <c r="H38" s="17"/>
      <c r="I38" s="17"/>
      <c r="J38" s="17"/>
      <c r="K38" s="17"/>
      <c r="L38" s="17"/>
    </row>
    <row r="39" spans="8:12" ht="11.25">
      <c r="H39" s="17"/>
      <c r="I39" s="17"/>
      <c r="J39" s="17"/>
      <c r="K39" s="17"/>
      <c r="L39" s="17"/>
    </row>
    <row r="40" spans="8:12" ht="11.25">
      <c r="H40" s="17"/>
      <c r="I40" s="17"/>
      <c r="J40" s="17"/>
      <c r="K40" s="17"/>
      <c r="L40" s="17"/>
    </row>
    <row r="41" spans="8:12" ht="11.25">
      <c r="H41" s="17"/>
      <c r="I41" s="17"/>
      <c r="J41" s="17"/>
      <c r="K41" s="17"/>
      <c r="L41" s="17"/>
    </row>
    <row r="42" spans="8:12" ht="11.25">
      <c r="H42" s="17"/>
      <c r="I42" s="17"/>
      <c r="J42" s="17"/>
      <c r="K42" s="17"/>
      <c r="L42" s="17"/>
    </row>
    <row r="43" spans="8:12" ht="11.25">
      <c r="H43" s="17"/>
      <c r="I43" s="17"/>
      <c r="J43" s="17"/>
      <c r="K43" s="17"/>
      <c r="L43" s="17"/>
    </row>
    <row r="44" spans="8:12" ht="11.25">
      <c r="H44" s="17"/>
      <c r="I44" s="17"/>
      <c r="J44" s="17"/>
      <c r="K44" s="17"/>
      <c r="L44" s="17"/>
    </row>
    <row r="45" spans="8:12" ht="11.25">
      <c r="H45" s="17"/>
      <c r="I45" s="17"/>
      <c r="J45" s="17"/>
      <c r="K45" s="17"/>
      <c r="L45" s="17"/>
    </row>
  </sheetData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s="2" customFormat="1" ht="39.75" customHeight="1">
      <c r="A1" s="387" t="s">
        <v>373</v>
      </c>
      <c r="B1" s="388"/>
      <c r="C1" s="388"/>
      <c r="D1" s="388"/>
      <c r="E1" s="388"/>
      <c r="F1" s="388"/>
      <c r="G1" s="388"/>
    </row>
    <row r="2" spans="1:9" s="5" customFormat="1" ht="36" customHeight="1">
      <c r="A2" s="242" t="s">
        <v>366</v>
      </c>
      <c r="B2" s="386" t="s">
        <v>0</v>
      </c>
      <c r="C2" s="386"/>
      <c r="D2" s="386" t="s">
        <v>1</v>
      </c>
      <c r="E2" s="386"/>
      <c r="F2" s="386" t="s">
        <v>2</v>
      </c>
      <c r="G2" s="386" t="s">
        <v>3</v>
      </c>
      <c r="H2" s="4"/>
      <c r="I2" s="4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8" t="s">
        <v>5</v>
      </c>
      <c r="H3" s="9"/>
      <c r="I3" s="167"/>
    </row>
    <row r="4" spans="1:9" s="13" customFormat="1" ht="15" customHeight="1">
      <c r="A4" s="11" t="s">
        <v>6</v>
      </c>
      <c r="B4" s="12">
        <f>D4+F4</f>
        <v>105361</v>
      </c>
      <c r="C4" s="12">
        <f aca="true" t="shared" si="0" ref="C4:C23">B4/$B$4*100</f>
        <v>100</v>
      </c>
      <c r="D4" s="12">
        <f>SUM(D5:D23)</f>
        <v>58648</v>
      </c>
      <c r="E4" s="12">
        <f aca="true" t="shared" si="1" ref="E4:E23">D4/$D$4*100</f>
        <v>100</v>
      </c>
      <c r="F4" s="12">
        <f>SUM(F5:F23)</f>
        <v>46713</v>
      </c>
      <c r="G4" s="283">
        <f aca="true" t="shared" si="2" ref="G4:G23">F4/$F$4*100</f>
        <v>100</v>
      </c>
      <c r="H4" s="301"/>
      <c r="I4" s="301"/>
    </row>
    <row r="5" spans="1:9" ht="15" customHeight="1">
      <c r="A5" s="14" t="s">
        <v>7</v>
      </c>
      <c r="B5" s="18">
        <f>D5+F5</f>
        <v>5738</v>
      </c>
      <c r="C5" s="16">
        <f t="shared" si="0"/>
        <v>5.446037907764733</v>
      </c>
      <c r="D5" s="15">
        <v>2923</v>
      </c>
      <c r="E5" s="16">
        <f t="shared" si="1"/>
        <v>4.983972172964124</v>
      </c>
      <c r="F5" s="15">
        <v>2815</v>
      </c>
      <c r="G5" s="16">
        <f t="shared" si="2"/>
        <v>6.02615974139961</v>
      </c>
      <c r="H5" s="302"/>
      <c r="I5" s="302"/>
    </row>
    <row r="6" spans="1:9" ht="15" customHeight="1">
      <c r="A6" s="14" t="s">
        <v>8</v>
      </c>
      <c r="B6" s="18">
        <f aca="true" t="shared" si="3" ref="B6:B23">D6+F6</f>
        <v>5705</v>
      </c>
      <c r="C6" s="16">
        <f t="shared" si="0"/>
        <v>5.414717020529418</v>
      </c>
      <c r="D6" s="15">
        <v>2978</v>
      </c>
      <c r="E6" s="16">
        <f t="shared" si="1"/>
        <v>5.0777520120038195</v>
      </c>
      <c r="F6" s="15">
        <v>2727</v>
      </c>
      <c r="G6" s="16">
        <f t="shared" si="2"/>
        <v>5.837775351615182</v>
      </c>
      <c r="H6" s="302"/>
      <c r="I6" s="302"/>
    </row>
    <row r="7" spans="1:9" ht="15" customHeight="1">
      <c r="A7" s="14" t="s">
        <v>9</v>
      </c>
      <c r="B7" s="18">
        <f t="shared" si="3"/>
        <v>5372</v>
      </c>
      <c r="C7" s="16">
        <f t="shared" si="0"/>
        <v>5.0986607947912415</v>
      </c>
      <c r="D7" s="15">
        <v>2706</v>
      </c>
      <c r="E7" s="16">
        <f t="shared" si="1"/>
        <v>4.613968080752967</v>
      </c>
      <c r="F7" s="15">
        <v>2666</v>
      </c>
      <c r="G7" s="16">
        <f t="shared" si="2"/>
        <v>5.7071907177873396</v>
      </c>
      <c r="H7" s="302"/>
      <c r="I7" s="302"/>
    </row>
    <row r="8" spans="1:9" ht="15" customHeight="1">
      <c r="A8" s="14" t="s">
        <v>10</v>
      </c>
      <c r="B8" s="18">
        <f t="shared" si="3"/>
        <v>6235</v>
      </c>
      <c r="C8" s="16">
        <f t="shared" si="0"/>
        <v>5.9177494518844735</v>
      </c>
      <c r="D8" s="15">
        <v>3213</v>
      </c>
      <c r="E8" s="16">
        <f t="shared" si="1"/>
        <v>5.478447687900696</v>
      </c>
      <c r="F8" s="15">
        <v>3022</v>
      </c>
      <c r="G8" s="16">
        <f t="shared" si="2"/>
        <v>6.4692912037334365</v>
      </c>
      <c r="H8" s="302"/>
      <c r="I8" s="302"/>
    </row>
    <row r="9" spans="1:9" ht="22.5" customHeight="1">
      <c r="A9" s="17" t="s">
        <v>11</v>
      </c>
      <c r="B9" s="18">
        <f t="shared" si="3"/>
        <v>11508</v>
      </c>
      <c r="C9" s="16">
        <f t="shared" si="0"/>
        <v>10.92244758496977</v>
      </c>
      <c r="D9" s="18">
        <v>5946</v>
      </c>
      <c r="E9" s="16">
        <f t="shared" si="1"/>
        <v>10.13845314418224</v>
      </c>
      <c r="F9" s="18">
        <v>5562</v>
      </c>
      <c r="G9" s="16">
        <f t="shared" si="2"/>
        <v>11.906749727056708</v>
      </c>
      <c r="H9" s="302"/>
      <c r="I9" s="302"/>
    </row>
    <row r="10" spans="1:9" ht="15" customHeight="1">
      <c r="A10" s="17" t="s">
        <v>12</v>
      </c>
      <c r="B10" s="18">
        <f t="shared" si="3"/>
        <v>17810</v>
      </c>
      <c r="C10" s="16">
        <f t="shared" si="0"/>
        <v>16.903787929119883</v>
      </c>
      <c r="D10" s="18">
        <v>10121</v>
      </c>
      <c r="E10" s="16">
        <f t="shared" si="1"/>
        <v>17.25719547128632</v>
      </c>
      <c r="F10" s="18">
        <v>7689</v>
      </c>
      <c r="G10" s="16">
        <f t="shared" si="2"/>
        <v>16.460086057414426</v>
      </c>
      <c r="H10" s="302"/>
      <c r="I10" s="302"/>
    </row>
    <row r="11" spans="1:9" ht="15" customHeight="1">
      <c r="A11" s="17" t="s">
        <v>13</v>
      </c>
      <c r="B11" s="18">
        <f t="shared" si="3"/>
        <v>16778</v>
      </c>
      <c r="C11" s="16">
        <f t="shared" si="0"/>
        <v>15.924298364670038</v>
      </c>
      <c r="D11" s="18">
        <v>10025</v>
      </c>
      <c r="E11" s="16">
        <f t="shared" si="1"/>
        <v>17.093507024962488</v>
      </c>
      <c r="F11" s="18">
        <v>6753</v>
      </c>
      <c r="G11" s="16">
        <f t="shared" si="2"/>
        <v>14.456361184252778</v>
      </c>
      <c r="H11" s="302"/>
      <c r="I11" s="302"/>
    </row>
    <row r="12" spans="1:9" ht="15" customHeight="1">
      <c r="A12" s="17" t="s">
        <v>14</v>
      </c>
      <c r="B12" s="18">
        <f t="shared" si="3"/>
        <v>13774</v>
      </c>
      <c r="C12" s="16">
        <f t="shared" si="0"/>
        <v>13.073148508461385</v>
      </c>
      <c r="D12" s="18">
        <v>8391</v>
      </c>
      <c r="E12" s="16">
        <f t="shared" si="1"/>
        <v>14.307393261492294</v>
      </c>
      <c r="F12" s="18">
        <v>5383</v>
      </c>
      <c r="G12" s="16">
        <f t="shared" si="2"/>
        <v>11.523558752381565</v>
      </c>
      <c r="H12" s="302"/>
      <c r="I12" s="302"/>
    </row>
    <row r="13" spans="1:9" ht="15" customHeight="1">
      <c r="A13" s="17" t="s">
        <v>15</v>
      </c>
      <c r="B13" s="18">
        <f t="shared" si="3"/>
        <v>8908</v>
      </c>
      <c r="C13" s="16">
        <f t="shared" si="0"/>
        <v>8.45474131794497</v>
      </c>
      <c r="D13" s="18">
        <v>5273</v>
      </c>
      <c r="E13" s="16">
        <f t="shared" si="1"/>
        <v>8.990928931932887</v>
      </c>
      <c r="F13" s="18">
        <v>3635</v>
      </c>
      <c r="G13" s="16">
        <f t="shared" si="2"/>
        <v>7.7815597371181475</v>
      </c>
      <c r="H13" s="302"/>
      <c r="I13" s="302"/>
    </row>
    <row r="14" spans="1:9" ht="22.5" customHeight="1">
      <c r="A14" s="17" t="s">
        <v>16</v>
      </c>
      <c r="B14" s="18">
        <f t="shared" si="3"/>
        <v>5950</v>
      </c>
      <c r="C14" s="16">
        <f t="shared" si="0"/>
        <v>5.647250880306755</v>
      </c>
      <c r="D14" s="18">
        <v>3392</v>
      </c>
      <c r="E14" s="16">
        <f t="shared" si="1"/>
        <v>5.783658436775338</v>
      </c>
      <c r="F14" s="18">
        <v>2558</v>
      </c>
      <c r="G14" s="16">
        <f t="shared" si="2"/>
        <v>5.475991693960996</v>
      </c>
      <c r="H14" s="302"/>
      <c r="I14" s="302"/>
    </row>
    <row r="15" spans="1:9" ht="15" customHeight="1">
      <c r="A15" s="17" t="s">
        <v>17</v>
      </c>
      <c r="B15" s="18">
        <f t="shared" si="3"/>
        <v>3375</v>
      </c>
      <c r="C15" s="16">
        <f t="shared" si="0"/>
        <v>3.2032725581571926</v>
      </c>
      <c r="D15" s="18">
        <v>1789</v>
      </c>
      <c r="E15" s="16">
        <f t="shared" si="1"/>
        <v>3.0504024007638795</v>
      </c>
      <c r="F15" s="18">
        <v>1586</v>
      </c>
      <c r="G15" s="16">
        <f t="shared" si="2"/>
        <v>3.3952004795239015</v>
      </c>
      <c r="H15" s="302"/>
      <c r="I15" s="302"/>
    </row>
    <row r="16" spans="1:9" ht="15" customHeight="1">
      <c r="A16" s="17" t="s">
        <v>18</v>
      </c>
      <c r="B16" s="18">
        <f t="shared" si="3"/>
        <v>1867</v>
      </c>
      <c r="C16" s="16">
        <f t="shared" si="0"/>
        <v>1.7720029232828085</v>
      </c>
      <c r="D16" s="18">
        <v>879</v>
      </c>
      <c r="E16" s="16">
        <f t="shared" si="1"/>
        <v>1.4987723366525711</v>
      </c>
      <c r="F16" s="18">
        <v>988</v>
      </c>
      <c r="G16" s="16">
        <f t="shared" si="2"/>
        <v>2.115042921670627</v>
      </c>
      <c r="H16" s="302"/>
      <c r="I16" s="302"/>
    </row>
    <row r="17" spans="1:9" ht="15" customHeight="1">
      <c r="A17" s="17" t="s">
        <v>19</v>
      </c>
      <c r="B17" s="18">
        <f t="shared" si="3"/>
        <v>911</v>
      </c>
      <c r="C17" s="16">
        <f t="shared" si="0"/>
        <v>0.8646463112536896</v>
      </c>
      <c r="D17" s="18">
        <v>404</v>
      </c>
      <c r="E17" s="16">
        <f t="shared" si="1"/>
        <v>0.6888555449461192</v>
      </c>
      <c r="F17" s="18">
        <v>507</v>
      </c>
      <c r="G17" s="16">
        <f t="shared" si="2"/>
        <v>1.0853509729625586</v>
      </c>
      <c r="H17" s="302"/>
      <c r="I17" s="302"/>
    </row>
    <row r="18" spans="1:9" s="19" customFormat="1" ht="15" customHeight="1">
      <c r="A18" s="17" t="s">
        <v>20</v>
      </c>
      <c r="B18" s="18">
        <f t="shared" si="3"/>
        <v>646</v>
      </c>
      <c r="C18" s="16">
        <f t="shared" si="0"/>
        <v>0.6131300955761619</v>
      </c>
      <c r="D18" s="18">
        <v>298</v>
      </c>
      <c r="E18" s="16">
        <f t="shared" si="1"/>
        <v>0.50811621879689</v>
      </c>
      <c r="F18" s="18">
        <v>348</v>
      </c>
      <c r="G18" s="16">
        <f t="shared" si="2"/>
        <v>0.7449746323293303</v>
      </c>
      <c r="H18" s="302"/>
      <c r="I18" s="302"/>
    </row>
    <row r="19" spans="1:9" ht="22.5" customHeight="1">
      <c r="A19" t="s">
        <v>21</v>
      </c>
      <c r="B19" s="18">
        <f t="shared" si="3"/>
        <v>402</v>
      </c>
      <c r="C19" s="16">
        <f t="shared" si="0"/>
        <v>0.3815453535938345</v>
      </c>
      <c r="D19" s="18">
        <v>169</v>
      </c>
      <c r="E19" s="16">
        <f t="shared" si="1"/>
        <v>0.2881598690492429</v>
      </c>
      <c r="F19" s="18">
        <v>233</v>
      </c>
      <c r="G19" s="16">
        <f t="shared" si="2"/>
        <v>0.49879048658831593</v>
      </c>
      <c r="H19" s="302"/>
      <c r="I19" s="302"/>
    </row>
    <row r="20" spans="1:9" ht="15" customHeight="1">
      <c r="A20" t="s">
        <v>22</v>
      </c>
      <c r="B20" s="18">
        <f t="shared" si="3"/>
        <v>213</v>
      </c>
      <c r="C20" s="16">
        <f t="shared" si="0"/>
        <v>0.20216209033703172</v>
      </c>
      <c r="D20" s="18">
        <v>86</v>
      </c>
      <c r="E20" s="16">
        <f t="shared" si="1"/>
        <v>0.14663756649843132</v>
      </c>
      <c r="F20" s="18">
        <v>127</v>
      </c>
      <c r="G20" s="16">
        <f t="shared" si="2"/>
        <v>0.2718729261661636</v>
      </c>
      <c r="H20" s="302"/>
      <c r="I20" s="302"/>
    </row>
    <row r="21" spans="1:9" ht="15" customHeight="1">
      <c r="A21" t="s">
        <v>23</v>
      </c>
      <c r="B21" s="18">
        <f t="shared" si="3"/>
        <v>84</v>
      </c>
      <c r="C21" s="16">
        <f t="shared" si="0"/>
        <v>0.07972589478080125</v>
      </c>
      <c r="D21" s="18">
        <v>21</v>
      </c>
      <c r="E21" s="16">
        <f t="shared" si="1"/>
        <v>0.03580684763333788</v>
      </c>
      <c r="F21" s="18">
        <v>63</v>
      </c>
      <c r="G21" s="16">
        <f t="shared" si="2"/>
        <v>0.1348660972320339</v>
      </c>
      <c r="H21" s="302"/>
      <c r="I21" s="302"/>
    </row>
    <row r="22" spans="1:12" ht="15" customHeight="1">
      <c r="A22" t="s">
        <v>24</v>
      </c>
      <c r="B22" s="18">
        <f t="shared" si="3"/>
        <v>58</v>
      </c>
      <c r="C22" s="16">
        <f t="shared" si="0"/>
        <v>0.05504883211055324</v>
      </c>
      <c r="D22" s="18">
        <v>22</v>
      </c>
      <c r="E22" s="16">
        <f t="shared" si="1"/>
        <v>0.03751193561587778</v>
      </c>
      <c r="F22" s="18">
        <v>36</v>
      </c>
      <c r="G22" s="16">
        <f t="shared" si="2"/>
        <v>0.07706634127544795</v>
      </c>
      <c r="H22" s="302"/>
      <c r="I22" s="302"/>
      <c r="J22" s="300"/>
      <c r="K22" s="201"/>
      <c r="L22" s="201"/>
    </row>
    <row r="23" spans="1:16" ht="15" customHeight="1">
      <c r="A23" s="20" t="s">
        <v>25</v>
      </c>
      <c r="B23" s="21">
        <f t="shared" si="3"/>
        <v>27</v>
      </c>
      <c r="C23" s="22">
        <f t="shared" si="0"/>
        <v>0.025626180465257546</v>
      </c>
      <c r="D23" s="21">
        <v>12</v>
      </c>
      <c r="E23" s="22">
        <f t="shared" si="1"/>
        <v>0.02046105579047879</v>
      </c>
      <c r="F23" s="21">
        <v>15</v>
      </c>
      <c r="G23" s="22">
        <f t="shared" si="2"/>
        <v>0.032110975531436645</v>
      </c>
      <c r="H23" s="302"/>
      <c r="I23" s="302"/>
      <c r="J23" s="300"/>
      <c r="K23" s="201"/>
      <c r="L23" s="201"/>
      <c r="N23" s="23"/>
      <c r="O23" s="23"/>
      <c r="P23" s="23"/>
    </row>
    <row r="24" spans="2:13" ht="30" customHeight="1">
      <c r="B24" s="17"/>
      <c r="C24" s="24"/>
      <c r="D24" s="24"/>
      <c r="E24" s="24"/>
      <c r="F24" s="24"/>
      <c r="G24" s="24"/>
      <c r="J24" s="188"/>
      <c r="K24" s="188"/>
      <c r="L24" s="23"/>
      <c r="M24" s="23"/>
    </row>
    <row r="25" ht="15" customHeight="1">
      <c r="N25" s="23"/>
    </row>
    <row r="26" spans="11:14" ht="15" customHeight="1">
      <c r="K26" s="19"/>
      <c r="L26" s="19" t="s">
        <v>1</v>
      </c>
      <c r="M26" s="19" t="s">
        <v>2</v>
      </c>
      <c r="N26" s="23"/>
    </row>
    <row r="27" spans="11:14" ht="15" customHeight="1">
      <c r="K27" s="25" t="s">
        <v>7</v>
      </c>
      <c r="L27" s="26">
        <f aca="true" t="shared" si="4" ref="L27:L45">-$D5</f>
        <v>-2923</v>
      </c>
      <c r="M27" s="26">
        <f aca="true" t="shared" si="5" ref="M27:M45">$F5</f>
        <v>2815</v>
      </c>
      <c r="N27" s="23"/>
    </row>
    <row r="28" spans="11:14" ht="15" customHeight="1">
      <c r="K28" s="25" t="s">
        <v>8</v>
      </c>
      <c r="L28" s="26">
        <f t="shared" si="4"/>
        <v>-2978</v>
      </c>
      <c r="M28" s="26">
        <f t="shared" si="5"/>
        <v>2727</v>
      </c>
      <c r="N28" s="23"/>
    </row>
    <row r="29" spans="11:14" ht="15" customHeight="1">
      <c r="K29" s="25" t="s">
        <v>9</v>
      </c>
      <c r="L29" s="26">
        <f t="shared" si="4"/>
        <v>-2706</v>
      </c>
      <c r="M29" s="26">
        <f t="shared" si="5"/>
        <v>2666</v>
      </c>
      <c r="N29" s="23"/>
    </row>
    <row r="30" spans="11:14" ht="15" customHeight="1">
      <c r="K30" s="25" t="s">
        <v>10</v>
      </c>
      <c r="L30" s="26">
        <f t="shared" si="4"/>
        <v>-3213</v>
      </c>
      <c r="M30" s="26">
        <f t="shared" si="5"/>
        <v>3022</v>
      </c>
      <c r="N30" s="23"/>
    </row>
    <row r="31" spans="11:14" ht="15" customHeight="1">
      <c r="K31" s="25" t="s">
        <v>11</v>
      </c>
      <c r="L31" s="26">
        <f t="shared" si="4"/>
        <v>-5946</v>
      </c>
      <c r="M31" s="26">
        <f t="shared" si="5"/>
        <v>5562</v>
      </c>
      <c r="N31" s="23"/>
    </row>
    <row r="32" spans="11:14" ht="15" customHeight="1">
      <c r="K32" s="27" t="s">
        <v>12</v>
      </c>
      <c r="L32" s="26">
        <f t="shared" si="4"/>
        <v>-10121</v>
      </c>
      <c r="M32" s="26">
        <f t="shared" si="5"/>
        <v>7689</v>
      </c>
      <c r="N32" s="23"/>
    </row>
    <row r="33" spans="11:14" ht="15" customHeight="1">
      <c r="K33" s="27" t="s">
        <v>13</v>
      </c>
      <c r="L33" s="26">
        <f t="shared" si="4"/>
        <v>-10025</v>
      </c>
      <c r="M33" s="26">
        <f t="shared" si="5"/>
        <v>6753</v>
      </c>
      <c r="N33" s="23"/>
    </row>
    <row r="34" spans="11:14" ht="15" customHeight="1">
      <c r="K34" s="27" t="s">
        <v>14</v>
      </c>
      <c r="L34" s="26">
        <f t="shared" si="4"/>
        <v>-8391</v>
      </c>
      <c r="M34" s="26">
        <f t="shared" si="5"/>
        <v>5383</v>
      </c>
      <c r="N34" s="23"/>
    </row>
    <row r="35" spans="8:14" ht="15" customHeight="1">
      <c r="H35" s="17"/>
      <c r="I35" s="17"/>
      <c r="K35" s="27" t="s">
        <v>15</v>
      </c>
      <c r="L35" s="26">
        <f t="shared" si="4"/>
        <v>-5273</v>
      </c>
      <c r="M35" s="26">
        <f t="shared" si="5"/>
        <v>3635</v>
      </c>
      <c r="N35" s="23"/>
    </row>
    <row r="36" spans="8:14" ht="15" customHeight="1">
      <c r="H36" s="17"/>
      <c r="I36" s="17"/>
      <c r="J36" s="17"/>
      <c r="K36" s="27" t="s">
        <v>16</v>
      </c>
      <c r="L36" s="209">
        <f t="shared" si="4"/>
        <v>-3392</v>
      </c>
      <c r="M36" s="26">
        <f t="shared" si="5"/>
        <v>2558</v>
      </c>
      <c r="N36" s="23"/>
    </row>
    <row r="37" spans="8:14" ht="15" customHeight="1">
      <c r="H37" s="17"/>
      <c r="I37" s="17"/>
      <c r="J37" s="17"/>
      <c r="K37" s="27" t="s">
        <v>17</v>
      </c>
      <c r="L37" s="209">
        <f t="shared" si="4"/>
        <v>-1789</v>
      </c>
      <c r="M37" s="26">
        <f t="shared" si="5"/>
        <v>1586</v>
      </c>
      <c r="N37" s="23"/>
    </row>
    <row r="38" spans="8:14" ht="15" customHeight="1">
      <c r="H38" s="17"/>
      <c r="I38" s="17"/>
      <c r="J38" s="17"/>
      <c r="K38" s="27" t="s">
        <v>18</v>
      </c>
      <c r="L38" s="209">
        <f t="shared" si="4"/>
        <v>-879</v>
      </c>
      <c r="M38" s="26">
        <f t="shared" si="5"/>
        <v>988</v>
      </c>
      <c r="N38" s="23"/>
    </row>
    <row r="39" spans="8:14" ht="15" customHeight="1">
      <c r="H39" s="17"/>
      <c r="I39" s="17"/>
      <c r="J39" s="17"/>
      <c r="K39" s="27" t="s">
        <v>19</v>
      </c>
      <c r="L39" s="209">
        <f t="shared" si="4"/>
        <v>-404</v>
      </c>
      <c r="M39" s="26">
        <f t="shared" si="5"/>
        <v>507</v>
      </c>
      <c r="N39" s="23"/>
    </row>
    <row r="40" spans="8:14" ht="15" customHeight="1">
      <c r="H40" s="17"/>
      <c r="I40" s="17"/>
      <c r="J40" s="17"/>
      <c r="K40" s="27" t="s">
        <v>20</v>
      </c>
      <c r="L40" s="209">
        <f t="shared" si="4"/>
        <v>-298</v>
      </c>
      <c r="M40" s="26">
        <f t="shared" si="5"/>
        <v>348</v>
      </c>
      <c r="N40" s="23"/>
    </row>
    <row r="41" spans="8:13" ht="15" customHeight="1">
      <c r="H41" s="17"/>
      <c r="I41" s="17"/>
      <c r="J41" s="17"/>
      <c r="K41" s="27" t="s">
        <v>21</v>
      </c>
      <c r="L41" s="209">
        <f t="shared" si="4"/>
        <v>-169</v>
      </c>
      <c r="M41" s="26">
        <f t="shared" si="5"/>
        <v>233</v>
      </c>
    </row>
    <row r="42" spans="8:13" ht="15" customHeight="1">
      <c r="H42" s="17"/>
      <c r="I42" s="17"/>
      <c r="J42" s="17"/>
      <c r="K42" s="27" t="s">
        <v>22</v>
      </c>
      <c r="L42" s="209">
        <f t="shared" si="4"/>
        <v>-86</v>
      </c>
      <c r="M42" s="26">
        <f t="shared" si="5"/>
        <v>127</v>
      </c>
    </row>
    <row r="43" spans="8:13" ht="15" customHeight="1">
      <c r="H43" s="17"/>
      <c r="I43" s="17"/>
      <c r="J43" s="17"/>
      <c r="K43" s="27" t="s">
        <v>23</v>
      </c>
      <c r="L43" s="209">
        <f t="shared" si="4"/>
        <v>-21</v>
      </c>
      <c r="M43" s="26">
        <f t="shared" si="5"/>
        <v>63</v>
      </c>
    </row>
    <row r="44" spans="8:13" ht="11.25">
      <c r="H44" s="17"/>
      <c r="I44" s="17"/>
      <c r="J44" s="17"/>
      <c r="K44" s="27" t="s">
        <v>24</v>
      </c>
      <c r="L44" s="209">
        <f t="shared" si="4"/>
        <v>-22</v>
      </c>
      <c r="M44" s="26">
        <f t="shared" si="5"/>
        <v>36</v>
      </c>
    </row>
    <row r="45" spans="10:13" ht="11.25">
      <c r="J45" s="17"/>
      <c r="K45" s="28" t="s">
        <v>25</v>
      </c>
      <c r="L45" s="209">
        <f t="shared" si="4"/>
        <v>-12</v>
      </c>
      <c r="M45" s="26">
        <f t="shared" si="5"/>
        <v>15</v>
      </c>
    </row>
    <row r="46" spans="11:13" ht="11.25">
      <c r="K46" s="19"/>
      <c r="L46" s="19"/>
      <c r="M46" s="19"/>
    </row>
    <row r="47" spans="11:13" ht="11.25">
      <c r="K47" s="19"/>
      <c r="L47" s="19"/>
      <c r="M47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2" customFormat="1" ht="39.75" customHeight="1">
      <c r="A1" s="387" t="s">
        <v>372</v>
      </c>
      <c r="B1" s="388"/>
      <c r="C1" s="388"/>
      <c r="D1" s="388"/>
      <c r="E1" s="388"/>
      <c r="F1" s="388"/>
      <c r="G1" s="388"/>
    </row>
    <row r="2" spans="1:9" s="5" customFormat="1" ht="36" customHeight="1">
      <c r="A2" s="242" t="s">
        <v>366</v>
      </c>
      <c r="B2" s="386" t="s">
        <v>0</v>
      </c>
      <c r="C2" s="386"/>
      <c r="D2" s="386" t="s">
        <v>1</v>
      </c>
      <c r="E2" s="386"/>
      <c r="F2" s="386" t="s">
        <v>2</v>
      </c>
      <c r="G2" s="386" t="s">
        <v>3</v>
      </c>
      <c r="H2" s="4"/>
      <c r="I2" s="4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4"/>
      <c r="I3" s="4"/>
    </row>
    <row r="4" spans="1:9" s="13" customFormat="1" ht="15" customHeight="1">
      <c r="A4" s="11" t="s">
        <v>6</v>
      </c>
      <c r="B4" s="12">
        <f>D4+F4</f>
        <v>17100</v>
      </c>
      <c r="C4" s="12">
        <f aca="true" t="shared" si="0" ref="C4:C23">B4/B$4*100</f>
        <v>100</v>
      </c>
      <c r="D4" s="12">
        <f>SUM(D5:D23)</f>
        <v>9963</v>
      </c>
      <c r="E4" s="12">
        <f aca="true" t="shared" si="1" ref="E4:E23">D4/D$4*100</f>
        <v>100</v>
      </c>
      <c r="F4" s="12">
        <f>SUM(F5:F23)</f>
        <v>7137</v>
      </c>
      <c r="G4" s="283">
        <f aca="true" t="shared" si="2" ref="G4:G23">F4/F$4*100</f>
        <v>100</v>
      </c>
      <c r="H4" s="304"/>
      <c r="I4" s="304"/>
    </row>
    <row r="5" spans="1:9" ht="15" customHeight="1">
      <c r="A5" s="14" t="s">
        <v>7</v>
      </c>
      <c r="B5" s="15">
        <f>D5+F5</f>
        <v>924</v>
      </c>
      <c r="C5" s="16">
        <f t="shared" si="0"/>
        <v>5.4035087719298245</v>
      </c>
      <c r="D5" s="15">
        <v>477</v>
      </c>
      <c r="E5" s="16">
        <f t="shared" si="1"/>
        <v>4.787714543812105</v>
      </c>
      <c r="F5" s="15">
        <v>447</v>
      </c>
      <c r="G5" s="16">
        <f t="shared" si="2"/>
        <v>6.263135771332492</v>
      </c>
      <c r="H5" s="305"/>
      <c r="I5" s="305"/>
    </row>
    <row r="6" spans="1:9" ht="15" customHeight="1">
      <c r="A6" s="14" t="s">
        <v>8</v>
      </c>
      <c r="B6" s="15">
        <f aca="true" t="shared" si="3" ref="B6:B23">D6+F6</f>
        <v>964</v>
      </c>
      <c r="C6" s="16">
        <f t="shared" si="0"/>
        <v>5.637426900584795</v>
      </c>
      <c r="D6" s="15">
        <v>523</v>
      </c>
      <c r="E6" s="16">
        <f t="shared" si="1"/>
        <v>5.249422864599016</v>
      </c>
      <c r="F6" s="15">
        <v>441</v>
      </c>
      <c r="G6" s="16">
        <f t="shared" si="2"/>
        <v>6.17906683480454</v>
      </c>
      <c r="H6" s="305"/>
      <c r="I6" s="305"/>
    </row>
    <row r="7" spans="1:9" ht="15" customHeight="1">
      <c r="A7" s="14" t="s">
        <v>9</v>
      </c>
      <c r="B7" s="15">
        <f t="shared" si="3"/>
        <v>845</v>
      </c>
      <c r="C7" s="16">
        <f t="shared" si="0"/>
        <v>4.941520467836257</v>
      </c>
      <c r="D7" s="15">
        <v>427</v>
      </c>
      <c r="E7" s="16">
        <f t="shared" si="1"/>
        <v>4.285857673391549</v>
      </c>
      <c r="F7" s="15">
        <v>418</v>
      </c>
      <c r="G7" s="16">
        <f t="shared" si="2"/>
        <v>5.856802578114054</v>
      </c>
      <c r="H7" s="305"/>
      <c r="I7" s="305"/>
    </row>
    <row r="8" spans="1:9" ht="15" customHeight="1">
      <c r="A8" s="14" t="s">
        <v>10</v>
      </c>
      <c r="B8" s="15">
        <f t="shared" si="3"/>
        <v>925</v>
      </c>
      <c r="C8" s="16">
        <f t="shared" si="0"/>
        <v>5.409356725146199</v>
      </c>
      <c r="D8" s="15">
        <v>497</v>
      </c>
      <c r="E8" s="16">
        <f t="shared" si="1"/>
        <v>4.988457291980327</v>
      </c>
      <c r="F8" s="15">
        <v>428</v>
      </c>
      <c r="G8" s="16">
        <f t="shared" si="2"/>
        <v>5.996917472327309</v>
      </c>
      <c r="H8" s="305"/>
      <c r="I8" s="305"/>
    </row>
    <row r="9" spans="1:9" ht="22.5" customHeight="1">
      <c r="A9" s="17" t="s">
        <v>11</v>
      </c>
      <c r="B9" s="18">
        <f t="shared" si="3"/>
        <v>1701</v>
      </c>
      <c r="C9" s="16">
        <f t="shared" si="0"/>
        <v>9.947368421052632</v>
      </c>
      <c r="D9" s="18">
        <v>892</v>
      </c>
      <c r="E9" s="16">
        <f t="shared" si="1"/>
        <v>8.95312656830272</v>
      </c>
      <c r="F9" s="18">
        <v>809</v>
      </c>
      <c r="G9" s="16">
        <f t="shared" si="2"/>
        <v>11.335294941852318</v>
      </c>
      <c r="H9" s="305"/>
      <c r="I9" s="305"/>
    </row>
    <row r="10" spans="1:9" ht="15" customHeight="1">
      <c r="A10" s="17" t="s">
        <v>12</v>
      </c>
      <c r="B10" s="18">
        <f t="shared" si="3"/>
        <v>2867</v>
      </c>
      <c r="C10" s="16">
        <f t="shared" si="0"/>
        <v>16.76608187134503</v>
      </c>
      <c r="D10" s="18">
        <v>1735</v>
      </c>
      <c r="E10" s="16">
        <f t="shared" si="1"/>
        <v>17.414433403593296</v>
      </c>
      <c r="F10" s="18">
        <v>1132</v>
      </c>
      <c r="G10" s="16">
        <f t="shared" si="2"/>
        <v>15.861006024940453</v>
      </c>
      <c r="H10" s="305"/>
      <c r="I10" s="305"/>
    </row>
    <row r="11" spans="1:9" ht="15" customHeight="1">
      <c r="A11" s="17" t="s">
        <v>13</v>
      </c>
      <c r="B11" s="18">
        <f t="shared" si="3"/>
        <v>2855</v>
      </c>
      <c r="C11" s="16">
        <f t="shared" si="0"/>
        <v>16.69590643274854</v>
      </c>
      <c r="D11" s="18">
        <v>1768</v>
      </c>
      <c r="E11" s="16">
        <f t="shared" si="1"/>
        <v>17.745658938070864</v>
      </c>
      <c r="F11" s="18">
        <v>1087</v>
      </c>
      <c r="G11" s="16">
        <f t="shared" si="2"/>
        <v>15.230489000980803</v>
      </c>
      <c r="H11" s="305"/>
      <c r="I11" s="305"/>
    </row>
    <row r="12" spans="1:9" ht="15" customHeight="1">
      <c r="A12" s="17" t="s">
        <v>14</v>
      </c>
      <c r="B12" s="18">
        <f t="shared" si="3"/>
        <v>2306</v>
      </c>
      <c r="C12" s="16">
        <f t="shared" si="0"/>
        <v>13.485380116959064</v>
      </c>
      <c r="D12" s="18">
        <v>1465</v>
      </c>
      <c r="E12" s="16">
        <f t="shared" si="1"/>
        <v>14.704406303322292</v>
      </c>
      <c r="F12" s="18">
        <v>841</v>
      </c>
      <c r="G12" s="16">
        <f t="shared" si="2"/>
        <v>11.783662603334735</v>
      </c>
      <c r="H12" s="305"/>
      <c r="I12" s="305"/>
    </row>
    <row r="13" spans="1:9" ht="15" customHeight="1">
      <c r="A13" s="17" t="s">
        <v>15</v>
      </c>
      <c r="B13" s="18">
        <f t="shared" si="3"/>
        <v>1516</v>
      </c>
      <c r="C13" s="16">
        <f t="shared" si="0"/>
        <v>8.865497076023392</v>
      </c>
      <c r="D13" s="18">
        <v>927</v>
      </c>
      <c r="E13" s="16">
        <f t="shared" si="1"/>
        <v>9.30442637759711</v>
      </c>
      <c r="F13" s="18">
        <v>589</v>
      </c>
      <c r="G13" s="16">
        <f t="shared" si="2"/>
        <v>8.252767269160712</v>
      </c>
      <c r="H13" s="305"/>
      <c r="I13" s="305"/>
    </row>
    <row r="14" spans="1:9" ht="22.5" customHeight="1">
      <c r="A14" s="17" t="s">
        <v>16</v>
      </c>
      <c r="B14" s="18">
        <f t="shared" si="3"/>
        <v>923</v>
      </c>
      <c r="C14" s="16">
        <f t="shared" si="0"/>
        <v>5.39766081871345</v>
      </c>
      <c r="D14" s="18">
        <v>573</v>
      </c>
      <c r="E14" s="16">
        <f t="shared" si="1"/>
        <v>5.751279735019573</v>
      </c>
      <c r="F14" s="18">
        <v>350</v>
      </c>
      <c r="G14" s="16">
        <f t="shared" si="2"/>
        <v>4.90402129746392</v>
      </c>
      <c r="H14" s="305"/>
      <c r="I14" s="305"/>
    </row>
    <row r="15" spans="1:9" ht="15" customHeight="1">
      <c r="A15" s="17" t="s">
        <v>17</v>
      </c>
      <c r="B15" s="18">
        <f t="shared" si="3"/>
        <v>539</v>
      </c>
      <c r="C15" s="16">
        <f t="shared" si="0"/>
        <v>3.152046783625731</v>
      </c>
      <c r="D15" s="18">
        <v>302</v>
      </c>
      <c r="E15" s="16">
        <f t="shared" si="1"/>
        <v>3.0312154973401584</v>
      </c>
      <c r="F15" s="18">
        <v>237</v>
      </c>
      <c r="G15" s="16">
        <f t="shared" si="2"/>
        <v>3.32072299285414</v>
      </c>
      <c r="H15" s="305"/>
      <c r="I15" s="305"/>
    </row>
    <row r="16" spans="1:9" ht="15" customHeight="1">
      <c r="A16" s="17" t="s">
        <v>18</v>
      </c>
      <c r="B16" s="18">
        <f t="shared" si="3"/>
        <v>311</v>
      </c>
      <c r="C16" s="16">
        <f t="shared" si="0"/>
        <v>1.8187134502923978</v>
      </c>
      <c r="D16" s="18">
        <v>170</v>
      </c>
      <c r="E16" s="16">
        <f t="shared" si="1"/>
        <v>1.7063133594298907</v>
      </c>
      <c r="F16" s="18">
        <v>141</v>
      </c>
      <c r="G16" s="16">
        <f t="shared" si="2"/>
        <v>1.9756200084068938</v>
      </c>
      <c r="H16" s="305"/>
      <c r="I16" s="305"/>
    </row>
    <row r="17" spans="1:9" ht="15" customHeight="1">
      <c r="A17" s="17" t="s">
        <v>19</v>
      </c>
      <c r="B17" s="18">
        <f t="shared" si="3"/>
        <v>168</v>
      </c>
      <c r="C17" s="16">
        <f t="shared" si="0"/>
        <v>0.9824561403508772</v>
      </c>
      <c r="D17" s="18">
        <v>84</v>
      </c>
      <c r="E17" s="16">
        <f t="shared" si="1"/>
        <v>0.8431195423065342</v>
      </c>
      <c r="F17" s="18">
        <v>84</v>
      </c>
      <c r="G17" s="16">
        <f t="shared" si="2"/>
        <v>1.1769651113913409</v>
      </c>
      <c r="H17" s="305"/>
      <c r="I17" s="305"/>
    </row>
    <row r="18" spans="1:9" s="19" customFormat="1" ht="15" customHeight="1">
      <c r="A18" s="17" t="s">
        <v>20</v>
      </c>
      <c r="B18" s="18">
        <f t="shared" si="3"/>
        <v>116</v>
      </c>
      <c r="C18" s="16">
        <f t="shared" si="0"/>
        <v>0.6783625730994152</v>
      </c>
      <c r="D18" s="18">
        <v>57</v>
      </c>
      <c r="E18" s="16">
        <f t="shared" si="1"/>
        <v>0.572116832279434</v>
      </c>
      <c r="F18" s="18">
        <v>59</v>
      </c>
      <c r="G18" s="16">
        <f t="shared" si="2"/>
        <v>0.8266778758582038</v>
      </c>
      <c r="H18" s="305"/>
      <c r="I18" s="305"/>
    </row>
    <row r="19" spans="1:9" ht="22.5" customHeight="1">
      <c r="A19" t="s">
        <v>21</v>
      </c>
      <c r="B19" s="18">
        <f t="shared" si="3"/>
        <v>66</v>
      </c>
      <c r="C19" s="16">
        <f t="shared" si="0"/>
        <v>0.3859649122807018</v>
      </c>
      <c r="D19" s="18">
        <v>32</v>
      </c>
      <c r="E19" s="16">
        <f t="shared" si="1"/>
        <v>0.32118839706915586</v>
      </c>
      <c r="F19" s="18">
        <v>34</v>
      </c>
      <c r="G19" s="16">
        <f t="shared" si="2"/>
        <v>0.47639064032506656</v>
      </c>
      <c r="H19" s="305"/>
      <c r="I19" s="305"/>
    </row>
    <row r="20" spans="1:9" ht="15" customHeight="1">
      <c r="A20" t="s">
        <v>22</v>
      </c>
      <c r="B20" s="18">
        <f t="shared" si="3"/>
        <v>38</v>
      </c>
      <c r="C20" s="16">
        <f t="shared" si="0"/>
        <v>0.2222222222222222</v>
      </c>
      <c r="D20" s="18">
        <v>18</v>
      </c>
      <c r="E20" s="16">
        <f t="shared" si="1"/>
        <v>0.18066847335140018</v>
      </c>
      <c r="F20" s="18">
        <v>20</v>
      </c>
      <c r="G20" s="16">
        <f t="shared" si="2"/>
        <v>0.28022978842650975</v>
      </c>
      <c r="H20" s="305"/>
      <c r="I20" s="305"/>
    </row>
    <row r="21" spans="1:9" ht="15" customHeight="1">
      <c r="A21" t="s">
        <v>23</v>
      </c>
      <c r="B21" s="18">
        <f t="shared" si="3"/>
        <v>20</v>
      </c>
      <c r="C21" s="16">
        <f t="shared" si="0"/>
        <v>0.11695906432748539</v>
      </c>
      <c r="D21" s="18">
        <v>9</v>
      </c>
      <c r="E21" s="16">
        <f t="shared" si="1"/>
        <v>0.09033423667570009</v>
      </c>
      <c r="F21" s="18">
        <v>11</v>
      </c>
      <c r="G21" s="16">
        <f t="shared" si="2"/>
        <v>0.15412638363458037</v>
      </c>
      <c r="H21" s="305"/>
      <c r="I21" s="305"/>
    </row>
    <row r="22" spans="1:11" ht="15" customHeight="1">
      <c r="A22" t="s">
        <v>24</v>
      </c>
      <c r="B22" s="18">
        <f t="shared" si="3"/>
        <v>8</v>
      </c>
      <c r="C22" s="16">
        <f t="shared" si="0"/>
        <v>0.046783625730994156</v>
      </c>
      <c r="D22" s="18">
        <v>4</v>
      </c>
      <c r="E22" s="16">
        <f t="shared" si="1"/>
        <v>0.04014854963364448</v>
      </c>
      <c r="F22" s="18">
        <v>4</v>
      </c>
      <c r="G22" s="16">
        <f t="shared" si="2"/>
        <v>0.05604595768530195</v>
      </c>
      <c r="H22" s="305"/>
      <c r="I22" s="305"/>
      <c r="J22" s="303"/>
      <c r="K22" s="202"/>
    </row>
    <row r="23" spans="1:11" ht="15" customHeight="1">
      <c r="A23" s="20" t="s">
        <v>25</v>
      </c>
      <c r="B23" s="21">
        <f t="shared" si="3"/>
        <v>8</v>
      </c>
      <c r="C23" s="22">
        <f t="shared" si="0"/>
        <v>0.046783625730994156</v>
      </c>
      <c r="D23" s="21">
        <v>3</v>
      </c>
      <c r="E23" s="22">
        <f t="shared" si="1"/>
        <v>0.030111412225233364</v>
      </c>
      <c r="F23" s="21">
        <v>5</v>
      </c>
      <c r="G23" s="22">
        <f t="shared" si="2"/>
        <v>0.07005744710662744</v>
      </c>
      <c r="H23" s="305"/>
      <c r="I23" s="305"/>
      <c r="J23" s="189"/>
      <c r="K23" s="189"/>
    </row>
    <row r="24" spans="2:13" ht="30" customHeight="1">
      <c r="B24" s="17"/>
      <c r="C24" s="17"/>
      <c r="D24" s="17"/>
      <c r="E24" s="17"/>
      <c r="K24" s="19"/>
      <c r="L24" s="19"/>
      <c r="M24" s="19"/>
    </row>
    <row r="25" spans="11:13" ht="15" customHeight="1">
      <c r="K25" s="19"/>
      <c r="L25" s="19" t="s">
        <v>1</v>
      </c>
      <c r="M25" s="19" t="s">
        <v>2</v>
      </c>
    </row>
    <row r="26" spans="11:14" ht="15" customHeight="1">
      <c r="K26" s="25" t="s">
        <v>7</v>
      </c>
      <c r="L26" s="30">
        <f aca="true" t="shared" si="4" ref="L26:L44">-$D5</f>
        <v>-477</v>
      </c>
      <c r="M26" s="30">
        <f aca="true" t="shared" si="5" ref="M26:M44">$F5</f>
        <v>447</v>
      </c>
      <c r="N26" s="23"/>
    </row>
    <row r="27" spans="11:14" ht="15" customHeight="1">
      <c r="K27" s="25" t="s">
        <v>8</v>
      </c>
      <c r="L27" s="30">
        <f t="shared" si="4"/>
        <v>-523</v>
      </c>
      <c r="M27" s="30">
        <f t="shared" si="5"/>
        <v>441</v>
      </c>
      <c r="N27" s="23"/>
    </row>
    <row r="28" spans="11:14" ht="15" customHeight="1">
      <c r="K28" s="25" t="s">
        <v>9</v>
      </c>
      <c r="L28" s="30">
        <f t="shared" si="4"/>
        <v>-427</v>
      </c>
      <c r="M28" s="30">
        <f t="shared" si="5"/>
        <v>418</v>
      </c>
      <c r="N28" s="23"/>
    </row>
    <row r="29" spans="11:14" ht="15" customHeight="1">
      <c r="K29" s="25" t="s">
        <v>10</v>
      </c>
      <c r="L29" s="30">
        <f t="shared" si="4"/>
        <v>-497</v>
      </c>
      <c r="M29" s="30">
        <f t="shared" si="5"/>
        <v>428</v>
      </c>
      <c r="N29" s="23"/>
    </row>
    <row r="30" spans="11:14" ht="15" customHeight="1">
      <c r="K30" s="25" t="s">
        <v>11</v>
      </c>
      <c r="L30" s="30">
        <f t="shared" si="4"/>
        <v>-892</v>
      </c>
      <c r="M30" s="30">
        <f t="shared" si="5"/>
        <v>809</v>
      </c>
      <c r="N30" s="23"/>
    </row>
    <row r="31" spans="11:14" ht="15" customHeight="1">
      <c r="K31" s="27" t="s">
        <v>12</v>
      </c>
      <c r="L31" s="30">
        <f t="shared" si="4"/>
        <v>-1735</v>
      </c>
      <c r="M31" s="30">
        <f t="shared" si="5"/>
        <v>1132</v>
      </c>
      <c r="N31" s="23"/>
    </row>
    <row r="32" spans="11:14" ht="15" customHeight="1">
      <c r="K32" s="27" t="s">
        <v>13</v>
      </c>
      <c r="L32" s="30">
        <f t="shared" si="4"/>
        <v>-1768</v>
      </c>
      <c r="M32" s="30">
        <f t="shared" si="5"/>
        <v>1087</v>
      </c>
      <c r="N32" s="23"/>
    </row>
    <row r="33" spans="11:14" ht="15" customHeight="1">
      <c r="K33" s="27" t="s">
        <v>14</v>
      </c>
      <c r="L33" s="30">
        <f t="shared" si="4"/>
        <v>-1465</v>
      </c>
      <c r="M33" s="30">
        <f t="shared" si="5"/>
        <v>841</v>
      </c>
      <c r="N33" s="23"/>
    </row>
    <row r="34" spans="11:14" ht="15" customHeight="1">
      <c r="K34" s="27" t="s">
        <v>15</v>
      </c>
      <c r="L34" s="30">
        <f t="shared" si="4"/>
        <v>-927</v>
      </c>
      <c r="M34" s="30">
        <f t="shared" si="5"/>
        <v>589</v>
      </c>
      <c r="N34" s="23"/>
    </row>
    <row r="35" spans="11:14" ht="15" customHeight="1">
      <c r="K35" s="27" t="s">
        <v>16</v>
      </c>
      <c r="L35" s="30">
        <f t="shared" si="4"/>
        <v>-573</v>
      </c>
      <c r="M35" s="30">
        <f t="shared" si="5"/>
        <v>350</v>
      </c>
      <c r="N35" s="23"/>
    </row>
    <row r="36" spans="8:14" ht="15" customHeight="1">
      <c r="H36" s="17"/>
      <c r="I36" s="17"/>
      <c r="J36" s="17"/>
      <c r="K36" s="27" t="s">
        <v>17</v>
      </c>
      <c r="L36" s="208">
        <f t="shared" si="4"/>
        <v>-302</v>
      </c>
      <c r="M36" s="30">
        <f t="shared" si="5"/>
        <v>237</v>
      </c>
      <c r="N36" s="23"/>
    </row>
    <row r="37" spans="8:14" ht="15" customHeight="1">
      <c r="H37" s="17"/>
      <c r="I37" s="17"/>
      <c r="J37" s="17"/>
      <c r="K37" s="27" t="s">
        <v>18</v>
      </c>
      <c r="L37" s="208">
        <f t="shared" si="4"/>
        <v>-170</v>
      </c>
      <c r="M37" s="30">
        <f t="shared" si="5"/>
        <v>141</v>
      </c>
      <c r="N37" s="23"/>
    </row>
    <row r="38" spans="8:14" ht="15" customHeight="1">
      <c r="H38" s="17"/>
      <c r="I38" s="17"/>
      <c r="J38" s="17"/>
      <c r="K38" s="27" t="s">
        <v>19</v>
      </c>
      <c r="L38" s="208">
        <f t="shared" si="4"/>
        <v>-84</v>
      </c>
      <c r="M38" s="30">
        <f t="shared" si="5"/>
        <v>84</v>
      </c>
      <c r="N38" s="23"/>
    </row>
    <row r="39" spans="8:14" ht="15" customHeight="1">
      <c r="H39" s="17"/>
      <c r="I39" s="17"/>
      <c r="J39" s="17"/>
      <c r="K39" s="27" t="s">
        <v>20</v>
      </c>
      <c r="L39" s="208">
        <f t="shared" si="4"/>
        <v>-57</v>
      </c>
      <c r="M39" s="30">
        <f t="shared" si="5"/>
        <v>59</v>
      </c>
      <c r="N39" s="23"/>
    </row>
    <row r="40" spans="8:14" ht="15" customHeight="1">
      <c r="H40" s="17"/>
      <c r="I40" s="17"/>
      <c r="J40" s="17"/>
      <c r="K40" s="27" t="s">
        <v>21</v>
      </c>
      <c r="L40" s="208">
        <f t="shared" si="4"/>
        <v>-32</v>
      </c>
      <c r="M40" s="30">
        <f t="shared" si="5"/>
        <v>34</v>
      </c>
      <c r="N40" s="23"/>
    </row>
    <row r="41" spans="8:14" ht="15" customHeight="1">
      <c r="H41" s="17"/>
      <c r="I41" s="17"/>
      <c r="J41" s="17"/>
      <c r="K41" s="27" t="s">
        <v>22</v>
      </c>
      <c r="L41" s="208">
        <f t="shared" si="4"/>
        <v>-18</v>
      </c>
      <c r="M41" s="30">
        <f t="shared" si="5"/>
        <v>20</v>
      </c>
      <c r="N41" s="23"/>
    </row>
    <row r="42" spans="8:14" ht="15" customHeight="1">
      <c r="H42" s="17"/>
      <c r="I42" s="17"/>
      <c r="J42" s="17"/>
      <c r="K42" s="27" t="s">
        <v>23</v>
      </c>
      <c r="L42" s="208">
        <f t="shared" si="4"/>
        <v>-9</v>
      </c>
      <c r="M42" s="30">
        <f t="shared" si="5"/>
        <v>11</v>
      </c>
      <c r="N42" s="23"/>
    </row>
    <row r="43" spans="8:14" ht="15" customHeight="1">
      <c r="H43" s="17"/>
      <c r="I43" s="17"/>
      <c r="J43" s="17"/>
      <c r="K43" s="27" t="s">
        <v>24</v>
      </c>
      <c r="L43" s="208">
        <f t="shared" si="4"/>
        <v>-4</v>
      </c>
      <c r="M43" s="30">
        <f t="shared" si="5"/>
        <v>4</v>
      </c>
      <c r="N43" s="23"/>
    </row>
    <row r="44" spans="8:13" ht="11.25">
      <c r="H44" s="17"/>
      <c r="I44" s="17"/>
      <c r="J44" s="17"/>
      <c r="K44" s="28" t="s">
        <v>25</v>
      </c>
      <c r="L44" s="208">
        <f t="shared" si="4"/>
        <v>-3</v>
      </c>
      <c r="M44" s="30">
        <f t="shared" si="5"/>
        <v>5</v>
      </c>
    </row>
    <row r="45" spans="8:13" ht="11.25">
      <c r="H45" s="17"/>
      <c r="I45" s="17"/>
      <c r="J45" s="17"/>
      <c r="K45" s="27"/>
      <c r="L45" s="27"/>
      <c r="M45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8.66015625" style="0" customWidth="1"/>
    <col min="2" max="7" width="12.83203125" style="0" customWidth="1"/>
    <col min="8" max="8" width="10.83203125" style="0" customWidth="1"/>
    <col min="9" max="9" width="11.66015625" style="0" bestFit="1" customWidth="1"/>
    <col min="10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2" customFormat="1" ht="39.75" customHeight="1">
      <c r="A1" s="387" t="s">
        <v>371</v>
      </c>
      <c r="B1" s="388"/>
      <c r="C1" s="388"/>
      <c r="D1" s="388"/>
      <c r="E1" s="388"/>
      <c r="F1" s="388"/>
      <c r="G1" s="388"/>
    </row>
    <row r="2" spans="1:9" s="5" customFormat="1" ht="36" customHeight="1">
      <c r="A2" s="242" t="s">
        <v>366</v>
      </c>
      <c r="B2" s="386" t="s">
        <v>0</v>
      </c>
      <c r="C2" s="386"/>
      <c r="D2" s="386" t="s">
        <v>1</v>
      </c>
      <c r="E2" s="386"/>
      <c r="F2" s="386" t="s">
        <v>2</v>
      </c>
      <c r="G2" s="386" t="s">
        <v>3</v>
      </c>
      <c r="H2" s="4"/>
      <c r="I2" s="4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7" t="s">
        <v>5</v>
      </c>
      <c r="H3" s="167"/>
      <c r="I3" s="167"/>
    </row>
    <row r="4" spans="1:9" s="13" customFormat="1" ht="15" customHeight="1">
      <c r="A4" s="11" t="s">
        <v>6</v>
      </c>
      <c r="B4" s="12">
        <f>D4+F4</f>
        <v>11414</v>
      </c>
      <c r="C4" s="12">
        <f aca="true" t="shared" si="0" ref="C4:C23">B4/B$4*100</f>
        <v>100</v>
      </c>
      <c r="D4" s="12">
        <f>SUM(D5:D23)</f>
        <v>6937</v>
      </c>
      <c r="E4" s="12">
        <f aca="true" t="shared" si="1" ref="E4:E23">D4/D$4*100</f>
        <v>100</v>
      </c>
      <c r="F4" s="12">
        <f>SUM(F5:F23)</f>
        <v>4477</v>
      </c>
      <c r="G4" s="283">
        <f aca="true" t="shared" si="2" ref="G4:G23">F4/F$4*100</f>
        <v>100</v>
      </c>
      <c r="H4" s="306"/>
      <c r="I4" s="306"/>
    </row>
    <row r="5" spans="1:9" ht="15" customHeight="1">
      <c r="A5" s="14" t="s">
        <v>7</v>
      </c>
      <c r="B5" s="15">
        <f aca="true" t="shared" si="3" ref="B5:B23">D5+F5</f>
        <v>556</v>
      </c>
      <c r="C5" s="16">
        <f t="shared" si="0"/>
        <v>4.871210793762047</v>
      </c>
      <c r="D5" s="15">
        <v>310</v>
      </c>
      <c r="E5" s="16">
        <f t="shared" si="1"/>
        <v>4.468790543462592</v>
      </c>
      <c r="F5" s="15">
        <v>246</v>
      </c>
      <c r="G5" s="16">
        <f t="shared" si="2"/>
        <v>5.494750949296404</v>
      </c>
      <c r="H5" s="307"/>
      <c r="I5" s="307"/>
    </row>
    <row r="6" spans="1:9" ht="15" customHeight="1">
      <c r="A6" s="14" t="s">
        <v>8</v>
      </c>
      <c r="B6" s="15">
        <f t="shared" si="3"/>
        <v>635</v>
      </c>
      <c r="C6" s="16">
        <f t="shared" si="0"/>
        <v>5.563343262659892</v>
      </c>
      <c r="D6" s="15">
        <v>335</v>
      </c>
      <c r="E6" s="16">
        <f t="shared" si="1"/>
        <v>4.829176877612801</v>
      </c>
      <c r="F6" s="15">
        <v>300</v>
      </c>
      <c r="G6" s="16">
        <f t="shared" si="2"/>
        <v>6.700915791824882</v>
      </c>
      <c r="H6" s="307"/>
      <c r="I6" s="307"/>
    </row>
    <row r="7" spans="1:9" ht="15" customHeight="1">
      <c r="A7" s="14" t="s">
        <v>9</v>
      </c>
      <c r="B7" s="15">
        <f t="shared" si="3"/>
        <v>560</v>
      </c>
      <c r="C7" s="16">
        <f t="shared" si="0"/>
        <v>4.906255475731558</v>
      </c>
      <c r="D7" s="15">
        <v>287</v>
      </c>
      <c r="E7" s="16">
        <f t="shared" si="1"/>
        <v>4.137235116044399</v>
      </c>
      <c r="F7" s="15">
        <v>273</v>
      </c>
      <c r="G7" s="16">
        <f t="shared" si="2"/>
        <v>6.097833370560643</v>
      </c>
      <c r="H7" s="307"/>
      <c r="I7" s="307"/>
    </row>
    <row r="8" spans="1:9" ht="15" customHeight="1">
      <c r="A8" s="14" t="s">
        <v>10</v>
      </c>
      <c r="B8" s="15">
        <f t="shared" si="3"/>
        <v>695</v>
      </c>
      <c r="C8" s="16">
        <f t="shared" si="0"/>
        <v>6.089013492202558</v>
      </c>
      <c r="D8" s="15">
        <v>387</v>
      </c>
      <c r="E8" s="16">
        <f t="shared" si="1"/>
        <v>5.578780452645236</v>
      </c>
      <c r="F8" s="15">
        <v>308</v>
      </c>
      <c r="G8" s="16">
        <f t="shared" si="2"/>
        <v>6.87960687960688</v>
      </c>
      <c r="H8" s="307"/>
      <c r="I8" s="307"/>
    </row>
    <row r="9" spans="1:9" ht="22.5" customHeight="1">
      <c r="A9" s="17" t="s">
        <v>11</v>
      </c>
      <c r="B9" s="18">
        <f t="shared" si="3"/>
        <v>1391</v>
      </c>
      <c r="C9" s="16">
        <f t="shared" si="0"/>
        <v>12.186788154897494</v>
      </c>
      <c r="D9" s="18">
        <v>868</v>
      </c>
      <c r="E9" s="16">
        <f t="shared" si="1"/>
        <v>12.512613521695256</v>
      </c>
      <c r="F9" s="18">
        <v>523</v>
      </c>
      <c r="G9" s="16">
        <f t="shared" si="2"/>
        <v>11.681929863748046</v>
      </c>
      <c r="H9" s="307"/>
      <c r="I9" s="307"/>
    </row>
    <row r="10" spans="1:9" ht="15" customHeight="1">
      <c r="A10" s="17" t="s">
        <v>12</v>
      </c>
      <c r="B10" s="18">
        <f t="shared" si="3"/>
        <v>2019</v>
      </c>
      <c r="C10" s="16">
        <f t="shared" si="0"/>
        <v>17.688803224110742</v>
      </c>
      <c r="D10" s="18">
        <v>1289</v>
      </c>
      <c r="E10" s="16">
        <f t="shared" si="1"/>
        <v>18.581519388784777</v>
      </c>
      <c r="F10" s="18">
        <v>730</v>
      </c>
      <c r="G10" s="16">
        <f t="shared" si="2"/>
        <v>16.305561760107214</v>
      </c>
      <c r="H10" s="307"/>
      <c r="I10" s="307"/>
    </row>
    <row r="11" spans="1:9" ht="15" customHeight="1">
      <c r="A11" s="17" t="s">
        <v>13</v>
      </c>
      <c r="B11" s="18">
        <f t="shared" si="3"/>
        <v>1818</v>
      </c>
      <c r="C11" s="16">
        <f t="shared" si="0"/>
        <v>15.927807955142805</v>
      </c>
      <c r="D11" s="18">
        <v>1204</v>
      </c>
      <c r="E11" s="16">
        <f t="shared" si="1"/>
        <v>17.356205852674066</v>
      </c>
      <c r="F11" s="18">
        <v>614</v>
      </c>
      <c r="G11" s="16">
        <f t="shared" si="2"/>
        <v>13.71454098726826</v>
      </c>
      <c r="H11" s="307"/>
      <c r="I11" s="307"/>
    </row>
    <row r="12" spans="1:9" ht="15" customHeight="1">
      <c r="A12" s="17" t="s">
        <v>14</v>
      </c>
      <c r="B12" s="18">
        <f t="shared" si="3"/>
        <v>1353</v>
      </c>
      <c r="C12" s="16">
        <f t="shared" si="0"/>
        <v>11.853863676187139</v>
      </c>
      <c r="D12" s="18">
        <v>852</v>
      </c>
      <c r="E12" s="16">
        <f t="shared" si="1"/>
        <v>12.281966267839124</v>
      </c>
      <c r="F12" s="18">
        <v>501</v>
      </c>
      <c r="G12" s="16">
        <f t="shared" si="2"/>
        <v>11.190529372347555</v>
      </c>
      <c r="H12" s="307"/>
      <c r="I12" s="307"/>
    </row>
    <row r="13" spans="1:9" ht="15" customHeight="1">
      <c r="A13" s="17" t="s">
        <v>15</v>
      </c>
      <c r="B13" s="18">
        <f t="shared" si="3"/>
        <v>958</v>
      </c>
      <c r="C13" s="16">
        <f t="shared" si="0"/>
        <v>8.393201331697915</v>
      </c>
      <c r="D13" s="18">
        <v>591</v>
      </c>
      <c r="E13" s="16">
        <f t="shared" si="1"/>
        <v>8.519532939310942</v>
      </c>
      <c r="F13" s="18">
        <v>367</v>
      </c>
      <c r="G13" s="16">
        <f t="shared" si="2"/>
        <v>8.197453651999107</v>
      </c>
      <c r="H13" s="307"/>
      <c r="I13" s="307"/>
    </row>
    <row r="14" spans="1:9" ht="22.5" customHeight="1">
      <c r="A14" s="17" t="s">
        <v>16</v>
      </c>
      <c r="B14" s="18">
        <f t="shared" si="3"/>
        <v>645</v>
      </c>
      <c r="C14" s="16">
        <f t="shared" si="0"/>
        <v>5.650954967583669</v>
      </c>
      <c r="D14" s="18">
        <v>405</v>
      </c>
      <c r="E14" s="16">
        <f t="shared" si="1"/>
        <v>5.838258613233386</v>
      </c>
      <c r="F14" s="18">
        <v>240</v>
      </c>
      <c r="G14" s="16">
        <f t="shared" si="2"/>
        <v>5.360732633459906</v>
      </c>
      <c r="H14" s="307"/>
      <c r="I14" s="307"/>
    </row>
    <row r="15" spans="1:9" ht="15" customHeight="1">
      <c r="A15" s="17" t="s">
        <v>17</v>
      </c>
      <c r="B15" s="18">
        <f t="shared" si="3"/>
        <v>387</v>
      </c>
      <c r="C15" s="16">
        <f t="shared" si="0"/>
        <v>3.3905729805502016</v>
      </c>
      <c r="D15" s="18">
        <v>209</v>
      </c>
      <c r="E15" s="16">
        <f t="shared" si="1"/>
        <v>3.0128297534957476</v>
      </c>
      <c r="F15" s="18">
        <v>178</v>
      </c>
      <c r="G15" s="16">
        <f t="shared" si="2"/>
        <v>3.9758767031494306</v>
      </c>
      <c r="H15" s="307"/>
      <c r="I15" s="307"/>
    </row>
    <row r="16" spans="1:9" ht="15" customHeight="1">
      <c r="A16" s="17" t="s">
        <v>18</v>
      </c>
      <c r="B16" s="18">
        <f t="shared" si="3"/>
        <v>182</v>
      </c>
      <c r="C16" s="16">
        <f t="shared" si="0"/>
        <v>1.5945330296127564</v>
      </c>
      <c r="D16" s="18">
        <v>96</v>
      </c>
      <c r="E16" s="16">
        <f t="shared" si="1"/>
        <v>1.3838835231368025</v>
      </c>
      <c r="F16" s="18">
        <v>86</v>
      </c>
      <c r="G16" s="16">
        <f t="shared" si="2"/>
        <v>1.9209291936564663</v>
      </c>
      <c r="H16" s="307"/>
      <c r="I16" s="307"/>
    </row>
    <row r="17" spans="1:9" ht="15" customHeight="1">
      <c r="A17" s="17" t="s">
        <v>19</v>
      </c>
      <c r="B17" s="18">
        <f t="shared" si="3"/>
        <v>88</v>
      </c>
      <c r="C17" s="16">
        <f t="shared" si="0"/>
        <v>0.7709830033292447</v>
      </c>
      <c r="D17" s="18">
        <v>49</v>
      </c>
      <c r="E17" s="16">
        <f t="shared" si="1"/>
        <v>0.7063572149344097</v>
      </c>
      <c r="F17" s="18">
        <v>39</v>
      </c>
      <c r="G17" s="16">
        <f t="shared" si="2"/>
        <v>0.8711190529372347</v>
      </c>
      <c r="H17" s="307"/>
      <c r="I17" s="307"/>
    </row>
    <row r="18" spans="1:9" s="19" customFormat="1" ht="15" customHeight="1">
      <c r="A18" s="17" t="s">
        <v>20</v>
      </c>
      <c r="B18" s="18">
        <f t="shared" si="3"/>
        <v>57</v>
      </c>
      <c r="C18" s="16">
        <f t="shared" si="0"/>
        <v>0.49938671806553353</v>
      </c>
      <c r="D18" s="18">
        <v>24</v>
      </c>
      <c r="E18" s="16">
        <f t="shared" si="1"/>
        <v>0.34597088078420063</v>
      </c>
      <c r="F18" s="18">
        <v>33</v>
      </c>
      <c r="G18" s="16">
        <f t="shared" si="2"/>
        <v>0.7371007371007371</v>
      </c>
      <c r="H18" s="307"/>
      <c r="I18" s="307"/>
    </row>
    <row r="19" spans="1:9" ht="22.5" customHeight="1">
      <c r="A19" t="s">
        <v>21</v>
      </c>
      <c r="B19" s="18">
        <f t="shared" si="3"/>
        <v>40</v>
      </c>
      <c r="C19" s="16">
        <f t="shared" si="0"/>
        <v>0.35044681969511127</v>
      </c>
      <c r="D19" s="18">
        <v>20</v>
      </c>
      <c r="E19" s="16">
        <f t="shared" si="1"/>
        <v>0.28830906732016726</v>
      </c>
      <c r="F19" s="18">
        <v>20</v>
      </c>
      <c r="G19" s="16">
        <f t="shared" si="2"/>
        <v>0.4467277194549922</v>
      </c>
      <c r="H19" s="307"/>
      <c r="I19" s="307"/>
    </row>
    <row r="20" spans="1:9" ht="15" customHeight="1">
      <c r="A20" t="s">
        <v>22</v>
      </c>
      <c r="B20" s="18">
        <f t="shared" si="3"/>
        <v>17</v>
      </c>
      <c r="C20" s="16">
        <f t="shared" si="0"/>
        <v>0.1489398983704223</v>
      </c>
      <c r="D20" s="18">
        <v>7</v>
      </c>
      <c r="E20" s="16">
        <f t="shared" si="1"/>
        <v>0.10090817356205853</v>
      </c>
      <c r="F20" s="18">
        <v>10</v>
      </c>
      <c r="G20" s="16">
        <f t="shared" si="2"/>
        <v>0.2233638597274961</v>
      </c>
      <c r="H20" s="307"/>
      <c r="I20" s="307"/>
    </row>
    <row r="21" spans="1:9" ht="15" customHeight="1">
      <c r="A21" t="s">
        <v>23</v>
      </c>
      <c r="B21" s="18">
        <f t="shared" si="3"/>
        <v>6</v>
      </c>
      <c r="C21" s="16">
        <f t="shared" si="0"/>
        <v>0.05256702295426669</v>
      </c>
      <c r="D21" s="18">
        <v>1</v>
      </c>
      <c r="E21" s="16">
        <f t="shared" si="1"/>
        <v>0.01441545336600836</v>
      </c>
      <c r="F21" s="18">
        <v>5</v>
      </c>
      <c r="G21" s="16">
        <f t="shared" si="2"/>
        <v>0.11168192986374804</v>
      </c>
      <c r="H21" s="307"/>
      <c r="I21" s="307"/>
    </row>
    <row r="22" spans="1:9" ht="15" customHeight="1">
      <c r="A22" t="s">
        <v>24</v>
      </c>
      <c r="B22" s="18">
        <f t="shared" si="3"/>
        <v>5</v>
      </c>
      <c r="C22" s="16">
        <f t="shared" si="0"/>
        <v>0.04380585246188891</v>
      </c>
      <c r="D22" s="18">
        <v>2</v>
      </c>
      <c r="E22" s="16">
        <f t="shared" si="1"/>
        <v>0.02883090673201672</v>
      </c>
      <c r="F22" s="18">
        <v>3</v>
      </c>
      <c r="G22" s="16">
        <f t="shared" si="2"/>
        <v>0.06700915791824882</v>
      </c>
      <c r="H22" s="307"/>
      <c r="I22" s="307"/>
    </row>
    <row r="23" spans="1:9" ht="15" customHeight="1">
      <c r="A23" s="20" t="s">
        <v>25</v>
      </c>
      <c r="B23" s="21">
        <f t="shared" si="3"/>
        <v>2</v>
      </c>
      <c r="C23" s="22">
        <f t="shared" si="0"/>
        <v>0.017522340984755566</v>
      </c>
      <c r="D23" s="21">
        <v>1</v>
      </c>
      <c r="E23" s="22">
        <f t="shared" si="1"/>
        <v>0.01441545336600836</v>
      </c>
      <c r="F23" s="21">
        <v>1</v>
      </c>
      <c r="G23" s="22">
        <f t="shared" si="2"/>
        <v>0.02233638597274961</v>
      </c>
      <c r="H23" s="307"/>
      <c r="I23" s="307"/>
    </row>
    <row r="24" spans="2:10" ht="30" customHeight="1">
      <c r="B24" s="17"/>
      <c r="C24" s="17"/>
      <c r="D24" s="17"/>
      <c r="E24" s="17"/>
      <c r="H24" s="160"/>
      <c r="I24" s="160"/>
      <c r="J24" s="19"/>
    </row>
    <row r="25" spans="8:13" ht="15" customHeight="1">
      <c r="H25" s="160"/>
      <c r="I25" s="160"/>
      <c r="K25" s="19"/>
      <c r="L25" s="19"/>
      <c r="M25" s="19"/>
    </row>
    <row r="26" spans="8:14" ht="15" customHeight="1">
      <c r="H26" s="160"/>
      <c r="I26" s="160"/>
      <c r="K26" s="25"/>
      <c r="L26" s="30" t="s">
        <v>1</v>
      </c>
      <c r="M26" s="30" t="s">
        <v>2</v>
      </c>
      <c r="N26" s="23"/>
    </row>
    <row r="27" spans="8:14" ht="15" customHeight="1">
      <c r="H27" s="160"/>
      <c r="I27" s="160"/>
      <c r="K27" s="25" t="s">
        <v>7</v>
      </c>
      <c r="L27" s="30">
        <f aca="true" t="shared" si="4" ref="L27:L45">-$D5</f>
        <v>-310</v>
      </c>
      <c r="M27" s="30">
        <f aca="true" t="shared" si="5" ref="M27:M45">$F5</f>
        <v>246</v>
      </c>
      <c r="N27" s="23"/>
    </row>
    <row r="28" spans="8:14" ht="15" customHeight="1">
      <c r="H28" s="160"/>
      <c r="I28" s="160"/>
      <c r="K28" s="25" t="s">
        <v>8</v>
      </c>
      <c r="L28" s="30">
        <f t="shared" si="4"/>
        <v>-335</v>
      </c>
      <c r="M28" s="30">
        <f t="shared" si="5"/>
        <v>300</v>
      </c>
      <c r="N28" s="23"/>
    </row>
    <row r="29" spans="8:14" ht="15" customHeight="1">
      <c r="H29" s="160"/>
      <c r="I29" s="160"/>
      <c r="K29" s="25" t="s">
        <v>9</v>
      </c>
      <c r="L29" s="30">
        <f t="shared" si="4"/>
        <v>-287</v>
      </c>
      <c r="M29" s="30">
        <f t="shared" si="5"/>
        <v>273</v>
      </c>
      <c r="N29" s="23"/>
    </row>
    <row r="30" spans="8:14" ht="15" customHeight="1">
      <c r="H30" s="160"/>
      <c r="I30" s="160"/>
      <c r="K30" s="25" t="s">
        <v>10</v>
      </c>
      <c r="L30" s="30">
        <f t="shared" si="4"/>
        <v>-387</v>
      </c>
      <c r="M30" s="30">
        <f t="shared" si="5"/>
        <v>308</v>
      </c>
      <c r="N30" s="23"/>
    </row>
    <row r="31" spans="8:14" ht="15" customHeight="1">
      <c r="H31" s="160"/>
      <c r="I31" s="160"/>
      <c r="K31" s="27" t="s">
        <v>11</v>
      </c>
      <c r="L31" s="30">
        <f t="shared" si="4"/>
        <v>-868</v>
      </c>
      <c r="M31" s="30">
        <f t="shared" si="5"/>
        <v>523</v>
      </c>
      <c r="N31" s="23"/>
    </row>
    <row r="32" spans="8:14" ht="15" customHeight="1">
      <c r="H32" s="160"/>
      <c r="I32" s="160"/>
      <c r="K32" s="27" t="s">
        <v>12</v>
      </c>
      <c r="L32" s="30">
        <f t="shared" si="4"/>
        <v>-1289</v>
      </c>
      <c r="M32" s="30">
        <f t="shared" si="5"/>
        <v>730</v>
      </c>
      <c r="N32" s="23"/>
    </row>
    <row r="33" spans="11:14" ht="15" customHeight="1">
      <c r="K33" s="27" t="s">
        <v>13</v>
      </c>
      <c r="L33" s="30">
        <f t="shared" si="4"/>
        <v>-1204</v>
      </c>
      <c r="M33" s="30">
        <f t="shared" si="5"/>
        <v>614</v>
      </c>
      <c r="N33" s="23"/>
    </row>
    <row r="34" spans="11:14" ht="15" customHeight="1">
      <c r="K34" s="27" t="s">
        <v>14</v>
      </c>
      <c r="L34" s="30">
        <f t="shared" si="4"/>
        <v>-852</v>
      </c>
      <c r="M34" s="30">
        <f t="shared" si="5"/>
        <v>501</v>
      </c>
      <c r="N34" s="23"/>
    </row>
    <row r="35" spans="8:14" ht="15" customHeight="1">
      <c r="H35" s="17"/>
      <c r="I35" s="17"/>
      <c r="K35" s="27" t="s">
        <v>15</v>
      </c>
      <c r="L35" s="30">
        <f t="shared" si="4"/>
        <v>-591</v>
      </c>
      <c r="M35" s="30">
        <f t="shared" si="5"/>
        <v>367</v>
      </c>
      <c r="N35" s="23"/>
    </row>
    <row r="36" spans="8:14" ht="15" customHeight="1">
      <c r="H36" s="17"/>
      <c r="I36" s="17"/>
      <c r="J36" s="17"/>
      <c r="K36" s="27" t="s">
        <v>16</v>
      </c>
      <c r="L36" s="208">
        <f t="shared" si="4"/>
        <v>-405</v>
      </c>
      <c r="M36" s="30">
        <f t="shared" si="5"/>
        <v>240</v>
      </c>
      <c r="N36" s="23"/>
    </row>
    <row r="37" spans="8:14" ht="15" customHeight="1">
      <c r="H37" s="17"/>
      <c r="I37" s="17"/>
      <c r="J37" s="17"/>
      <c r="K37" s="27" t="s">
        <v>17</v>
      </c>
      <c r="L37" s="208">
        <f t="shared" si="4"/>
        <v>-209</v>
      </c>
      <c r="M37" s="30">
        <f t="shared" si="5"/>
        <v>178</v>
      </c>
      <c r="N37" s="23"/>
    </row>
    <row r="38" spans="8:14" ht="15" customHeight="1">
      <c r="H38" s="17"/>
      <c r="I38" s="17"/>
      <c r="J38" s="17"/>
      <c r="K38" s="27" t="s">
        <v>18</v>
      </c>
      <c r="L38" s="208">
        <f t="shared" si="4"/>
        <v>-96</v>
      </c>
      <c r="M38" s="30">
        <f t="shared" si="5"/>
        <v>86</v>
      </c>
      <c r="N38" s="23"/>
    </row>
    <row r="39" spans="8:14" ht="15" customHeight="1">
      <c r="H39" s="17"/>
      <c r="I39" s="17"/>
      <c r="J39" s="17"/>
      <c r="K39" s="27" t="s">
        <v>19</v>
      </c>
      <c r="L39" s="208">
        <f t="shared" si="4"/>
        <v>-49</v>
      </c>
      <c r="M39" s="30">
        <f t="shared" si="5"/>
        <v>39</v>
      </c>
      <c r="N39" s="23"/>
    </row>
    <row r="40" spans="8:14" ht="15" customHeight="1">
      <c r="H40" s="17"/>
      <c r="I40" s="17"/>
      <c r="J40" s="17"/>
      <c r="K40" s="27" t="s">
        <v>20</v>
      </c>
      <c r="L40" s="208">
        <f t="shared" si="4"/>
        <v>-24</v>
      </c>
      <c r="M40" s="30">
        <f t="shared" si="5"/>
        <v>33</v>
      </c>
      <c r="N40" s="23"/>
    </row>
    <row r="41" spans="8:14" ht="15" customHeight="1">
      <c r="H41" s="17"/>
      <c r="I41" s="17"/>
      <c r="J41" s="17"/>
      <c r="K41" s="27" t="s">
        <v>21</v>
      </c>
      <c r="L41" s="208">
        <f t="shared" si="4"/>
        <v>-20</v>
      </c>
      <c r="M41" s="30">
        <f t="shared" si="5"/>
        <v>20</v>
      </c>
      <c r="N41" s="23"/>
    </row>
    <row r="42" spans="8:14" ht="15" customHeight="1">
      <c r="H42" s="17"/>
      <c r="I42" s="17"/>
      <c r="J42" s="17"/>
      <c r="K42" s="27" t="s">
        <v>22</v>
      </c>
      <c r="L42" s="208">
        <f t="shared" si="4"/>
        <v>-7</v>
      </c>
      <c r="M42" s="30">
        <f t="shared" si="5"/>
        <v>10</v>
      </c>
      <c r="N42" s="23"/>
    </row>
    <row r="43" spans="8:14" ht="15" customHeight="1">
      <c r="H43" s="17"/>
      <c r="I43" s="17"/>
      <c r="J43" s="17"/>
      <c r="K43" s="27" t="s">
        <v>23</v>
      </c>
      <c r="L43" s="208">
        <f t="shared" si="4"/>
        <v>-1</v>
      </c>
      <c r="M43" s="30">
        <f t="shared" si="5"/>
        <v>5</v>
      </c>
      <c r="N43" s="23"/>
    </row>
    <row r="44" spans="8:13" ht="11.25">
      <c r="H44" s="17"/>
      <c r="I44" s="17"/>
      <c r="J44" s="17"/>
      <c r="K44" s="28" t="s">
        <v>24</v>
      </c>
      <c r="L44" s="208">
        <f t="shared" si="4"/>
        <v>-2</v>
      </c>
      <c r="M44" s="30">
        <f t="shared" si="5"/>
        <v>3</v>
      </c>
    </row>
    <row r="45" spans="10:13" ht="11.25">
      <c r="J45" s="17"/>
      <c r="K45" s="27" t="s">
        <v>25</v>
      </c>
      <c r="L45" s="27">
        <f t="shared" si="4"/>
        <v>-1</v>
      </c>
      <c r="M45" s="19">
        <f t="shared" si="5"/>
        <v>1</v>
      </c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8.66015625" style="0" customWidth="1"/>
    <col min="2" max="7" width="12.83203125" style="0" customWidth="1"/>
    <col min="8" max="10" width="10.83203125" style="0" customWidth="1"/>
    <col min="11" max="11" width="7.16015625" style="0" bestFit="1" customWidth="1"/>
    <col min="12" max="12" width="7.66015625" style="0" bestFit="1" customWidth="1"/>
    <col min="13" max="13" width="6.83203125" style="0" bestFit="1" customWidth="1"/>
  </cols>
  <sheetData>
    <row r="1" spans="1:7" s="2" customFormat="1" ht="39.75" customHeight="1">
      <c r="A1" s="387" t="s">
        <v>370</v>
      </c>
      <c r="B1" s="388"/>
      <c r="C1" s="388"/>
      <c r="D1" s="388"/>
      <c r="E1" s="388"/>
      <c r="F1" s="388"/>
      <c r="G1" s="388"/>
    </row>
    <row r="2" spans="1:9" s="5" customFormat="1" ht="36" customHeight="1">
      <c r="A2" s="242" t="s">
        <v>366</v>
      </c>
      <c r="B2" s="386" t="s">
        <v>0</v>
      </c>
      <c r="C2" s="386"/>
      <c r="D2" s="386" t="s">
        <v>1</v>
      </c>
      <c r="E2" s="386"/>
      <c r="F2" s="386" t="s">
        <v>2</v>
      </c>
      <c r="G2" s="386" t="s">
        <v>3</v>
      </c>
      <c r="H2" s="4"/>
      <c r="I2" s="4"/>
    </row>
    <row r="3" spans="1:9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8" t="s">
        <v>5</v>
      </c>
      <c r="H3" s="9"/>
      <c r="I3" s="190"/>
    </row>
    <row r="4" spans="1:11" s="13" customFormat="1" ht="15" customHeight="1">
      <c r="A4" s="11" t="s">
        <v>6</v>
      </c>
      <c r="B4" s="12">
        <f>D4+F4</f>
        <v>76847</v>
      </c>
      <c r="C4" s="12">
        <f aca="true" t="shared" si="0" ref="C4:C23">B4/B$4*100</f>
        <v>100</v>
      </c>
      <c r="D4" s="12">
        <f>SUM(D5:D23)</f>
        <v>41748</v>
      </c>
      <c r="E4" s="12">
        <f aca="true" t="shared" si="1" ref="E4:E23">D4/D$4*100</f>
        <v>100</v>
      </c>
      <c r="F4" s="12">
        <f>SUM(F5:F23)</f>
        <v>35099</v>
      </c>
      <c r="G4" s="283">
        <f aca="true" t="shared" si="2" ref="G4:G23">F4/F$4*100</f>
        <v>100</v>
      </c>
      <c r="H4" s="311"/>
      <c r="I4" s="309"/>
      <c r="J4" s="29"/>
      <c r="K4" s="29"/>
    </row>
    <row r="5" spans="1:9" ht="15" customHeight="1">
      <c r="A5" s="14" t="s">
        <v>7</v>
      </c>
      <c r="B5" s="15">
        <f>D5+F5</f>
        <v>4258</v>
      </c>
      <c r="C5" s="16">
        <f t="shared" si="0"/>
        <v>5.540879930251019</v>
      </c>
      <c r="D5" s="15">
        <v>2136</v>
      </c>
      <c r="E5" s="16">
        <f t="shared" si="1"/>
        <v>5.1164127622880144</v>
      </c>
      <c r="F5" s="15">
        <v>2122</v>
      </c>
      <c r="G5" s="16">
        <f t="shared" si="2"/>
        <v>6.045756289352973</v>
      </c>
      <c r="H5" s="310"/>
      <c r="I5" s="310"/>
    </row>
    <row r="6" spans="1:9" ht="15" customHeight="1">
      <c r="A6" s="14" t="s">
        <v>8</v>
      </c>
      <c r="B6" s="15">
        <f aca="true" t="shared" si="3" ref="B6:B23">D6+F6</f>
        <v>4106</v>
      </c>
      <c r="C6" s="16">
        <f t="shared" si="0"/>
        <v>5.343084310382968</v>
      </c>
      <c r="D6" s="15">
        <v>2120</v>
      </c>
      <c r="E6" s="16">
        <f t="shared" si="1"/>
        <v>5.078087573057392</v>
      </c>
      <c r="F6" s="15">
        <v>1986</v>
      </c>
      <c r="G6" s="16">
        <f t="shared" si="2"/>
        <v>5.65828086270264</v>
      </c>
      <c r="H6" s="310"/>
      <c r="I6" s="310"/>
    </row>
    <row r="7" spans="1:9" ht="15" customHeight="1">
      <c r="A7" s="14" t="s">
        <v>9</v>
      </c>
      <c r="B7" s="15">
        <f t="shared" si="3"/>
        <v>3967</v>
      </c>
      <c r="C7" s="16">
        <f t="shared" si="0"/>
        <v>5.162205421161529</v>
      </c>
      <c r="D7" s="15">
        <v>1992</v>
      </c>
      <c r="E7" s="16">
        <f t="shared" si="1"/>
        <v>4.7714860592124175</v>
      </c>
      <c r="F7" s="15">
        <v>1975</v>
      </c>
      <c r="G7" s="16">
        <f t="shared" si="2"/>
        <v>5.626940938488276</v>
      </c>
      <c r="H7" s="310"/>
      <c r="I7" s="310"/>
    </row>
    <row r="8" spans="1:9" ht="15" customHeight="1">
      <c r="A8" s="14" t="s">
        <v>10</v>
      </c>
      <c r="B8" s="15">
        <f t="shared" si="3"/>
        <v>4615</v>
      </c>
      <c r="C8" s="16">
        <f t="shared" si="0"/>
        <v>6.005439379546371</v>
      </c>
      <c r="D8" s="15">
        <v>2329</v>
      </c>
      <c r="E8" s="16">
        <f t="shared" si="1"/>
        <v>5.5787103573823895</v>
      </c>
      <c r="F8" s="15">
        <v>2286</v>
      </c>
      <c r="G8" s="16">
        <f t="shared" si="2"/>
        <v>6.513006068548961</v>
      </c>
      <c r="H8" s="310"/>
      <c r="I8" s="310"/>
    </row>
    <row r="9" spans="1:9" ht="22.5" customHeight="1">
      <c r="A9" s="17" t="s">
        <v>11</v>
      </c>
      <c r="B9" s="18">
        <f t="shared" si="3"/>
        <v>8416</v>
      </c>
      <c r="C9" s="16">
        <f t="shared" si="0"/>
        <v>10.951631163220425</v>
      </c>
      <c r="D9" s="18">
        <v>4186</v>
      </c>
      <c r="E9" s="16">
        <f t="shared" si="1"/>
        <v>10.026827632461435</v>
      </c>
      <c r="F9" s="18">
        <v>4230</v>
      </c>
      <c r="G9" s="16">
        <f t="shared" si="2"/>
        <v>12.051625402433118</v>
      </c>
      <c r="H9" s="310"/>
      <c r="I9" s="310"/>
    </row>
    <row r="10" spans="1:9" ht="15" customHeight="1">
      <c r="A10" s="17" t="s">
        <v>12</v>
      </c>
      <c r="B10" s="18">
        <f t="shared" si="3"/>
        <v>12924</v>
      </c>
      <c r="C10" s="16">
        <f t="shared" si="0"/>
        <v>16.81783283667547</v>
      </c>
      <c r="D10" s="18">
        <v>7097</v>
      </c>
      <c r="E10" s="16">
        <f t="shared" si="1"/>
        <v>16.999616748107695</v>
      </c>
      <c r="F10" s="18">
        <v>5827</v>
      </c>
      <c r="G10" s="16">
        <f t="shared" si="2"/>
        <v>16.60161258155503</v>
      </c>
      <c r="H10" s="310"/>
      <c r="I10" s="310"/>
    </row>
    <row r="11" spans="1:9" ht="15" customHeight="1">
      <c r="A11" s="17" t="s">
        <v>13</v>
      </c>
      <c r="B11" s="18">
        <f t="shared" si="3"/>
        <v>12105</v>
      </c>
      <c r="C11" s="16">
        <f t="shared" si="0"/>
        <v>15.752078805939075</v>
      </c>
      <c r="D11" s="18">
        <v>7053</v>
      </c>
      <c r="E11" s="16">
        <f t="shared" si="1"/>
        <v>16.894222477723485</v>
      </c>
      <c r="F11" s="18">
        <v>5052</v>
      </c>
      <c r="G11" s="16">
        <f t="shared" si="2"/>
        <v>14.393572466452037</v>
      </c>
      <c r="H11" s="310"/>
      <c r="I11" s="310"/>
    </row>
    <row r="12" spans="1:9" ht="15" customHeight="1">
      <c r="A12" s="17" t="s">
        <v>14</v>
      </c>
      <c r="B12" s="18">
        <f t="shared" si="3"/>
        <v>10115</v>
      </c>
      <c r="C12" s="16">
        <f t="shared" si="0"/>
        <v>13.162517730035002</v>
      </c>
      <c r="D12" s="18">
        <v>6074</v>
      </c>
      <c r="E12" s="16">
        <f t="shared" si="1"/>
        <v>14.54919996167481</v>
      </c>
      <c r="F12" s="18">
        <v>4041</v>
      </c>
      <c r="G12" s="16">
        <f t="shared" si="2"/>
        <v>11.513148522749935</v>
      </c>
      <c r="H12" s="310"/>
      <c r="I12" s="310"/>
    </row>
    <row r="13" spans="1:9" ht="15" customHeight="1">
      <c r="A13" s="17" t="s">
        <v>15</v>
      </c>
      <c r="B13" s="18">
        <f t="shared" si="3"/>
        <v>6434</v>
      </c>
      <c r="C13" s="16">
        <f t="shared" si="0"/>
        <v>8.372480383098885</v>
      </c>
      <c r="D13" s="18">
        <v>3755</v>
      </c>
      <c r="E13" s="16">
        <f t="shared" si="1"/>
        <v>8.99444284756156</v>
      </c>
      <c r="F13" s="18">
        <v>2679</v>
      </c>
      <c r="G13" s="16">
        <f t="shared" si="2"/>
        <v>7.632696088207641</v>
      </c>
      <c r="H13" s="310"/>
      <c r="I13" s="310"/>
    </row>
    <row r="14" spans="1:9" ht="22.5" customHeight="1">
      <c r="A14" s="17" t="s">
        <v>16</v>
      </c>
      <c r="B14" s="18">
        <f t="shared" si="3"/>
        <v>4382</v>
      </c>
      <c r="C14" s="16">
        <f t="shared" si="0"/>
        <v>5.702239514880217</v>
      </c>
      <c r="D14" s="18">
        <v>2414</v>
      </c>
      <c r="E14" s="16">
        <f t="shared" si="1"/>
        <v>5.782312925170068</v>
      </c>
      <c r="F14" s="18">
        <v>1968</v>
      </c>
      <c r="G14" s="16">
        <f t="shared" si="2"/>
        <v>5.606997350351862</v>
      </c>
      <c r="H14" s="310"/>
      <c r="I14" s="310"/>
    </row>
    <row r="15" spans="1:9" ht="15" customHeight="1">
      <c r="A15" s="17" t="s">
        <v>17</v>
      </c>
      <c r="B15" s="18">
        <f t="shared" si="3"/>
        <v>2449</v>
      </c>
      <c r="C15" s="16">
        <f t="shared" si="0"/>
        <v>3.186851796426666</v>
      </c>
      <c r="D15" s="18">
        <v>1278</v>
      </c>
      <c r="E15" s="16">
        <f t="shared" si="1"/>
        <v>3.061224489795918</v>
      </c>
      <c r="F15" s="18">
        <v>1171</v>
      </c>
      <c r="G15" s="16">
        <f t="shared" si="2"/>
        <v>3.336277386820137</v>
      </c>
      <c r="H15" s="310"/>
      <c r="I15" s="310"/>
    </row>
    <row r="16" spans="1:9" ht="15" customHeight="1">
      <c r="A16" s="17" t="s">
        <v>18</v>
      </c>
      <c r="B16" s="18">
        <f t="shared" si="3"/>
        <v>1374</v>
      </c>
      <c r="C16" s="16">
        <f t="shared" si="0"/>
        <v>1.787968300649342</v>
      </c>
      <c r="D16" s="18">
        <v>613</v>
      </c>
      <c r="E16" s="16">
        <f t="shared" si="1"/>
        <v>1.4683338123981986</v>
      </c>
      <c r="F16" s="18">
        <v>761</v>
      </c>
      <c r="G16" s="16">
        <f t="shared" si="2"/>
        <v>2.168152938830166</v>
      </c>
      <c r="H16" s="310"/>
      <c r="I16" s="310"/>
    </row>
    <row r="17" spans="1:9" ht="15" customHeight="1">
      <c r="A17" s="17" t="s">
        <v>19</v>
      </c>
      <c r="B17" s="18">
        <f t="shared" si="3"/>
        <v>655</v>
      </c>
      <c r="C17" s="16">
        <f t="shared" si="0"/>
        <v>0.8523429671945554</v>
      </c>
      <c r="D17" s="18">
        <v>271</v>
      </c>
      <c r="E17" s="16">
        <f t="shared" si="1"/>
        <v>0.6491328925936571</v>
      </c>
      <c r="F17" s="18">
        <v>384</v>
      </c>
      <c r="G17" s="16">
        <f t="shared" si="2"/>
        <v>1.0940482634832902</v>
      </c>
      <c r="H17" s="310"/>
      <c r="I17" s="310"/>
    </row>
    <row r="18" spans="1:9" s="19" customFormat="1" ht="15" customHeight="1">
      <c r="A18" s="17" t="s">
        <v>20</v>
      </c>
      <c r="B18" s="18">
        <f t="shared" si="3"/>
        <v>473</v>
      </c>
      <c r="C18" s="16">
        <f t="shared" si="0"/>
        <v>0.6155087381420224</v>
      </c>
      <c r="D18" s="18">
        <v>217</v>
      </c>
      <c r="E18" s="16">
        <f t="shared" si="1"/>
        <v>0.5197853789403085</v>
      </c>
      <c r="F18" s="18">
        <v>256</v>
      </c>
      <c r="G18" s="16">
        <f t="shared" si="2"/>
        <v>0.7293655089888601</v>
      </c>
      <c r="H18" s="310"/>
      <c r="I18" s="310"/>
    </row>
    <row r="19" spans="1:9" ht="22.5" customHeight="1">
      <c r="A19" t="s">
        <v>21</v>
      </c>
      <c r="B19" s="18">
        <f t="shared" si="3"/>
        <v>296</v>
      </c>
      <c r="C19" s="16">
        <f t="shared" si="0"/>
        <v>0.38518094395357005</v>
      </c>
      <c r="D19" s="18">
        <v>117</v>
      </c>
      <c r="E19" s="16">
        <f t="shared" si="1"/>
        <v>0.2802529462489221</v>
      </c>
      <c r="F19" s="18">
        <v>179</v>
      </c>
      <c r="G19" s="16">
        <f t="shared" si="2"/>
        <v>0.5099860394883045</v>
      </c>
      <c r="H19" s="310"/>
      <c r="I19" s="310"/>
    </row>
    <row r="20" spans="1:9" ht="15" customHeight="1">
      <c r="A20" t="s">
        <v>22</v>
      </c>
      <c r="B20" s="18">
        <f t="shared" si="3"/>
        <v>158</v>
      </c>
      <c r="C20" s="16">
        <f t="shared" si="0"/>
        <v>0.20560334170494618</v>
      </c>
      <c r="D20" s="18">
        <v>61</v>
      </c>
      <c r="E20" s="16">
        <f t="shared" si="1"/>
        <v>0.1461147839417457</v>
      </c>
      <c r="F20" s="18">
        <v>97</v>
      </c>
      <c r="G20" s="16">
        <f t="shared" si="2"/>
        <v>0.27636114989031024</v>
      </c>
      <c r="H20" s="310"/>
      <c r="I20" s="310"/>
    </row>
    <row r="21" spans="1:12" ht="15" customHeight="1">
      <c r="A21" t="s">
        <v>23</v>
      </c>
      <c r="B21" s="18">
        <f t="shared" si="3"/>
        <v>58</v>
      </c>
      <c r="C21" s="16">
        <f t="shared" si="0"/>
        <v>0.07547464442333468</v>
      </c>
      <c r="D21" s="18">
        <v>11</v>
      </c>
      <c r="E21" s="16">
        <f t="shared" si="1"/>
        <v>0.026348567596052506</v>
      </c>
      <c r="F21" s="18">
        <v>47</v>
      </c>
      <c r="G21" s="16">
        <f t="shared" si="2"/>
        <v>0.13390694891592353</v>
      </c>
      <c r="H21" s="310"/>
      <c r="I21" s="310"/>
      <c r="J21" s="308"/>
      <c r="K21" s="203"/>
      <c r="L21" s="203"/>
    </row>
    <row r="22" spans="1:11" ht="15" customHeight="1">
      <c r="A22" t="s">
        <v>24</v>
      </c>
      <c r="B22" s="18">
        <f t="shared" si="3"/>
        <v>45</v>
      </c>
      <c r="C22" s="16">
        <f t="shared" si="0"/>
        <v>0.05855791377672519</v>
      </c>
      <c r="D22" s="18">
        <v>16</v>
      </c>
      <c r="E22" s="16">
        <f t="shared" si="1"/>
        <v>0.03832518923062182</v>
      </c>
      <c r="F22" s="18">
        <v>29</v>
      </c>
      <c r="G22" s="16">
        <f t="shared" si="2"/>
        <v>0.0826234365651443</v>
      </c>
      <c r="H22" s="310"/>
      <c r="I22" s="310"/>
      <c r="J22" s="191"/>
      <c r="K22" s="191"/>
    </row>
    <row r="23" spans="1:11" ht="15" customHeight="1">
      <c r="A23" s="20" t="s">
        <v>25</v>
      </c>
      <c r="B23" s="21">
        <f t="shared" si="3"/>
        <v>17</v>
      </c>
      <c r="C23" s="22">
        <f t="shared" si="0"/>
        <v>0.022121878537873958</v>
      </c>
      <c r="D23" s="21">
        <v>8</v>
      </c>
      <c r="E23" s="22">
        <f t="shared" si="1"/>
        <v>0.01916259461531091</v>
      </c>
      <c r="F23" s="21">
        <v>9</v>
      </c>
      <c r="G23" s="22">
        <f t="shared" si="2"/>
        <v>0.02564175617538961</v>
      </c>
      <c r="H23" s="310"/>
      <c r="I23" s="310"/>
      <c r="J23" s="160"/>
      <c r="K23" s="28"/>
    </row>
    <row r="24" spans="2:13" ht="30" customHeight="1">
      <c r="B24" s="17"/>
      <c r="C24" s="17"/>
      <c r="D24" s="17"/>
      <c r="E24" s="17"/>
      <c r="H24" s="160"/>
      <c r="I24" s="160"/>
      <c r="K24" s="19"/>
      <c r="L24" s="19"/>
      <c r="M24" s="19"/>
    </row>
    <row r="25" spans="8:13" ht="15" customHeight="1">
      <c r="H25" s="160"/>
      <c r="I25" s="160"/>
      <c r="K25" s="25" t="s">
        <v>7</v>
      </c>
      <c r="L25" s="19" t="s">
        <v>1</v>
      </c>
      <c r="M25" s="19" t="s">
        <v>2</v>
      </c>
    </row>
    <row r="26" spans="8:14" ht="15" customHeight="1">
      <c r="H26" s="160"/>
      <c r="I26" s="160"/>
      <c r="K26" s="25" t="s">
        <v>8</v>
      </c>
      <c r="L26" s="30">
        <f aca="true" t="shared" si="4" ref="L26:L44">-$D5</f>
        <v>-2136</v>
      </c>
      <c r="M26" s="30">
        <f aca="true" t="shared" si="5" ref="M26:M44">$F5</f>
        <v>2122</v>
      </c>
      <c r="N26" s="23"/>
    </row>
    <row r="27" spans="8:14" ht="15" customHeight="1">
      <c r="H27" s="160"/>
      <c r="I27" s="160"/>
      <c r="K27" s="25" t="s">
        <v>9</v>
      </c>
      <c r="L27" s="30">
        <f t="shared" si="4"/>
        <v>-2120</v>
      </c>
      <c r="M27" s="30">
        <f t="shared" si="5"/>
        <v>1986</v>
      </c>
      <c r="N27" s="23"/>
    </row>
    <row r="28" spans="8:14" ht="15" customHeight="1">
      <c r="H28" s="160"/>
      <c r="I28" s="160"/>
      <c r="K28" s="25" t="s">
        <v>10</v>
      </c>
      <c r="L28" s="30">
        <f t="shared" si="4"/>
        <v>-1992</v>
      </c>
      <c r="M28" s="30">
        <f t="shared" si="5"/>
        <v>1975</v>
      </c>
      <c r="N28" s="23"/>
    </row>
    <row r="29" spans="8:14" ht="15" customHeight="1">
      <c r="H29" s="160"/>
      <c r="I29" s="160"/>
      <c r="K29" s="25" t="s">
        <v>11</v>
      </c>
      <c r="L29" s="30">
        <f t="shared" si="4"/>
        <v>-2329</v>
      </c>
      <c r="M29" s="30">
        <f t="shared" si="5"/>
        <v>2286</v>
      </c>
      <c r="N29" s="23"/>
    </row>
    <row r="30" spans="8:14" ht="15" customHeight="1">
      <c r="H30" s="160"/>
      <c r="I30" s="160"/>
      <c r="K30" s="27" t="s">
        <v>12</v>
      </c>
      <c r="L30" s="30">
        <f t="shared" si="4"/>
        <v>-4186</v>
      </c>
      <c r="M30" s="30">
        <f t="shared" si="5"/>
        <v>4230</v>
      </c>
      <c r="N30" s="23"/>
    </row>
    <row r="31" spans="11:14" ht="15" customHeight="1">
      <c r="K31" s="27" t="s">
        <v>13</v>
      </c>
      <c r="L31" s="30">
        <f t="shared" si="4"/>
        <v>-7097</v>
      </c>
      <c r="M31" s="30">
        <f t="shared" si="5"/>
        <v>5827</v>
      </c>
      <c r="N31" s="23"/>
    </row>
    <row r="32" spans="11:14" ht="15" customHeight="1">
      <c r="K32" s="27" t="s">
        <v>14</v>
      </c>
      <c r="L32" s="30">
        <f t="shared" si="4"/>
        <v>-7053</v>
      </c>
      <c r="M32" s="30">
        <f t="shared" si="5"/>
        <v>5052</v>
      </c>
      <c r="N32" s="23"/>
    </row>
    <row r="33" spans="11:14" ht="15" customHeight="1">
      <c r="K33" s="27" t="s">
        <v>15</v>
      </c>
      <c r="L33" s="30">
        <f t="shared" si="4"/>
        <v>-6074</v>
      </c>
      <c r="M33" s="30">
        <f t="shared" si="5"/>
        <v>4041</v>
      </c>
      <c r="N33" s="23"/>
    </row>
    <row r="34" spans="11:14" ht="15" customHeight="1">
      <c r="K34" s="27" t="s">
        <v>16</v>
      </c>
      <c r="L34" s="30">
        <f t="shared" si="4"/>
        <v>-3755</v>
      </c>
      <c r="M34" s="30">
        <f t="shared" si="5"/>
        <v>2679</v>
      </c>
      <c r="N34" s="23"/>
    </row>
    <row r="35" spans="11:14" ht="15" customHeight="1">
      <c r="K35" s="27" t="s">
        <v>17</v>
      </c>
      <c r="L35" s="30">
        <f t="shared" si="4"/>
        <v>-2414</v>
      </c>
      <c r="M35" s="30">
        <f t="shared" si="5"/>
        <v>1968</v>
      </c>
      <c r="N35" s="23"/>
    </row>
    <row r="36" spans="8:14" ht="15" customHeight="1">
      <c r="H36" s="17"/>
      <c r="I36" s="17"/>
      <c r="J36" s="17"/>
      <c r="K36" s="27" t="s">
        <v>18</v>
      </c>
      <c r="L36" s="208">
        <f t="shared" si="4"/>
        <v>-1278</v>
      </c>
      <c r="M36" s="30">
        <f t="shared" si="5"/>
        <v>1171</v>
      </c>
      <c r="N36" s="23"/>
    </row>
    <row r="37" spans="8:14" ht="15" customHeight="1">
      <c r="H37" s="17"/>
      <c r="I37" s="17"/>
      <c r="J37" s="17"/>
      <c r="K37" s="27" t="s">
        <v>19</v>
      </c>
      <c r="L37" s="208">
        <f t="shared" si="4"/>
        <v>-613</v>
      </c>
      <c r="M37" s="30">
        <f t="shared" si="5"/>
        <v>761</v>
      </c>
      <c r="N37" s="23"/>
    </row>
    <row r="38" spans="8:14" ht="15" customHeight="1">
      <c r="H38" s="17"/>
      <c r="I38" s="17"/>
      <c r="J38" s="17"/>
      <c r="K38" s="27" t="s">
        <v>20</v>
      </c>
      <c r="L38" s="208">
        <f t="shared" si="4"/>
        <v>-271</v>
      </c>
      <c r="M38" s="30">
        <f t="shared" si="5"/>
        <v>384</v>
      </c>
      <c r="N38" s="23"/>
    </row>
    <row r="39" spans="8:14" ht="15" customHeight="1">
      <c r="H39" s="17"/>
      <c r="I39" s="17"/>
      <c r="J39" s="17"/>
      <c r="K39" s="27" t="s">
        <v>21</v>
      </c>
      <c r="L39" s="208">
        <f t="shared" si="4"/>
        <v>-217</v>
      </c>
      <c r="M39" s="30">
        <f t="shared" si="5"/>
        <v>256</v>
      </c>
      <c r="N39" s="23"/>
    </row>
    <row r="40" spans="8:14" ht="15" customHeight="1">
      <c r="H40" s="17"/>
      <c r="I40" s="17"/>
      <c r="J40" s="17"/>
      <c r="K40" s="27" t="s">
        <v>22</v>
      </c>
      <c r="L40" s="208">
        <f t="shared" si="4"/>
        <v>-117</v>
      </c>
      <c r="M40" s="30">
        <f t="shared" si="5"/>
        <v>179</v>
      </c>
      <c r="N40" s="23"/>
    </row>
    <row r="41" spans="8:14" ht="15" customHeight="1">
      <c r="H41" s="17"/>
      <c r="I41" s="17"/>
      <c r="J41" s="17"/>
      <c r="K41" s="27" t="s">
        <v>23</v>
      </c>
      <c r="L41" s="208">
        <f t="shared" si="4"/>
        <v>-61</v>
      </c>
      <c r="M41" s="30">
        <f t="shared" si="5"/>
        <v>97</v>
      </c>
      <c r="N41" s="23"/>
    </row>
    <row r="42" spans="8:14" ht="15" customHeight="1">
      <c r="H42" s="17"/>
      <c r="I42" s="17"/>
      <c r="J42" s="17"/>
      <c r="K42" s="27" t="s">
        <v>24</v>
      </c>
      <c r="L42" s="208">
        <f t="shared" si="4"/>
        <v>-11</v>
      </c>
      <c r="M42" s="30">
        <f t="shared" si="5"/>
        <v>47</v>
      </c>
      <c r="N42" s="23"/>
    </row>
    <row r="43" spans="8:14" ht="15" customHeight="1">
      <c r="H43" s="17"/>
      <c r="I43" s="17"/>
      <c r="J43" s="17"/>
      <c r="K43" s="28" t="s">
        <v>25</v>
      </c>
      <c r="L43" s="208">
        <f t="shared" si="4"/>
        <v>-16</v>
      </c>
      <c r="M43" s="30">
        <f t="shared" si="5"/>
        <v>29</v>
      </c>
      <c r="N43" s="23"/>
    </row>
    <row r="44" spans="8:13" ht="11.25">
      <c r="H44" s="17"/>
      <c r="I44" s="17"/>
      <c r="J44" s="17"/>
      <c r="K44" s="27"/>
      <c r="L44" s="208">
        <f t="shared" si="4"/>
        <v>-8</v>
      </c>
      <c r="M44" s="30">
        <f t="shared" si="5"/>
        <v>9</v>
      </c>
    </row>
    <row r="45" spans="8:13" ht="11.25">
      <c r="H45" s="17"/>
      <c r="I45" s="17"/>
      <c r="J45" s="17"/>
      <c r="K45" s="17"/>
      <c r="L45" s="27"/>
      <c r="M45" s="19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123"/>
  <dimension ref="A1:E59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36.83203125" style="322" customWidth="1"/>
    <col min="2" max="2" width="13.83203125" style="322" customWidth="1"/>
    <col min="3" max="5" width="13.33203125" style="322" customWidth="1"/>
    <col min="6" max="16384" width="12" style="322" customWidth="1"/>
  </cols>
  <sheetData>
    <row r="1" spans="1:5" s="312" customFormat="1" ht="39.75" customHeight="1">
      <c r="A1" s="402" t="s">
        <v>429</v>
      </c>
      <c r="B1" s="402"/>
      <c r="C1" s="402"/>
      <c r="D1" s="402"/>
      <c r="E1" s="402"/>
    </row>
    <row r="2" spans="1:5" s="313" customFormat="1" ht="30" customHeight="1">
      <c r="A2" s="371"/>
      <c r="B2" s="353" t="s">
        <v>348</v>
      </c>
      <c r="C2" s="353" t="s">
        <v>41</v>
      </c>
      <c r="D2" s="353" t="s">
        <v>3</v>
      </c>
      <c r="E2" s="353" t="s">
        <v>42</v>
      </c>
    </row>
    <row r="3" spans="1:5" s="316" customFormat="1" ht="18" customHeight="1">
      <c r="A3" s="314" t="s">
        <v>0</v>
      </c>
      <c r="B3" s="315">
        <v>105361</v>
      </c>
      <c r="C3" s="315">
        <v>17100</v>
      </c>
      <c r="D3" s="315">
        <v>11414</v>
      </c>
      <c r="E3" s="315">
        <v>76847</v>
      </c>
    </row>
    <row r="4" spans="1:5" s="319" customFormat="1" ht="15" customHeight="1">
      <c r="A4" s="317" t="s">
        <v>394</v>
      </c>
      <c r="B4" s="318">
        <v>44761</v>
      </c>
      <c r="C4" s="318">
        <v>7064</v>
      </c>
      <c r="D4" s="318">
        <v>5632</v>
      </c>
      <c r="E4" s="318">
        <v>32065</v>
      </c>
    </row>
    <row r="5" spans="1:5" ht="15" customHeight="1">
      <c r="A5" s="320" t="s">
        <v>342</v>
      </c>
      <c r="B5" s="321">
        <v>8798</v>
      </c>
      <c r="C5" s="321">
        <v>1989</v>
      </c>
      <c r="D5" s="321">
        <v>1354</v>
      </c>
      <c r="E5" s="321">
        <v>5455</v>
      </c>
    </row>
    <row r="6" spans="1:5" ht="13.5" customHeight="1">
      <c r="A6" s="323" t="s">
        <v>131</v>
      </c>
      <c r="B6" s="321">
        <v>663</v>
      </c>
      <c r="C6" s="324">
        <v>150</v>
      </c>
      <c r="D6" s="324">
        <v>73</v>
      </c>
      <c r="E6" s="324">
        <v>440</v>
      </c>
    </row>
    <row r="7" spans="1:5" ht="13.5" customHeight="1">
      <c r="A7" s="323" t="s">
        <v>132</v>
      </c>
      <c r="B7" s="321">
        <v>42</v>
      </c>
      <c r="C7" s="324">
        <v>12</v>
      </c>
      <c r="D7" s="324">
        <v>2</v>
      </c>
      <c r="E7" s="324">
        <v>28</v>
      </c>
    </row>
    <row r="8" spans="1:5" ht="13.5" customHeight="1">
      <c r="A8" s="323" t="s">
        <v>133</v>
      </c>
      <c r="B8" s="321">
        <v>173</v>
      </c>
      <c r="C8" s="324">
        <v>53</v>
      </c>
      <c r="D8" s="324">
        <v>10</v>
      </c>
      <c r="E8" s="324">
        <v>110</v>
      </c>
    </row>
    <row r="9" spans="1:5" ht="13.5" customHeight="1">
      <c r="A9" s="323" t="s">
        <v>134</v>
      </c>
      <c r="B9" s="321">
        <v>28</v>
      </c>
      <c r="C9" s="324">
        <v>8</v>
      </c>
      <c r="D9" s="324">
        <v>0</v>
      </c>
      <c r="E9" s="324">
        <v>20</v>
      </c>
    </row>
    <row r="10" spans="1:5" ht="13.5" customHeight="1">
      <c r="A10" s="323" t="s">
        <v>135</v>
      </c>
      <c r="B10" s="321">
        <v>21</v>
      </c>
      <c r="C10" s="324">
        <v>3</v>
      </c>
      <c r="D10" s="324">
        <v>2</v>
      </c>
      <c r="E10" s="324">
        <v>16</v>
      </c>
    </row>
    <row r="11" spans="1:5" ht="13.5" customHeight="1">
      <c r="A11" s="323" t="s">
        <v>136</v>
      </c>
      <c r="B11" s="321">
        <v>1451</v>
      </c>
      <c r="C11" s="324">
        <v>410</v>
      </c>
      <c r="D11" s="324">
        <v>106</v>
      </c>
      <c r="E11" s="324">
        <v>935</v>
      </c>
    </row>
    <row r="12" spans="1:5" ht="13.5" customHeight="1">
      <c r="A12" s="323" t="s">
        <v>137</v>
      </c>
      <c r="B12" s="321">
        <v>38</v>
      </c>
      <c r="C12" s="324">
        <v>5</v>
      </c>
      <c r="D12" s="324">
        <v>5</v>
      </c>
      <c r="E12" s="324">
        <v>28</v>
      </c>
    </row>
    <row r="13" spans="1:5" ht="13.5" customHeight="1">
      <c r="A13" s="323" t="s">
        <v>138</v>
      </c>
      <c r="B13" s="321">
        <v>54</v>
      </c>
      <c r="C13" s="324">
        <v>12</v>
      </c>
      <c r="D13" s="324">
        <v>4</v>
      </c>
      <c r="E13" s="324">
        <v>38</v>
      </c>
    </row>
    <row r="14" spans="1:5" ht="13.5" customHeight="1">
      <c r="A14" s="323" t="s">
        <v>139</v>
      </c>
      <c r="B14" s="321">
        <v>1132</v>
      </c>
      <c r="C14" s="324">
        <v>147</v>
      </c>
      <c r="D14" s="324">
        <v>87</v>
      </c>
      <c r="E14" s="324">
        <v>898</v>
      </c>
    </row>
    <row r="15" spans="1:5" ht="13.5" customHeight="1">
      <c r="A15" s="323" t="s">
        <v>140</v>
      </c>
      <c r="B15" s="321">
        <v>275</v>
      </c>
      <c r="C15" s="324">
        <v>87</v>
      </c>
      <c r="D15" s="324">
        <v>16</v>
      </c>
      <c r="E15" s="324">
        <v>172</v>
      </c>
    </row>
    <row r="16" spans="1:5" ht="13.5" customHeight="1">
      <c r="A16" s="323" t="s">
        <v>141</v>
      </c>
      <c r="B16" s="321">
        <v>2213</v>
      </c>
      <c r="C16" s="324">
        <v>417</v>
      </c>
      <c r="D16" s="324">
        <v>473</v>
      </c>
      <c r="E16" s="324">
        <v>1323</v>
      </c>
    </row>
    <row r="17" spans="1:5" ht="13.5" customHeight="1">
      <c r="A17" s="323" t="s">
        <v>142</v>
      </c>
      <c r="B17" s="321">
        <v>606</v>
      </c>
      <c r="C17" s="324">
        <v>153</v>
      </c>
      <c r="D17" s="324">
        <v>86</v>
      </c>
      <c r="E17" s="324">
        <v>367</v>
      </c>
    </row>
    <row r="18" spans="1:5" ht="13.5" customHeight="1">
      <c r="A18" s="323" t="s">
        <v>143</v>
      </c>
      <c r="B18" s="321">
        <v>47</v>
      </c>
      <c r="C18" s="324">
        <v>2</v>
      </c>
      <c r="D18" s="324">
        <v>3</v>
      </c>
      <c r="E18" s="324">
        <v>42</v>
      </c>
    </row>
    <row r="19" spans="1:5" ht="13.5" customHeight="1">
      <c r="A19" s="323" t="s">
        <v>144</v>
      </c>
      <c r="B19" s="321">
        <v>78</v>
      </c>
      <c r="C19" s="321">
        <v>26</v>
      </c>
      <c r="D19" s="321">
        <v>2</v>
      </c>
      <c r="E19" s="324">
        <v>50</v>
      </c>
    </row>
    <row r="20" spans="1:5" ht="13.5" customHeight="1">
      <c r="A20" s="323" t="s">
        <v>145</v>
      </c>
      <c r="B20" s="321">
        <v>20</v>
      </c>
      <c r="C20" s="321">
        <v>0</v>
      </c>
      <c r="D20" s="321">
        <v>0</v>
      </c>
      <c r="E20" s="324">
        <v>20</v>
      </c>
    </row>
    <row r="21" spans="1:5" ht="13.5" customHeight="1">
      <c r="A21" s="323" t="s">
        <v>146</v>
      </c>
      <c r="B21" s="321">
        <v>5</v>
      </c>
      <c r="C21" s="321">
        <v>2</v>
      </c>
      <c r="D21" s="321">
        <v>0</v>
      </c>
      <c r="E21" s="324">
        <v>3</v>
      </c>
    </row>
    <row r="22" spans="1:5" ht="13.5" customHeight="1">
      <c r="A22" s="323" t="s">
        <v>147</v>
      </c>
      <c r="B22" s="321">
        <v>72</v>
      </c>
      <c r="C22" s="321">
        <v>14</v>
      </c>
      <c r="D22" s="321">
        <v>8</v>
      </c>
      <c r="E22" s="324">
        <v>50</v>
      </c>
    </row>
    <row r="23" spans="1:5" ht="13.5" customHeight="1">
      <c r="A23" s="323" t="s">
        <v>148</v>
      </c>
      <c r="B23" s="321">
        <v>37</v>
      </c>
      <c r="C23" s="321">
        <v>9</v>
      </c>
      <c r="D23" s="321">
        <v>12</v>
      </c>
      <c r="E23" s="324">
        <v>16</v>
      </c>
    </row>
    <row r="24" spans="1:5" ht="13.5" customHeight="1">
      <c r="A24" s="323" t="s">
        <v>149</v>
      </c>
      <c r="B24" s="321">
        <v>318</v>
      </c>
      <c r="C24" s="321">
        <v>202</v>
      </c>
      <c r="D24" s="321">
        <v>9</v>
      </c>
      <c r="E24" s="324">
        <v>107</v>
      </c>
    </row>
    <row r="25" spans="1:5" ht="13.5" customHeight="1">
      <c r="A25" s="323" t="s">
        <v>150</v>
      </c>
      <c r="B25" s="321">
        <v>1</v>
      </c>
      <c r="C25" s="321">
        <v>1</v>
      </c>
      <c r="D25" s="321">
        <v>0</v>
      </c>
      <c r="E25" s="324">
        <v>0</v>
      </c>
    </row>
    <row r="26" spans="1:5" ht="13.5" customHeight="1">
      <c r="A26" s="323" t="s">
        <v>151</v>
      </c>
      <c r="B26" s="321">
        <v>1423</v>
      </c>
      <c r="C26" s="321">
        <v>259</v>
      </c>
      <c r="D26" s="321">
        <v>418</v>
      </c>
      <c r="E26" s="324">
        <v>746</v>
      </c>
    </row>
    <row r="27" spans="1:5" ht="13.5" customHeight="1">
      <c r="A27" s="323" t="s">
        <v>152</v>
      </c>
      <c r="B27" s="321">
        <v>101</v>
      </c>
      <c r="C27" s="321">
        <v>17</v>
      </c>
      <c r="D27" s="321">
        <v>38</v>
      </c>
      <c r="E27" s="324">
        <v>46</v>
      </c>
    </row>
    <row r="28" spans="1:5" ht="15" customHeight="1">
      <c r="A28" s="325" t="s">
        <v>153</v>
      </c>
      <c r="B28" s="324">
        <v>35963</v>
      </c>
      <c r="C28" s="324">
        <v>5075</v>
      </c>
      <c r="D28" s="324">
        <v>4278</v>
      </c>
      <c r="E28" s="324">
        <v>26610</v>
      </c>
    </row>
    <row r="29" spans="1:5" ht="13.5" customHeight="1">
      <c r="A29" s="323" t="s">
        <v>251</v>
      </c>
      <c r="B29" s="324">
        <v>41</v>
      </c>
      <c r="C29" s="324">
        <v>4</v>
      </c>
      <c r="D29" s="324">
        <v>6</v>
      </c>
      <c r="E29" s="324">
        <v>31</v>
      </c>
    </row>
    <row r="30" spans="1:5" ht="13.5" customHeight="1">
      <c r="A30" s="323" t="s">
        <v>252</v>
      </c>
      <c r="B30" s="324">
        <v>9</v>
      </c>
      <c r="C30" s="324">
        <v>4</v>
      </c>
      <c r="D30" s="324">
        <v>0</v>
      </c>
      <c r="E30" s="324">
        <v>5</v>
      </c>
    </row>
    <row r="31" spans="1:5" ht="13.5" customHeight="1">
      <c r="A31" s="323" t="s">
        <v>154</v>
      </c>
      <c r="B31" s="324">
        <v>108</v>
      </c>
      <c r="C31" s="324">
        <v>47</v>
      </c>
      <c r="D31" s="324">
        <v>0</v>
      </c>
      <c r="E31" s="324">
        <v>61</v>
      </c>
    </row>
    <row r="32" spans="1:5" ht="13.5" customHeight="1">
      <c r="A32" s="323" t="s">
        <v>155</v>
      </c>
      <c r="B32" s="324">
        <v>102</v>
      </c>
      <c r="C32" s="324">
        <v>13</v>
      </c>
      <c r="D32" s="324">
        <v>6</v>
      </c>
      <c r="E32" s="324">
        <v>83</v>
      </c>
    </row>
    <row r="33" spans="1:5" ht="13.5" customHeight="1">
      <c r="A33" s="323" t="s">
        <v>156</v>
      </c>
      <c r="B33" s="324">
        <v>74</v>
      </c>
      <c r="C33" s="324">
        <v>0</v>
      </c>
      <c r="D33" s="324">
        <v>4</v>
      </c>
      <c r="E33" s="324">
        <v>70</v>
      </c>
    </row>
    <row r="34" spans="1:5" ht="13.5" customHeight="1">
      <c r="A34" s="323" t="s">
        <v>157</v>
      </c>
      <c r="B34" s="324">
        <v>3337</v>
      </c>
      <c r="C34" s="324">
        <v>1011</v>
      </c>
      <c r="D34" s="324">
        <v>242</v>
      </c>
      <c r="E34" s="324">
        <v>2084</v>
      </c>
    </row>
    <row r="35" spans="1:5" ht="13.5" customHeight="1">
      <c r="A35" s="323" t="s">
        <v>253</v>
      </c>
      <c r="B35" s="324">
        <v>22</v>
      </c>
      <c r="C35" s="324">
        <v>3</v>
      </c>
      <c r="D35" s="324">
        <v>0</v>
      </c>
      <c r="E35" s="324">
        <v>19</v>
      </c>
    </row>
    <row r="36" spans="1:5" ht="13.5" customHeight="1">
      <c r="A36" s="323" t="s">
        <v>282</v>
      </c>
      <c r="B36" s="324">
        <v>40</v>
      </c>
      <c r="C36" s="324">
        <v>5</v>
      </c>
      <c r="D36" s="324">
        <v>0</v>
      </c>
      <c r="E36" s="324">
        <v>35</v>
      </c>
    </row>
    <row r="37" spans="1:5" ht="13.5" customHeight="1">
      <c r="A37" s="323" t="s">
        <v>158</v>
      </c>
      <c r="B37" s="324">
        <v>241</v>
      </c>
      <c r="C37" s="324">
        <v>13</v>
      </c>
      <c r="D37" s="324">
        <v>31</v>
      </c>
      <c r="E37" s="324">
        <v>197</v>
      </c>
    </row>
    <row r="38" spans="1:5" ht="13.5" customHeight="1">
      <c r="A38" s="323" t="s">
        <v>283</v>
      </c>
      <c r="B38" s="324">
        <v>15</v>
      </c>
      <c r="C38" s="324">
        <v>0</v>
      </c>
      <c r="D38" s="324">
        <v>0</v>
      </c>
      <c r="E38" s="324">
        <v>15</v>
      </c>
    </row>
    <row r="39" spans="1:5" ht="13.5" customHeight="1">
      <c r="A39" s="323" t="s">
        <v>159</v>
      </c>
      <c r="B39" s="324">
        <v>29553</v>
      </c>
      <c r="C39" s="324">
        <v>3429</v>
      </c>
      <c r="D39" s="324">
        <v>3779</v>
      </c>
      <c r="E39" s="324">
        <v>22345</v>
      </c>
    </row>
    <row r="40" spans="1:5" ht="13.5" customHeight="1">
      <c r="A40" s="323" t="s">
        <v>160</v>
      </c>
      <c r="B40" s="324">
        <v>600</v>
      </c>
      <c r="C40" s="324">
        <v>63</v>
      </c>
      <c r="D40" s="324">
        <v>30</v>
      </c>
      <c r="E40" s="324">
        <v>507</v>
      </c>
    </row>
    <row r="41" spans="1:5" ht="13.5" customHeight="1">
      <c r="A41" s="323" t="s">
        <v>161</v>
      </c>
      <c r="B41" s="324">
        <v>79</v>
      </c>
      <c r="C41" s="324">
        <v>28</v>
      </c>
      <c r="D41" s="324">
        <v>6</v>
      </c>
      <c r="E41" s="324">
        <v>45</v>
      </c>
    </row>
    <row r="42" spans="1:5" ht="13.5" customHeight="1">
      <c r="A42" s="323" t="s">
        <v>162</v>
      </c>
      <c r="B42" s="324">
        <v>1687</v>
      </c>
      <c r="C42" s="324">
        <v>444</v>
      </c>
      <c r="D42" s="324">
        <v>167</v>
      </c>
      <c r="E42" s="324">
        <v>1076</v>
      </c>
    </row>
    <row r="43" spans="1:5" ht="13.5" customHeight="1">
      <c r="A43" s="323" t="s">
        <v>163</v>
      </c>
      <c r="B43" s="324">
        <v>55</v>
      </c>
      <c r="C43" s="324">
        <v>11</v>
      </c>
      <c r="D43" s="324">
        <v>7</v>
      </c>
      <c r="E43" s="324">
        <v>37</v>
      </c>
    </row>
    <row r="44" spans="1:5" s="319" customFormat="1" ht="15" customHeight="1">
      <c r="A44" s="326" t="s">
        <v>395</v>
      </c>
      <c r="B44" s="318">
        <v>26016</v>
      </c>
      <c r="C44" s="318">
        <v>5520</v>
      </c>
      <c r="D44" s="318">
        <v>2818</v>
      </c>
      <c r="E44" s="318">
        <v>17678</v>
      </c>
    </row>
    <row r="45" spans="1:5" s="328" customFormat="1" ht="15" customHeight="1">
      <c r="A45" s="325" t="s">
        <v>166</v>
      </c>
      <c r="B45" s="327">
        <v>15995</v>
      </c>
      <c r="C45" s="327">
        <v>3388</v>
      </c>
      <c r="D45" s="327">
        <v>2628</v>
      </c>
      <c r="E45" s="327">
        <v>9979</v>
      </c>
    </row>
    <row r="46" spans="1:5" ht="13.5" customHeight="1">
      <c r="A46" s="323" t="s">
        <v>167</v>
      </c>
      <c r="B46" s="321">
        <v>3943</v>
      </c>
      <c r="C46" s="324">
        <v>758</v>
      </c>
      <c r="D46" s="324">
        <v>199</v>
      </c>
      <c r="E46" s="324">
        <v>2986</v>
      </c>
    </row>
    <row r="47" spans="1:5" ht="13.5" customHeight="1">
      <c r="A47" s="323" t="s">
        <v>168</v>
      </c>
      <c r="B47" s="321">
        <v>3</v>
      </c>
      <c r="C47" s="324">
        <v>0</v>
      </c>
      <c r="D47" s="324">
        <v>0</v>
      </c>
      <c r="E47" s="324">
        <v>3</v>
      </c>
    </row>
    <row r="48" spans="1:5" ht="13.5" customHeight="1">
      <c r="A48" s="323" t="s">
        <v>169</v>
      </c>
      <c r="B48" s="321">
        <v>11655</v>
      </c>
      <c r="C48" s="324">
        <v>2493</v>
      </c>
      <c r="D48" s="324">
        <v>2419</v>
      </c>
      <c r="E48" s="324">
        <v>6743</v>
      </c>
    </row>
    <row r="49" spans="1:5" ht="13.5" customHeight="1">
      <c r="A49" s="323" t="s">
        <v>170</v>
      </c>
      <c r="B49" s="321">
        <v>327</v>
      </c>
      <c r="C49" s="324">
        <v>132</v>
      </c>
      <c r="D49" s="324">
        <v>6</v>
      </c>
      <c r="E49" s="324">
        <v>189</v>
      </c>
    </row>
    <row r="50" spans="1:5" s="328" customFormat="1" ht="13.5" customHeight="1">
      <c r="A50" s="329" t="s">
        <v>171</v>
      </c>
      <c r="B50" s="330">
        <v>67</v>
      </c>
      <c r="C50" s="330">
        <v>5</v>
      </c>
      <c r="D50" s="330">
        <v>4</v>
      </c>
      <c r="E50" s="330">
        <v>58</v>
      </c>
    </row>
    <row r="51" spans="1:5" ht="7.5" customHeight="1">
      <c r="A51" s="332"/>
      <c r="B51" s="327"/>
      <c r="C51" s="327"/>
      <c r="D51" s="327"/>
      <c r="E51" s="333" t="s">
        <v>78</v>
      </c>
    </row>
    <row r="52" ht="15" customHeight="1"/>
    <row r="53" spans="1:5" s="316" customFormat="1" ht="15" customHeight="1">
      <c r="A53" s="332"/>
      <c r="B53" s="327"/>
      <c r="C53" s="327"/>
      <c r="D53" s="327"/>
      <c r="E53" s="327"/>
    </row>
    <row r="54" spans="1:5" ht="15" customHeight="1">
      <c r="A54" s="334"/>
      <c r="B54" s="327"/>
      <c r="C54" s="327"/>
      <c r="D54" s="327"/>
      <c r="E54" s="327"/>
    </row>
    <row r="55" spans="1:5" ht="15" customHeight="1">
      <c r="A55" s="320"/>
      <c r="B55" s="321"/>
      <c r="C55" s="321"/>
      <c r="D55" s="321"/>
      <c r="E55" s="321"/>
    </row>
    <row r="56" spans="1:5" ht="15" customHeight="1">
      <c r="A56" s="335"/>
      <c r="B56" s="336"/>
      <c r="C56" s="336"/>
      <c r="D56" s="336"/>
      <c r="E56" s="336"/>
    </row>
    <row r="57" spans="1:5" ht="15" customHeight="1">
      <c r="A57" s="335"/>
      <c r="B57" s="327"/>
      <c r="C57" s="327"/>
      <c r="D57" s="327"/>
      <c r="E57" s="327"/>
    </row>
    <row r="58" spans="1:5" ht="15" customHeight="1">
      <c r="A58" s="334"/>
      <c r="B58" s="327"/>
      <c r="C58" s="327"/>
      <c r="D58" s="327"/>
      <c r="E58" s="327"/>
    </row>
    <row r="59" spans="2:5" ht="11.25">
      <c r="B59" s="334"/>
      <c r="C59" s="334"/>
      <c r="D59" s="334"/>
      <c r="E59" s="334"/>
    </row>
  </sheetData>
  <mergeCells count="1">
    <mergeCell ref="A1:E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&amp;R&amp;9&amp;P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24"/>
  <dimension ref="A1:F453"/>
  <sheetViews>
    <sheetView zoomScaleSheetLayoutView="100" workbookViewId="0" topLeftCell="A34">
      <selection activeCell="B1" sqref="B1"/>
    </sheetView>
  </sheetViews>
  <sheetFormatPr defaultColWidth="12" defaultRowHeight="11.25"/>
  <cols>
    <col min="1" max="1" width="36.83203125" style="322" customWidth="1"/>
    <col min="2" max="2" width="13.83203125" style="322" customWidth="1"/>
    <col min="3" max="4" width="13.33203125" style="322" customWidth="1"/>
    <col min="5" max="5" width="13.33203125" style="324" customWidth="1"/>
    <col min="6" max="6" width="7.33203125" style="322" customWidth="1"/>
    <col min="7" max="7" width="5.83203125" style="322" bestFit="1" customWidth="1"/>
    <col min="8" max="8" width="9" style="322" bestFit="1" customWidth="1"/>
    <col min="9" max="16384" width="12" style="322" customWidth="1"/>
  </cols>
  <sheetData>
    <row r="1" spans="1:5" s="312" customFormat="1" ht="39.75" customHeight="1">
      <c r="A1" s="403" t="s">
        <v>429</v>
      </c>
      <c r="B1" s="403"/>
      <c r="C1" s="403"/>
      <c r="D1" s="403"/>
      <c r="E1" s="403"/>
    </row>
    <row r="2" spans="1:5" s="340" customFormat="1" ht="9" customHeight="1">
      <c r="A2" s="337"/>
      <c r="B2" s="338"/>
      <c r="C2" s="338"/>
      <c r="D2" s="338"/>
      <c r="E2" s="339" t="s">
        <v>79</v>
      </c>
    </row>
    <row r="3" spans="1:5" s="341" customFormat="1" ht="30" customHeight="1">
      <c r="A3" s="372"/>
      <c r="B3" s="353" t="s">
        <v>348</v>
      </c>
      <c r="C3" s="353" t="s">
        <v>41</v>
      </c>
      <c r="D3" s="353" t="s">
        <v>3</v>
      </c>
      <c r="E3" s="353" t="s">
        <v>42</v>
      </c>
    </row>
    <row r="4" spans="1:5" s="331" customFormat="1" ht="15" customHeight="1">
      <c r="A4" s="320" t="s">
        <v>172</v>
      </c>
      <c r="B4" s="342">
        <v>10021</v>
      </c>
      <c r="C4" s="343">
        <v>2132</v>
      </c>
      <c r="D4" s="342">
        <v>190</v>
      </c>
      <c r="E4" s="343">
        <v>7699</v>
      </c>
    </row>
    <row r="5" spans="1:5" ht="13.5" customHeight="1">
      <c r="A5" s="323" t="s">
        <v>173</v>
      </c>
      <c r="B5" s="324">
        <v>97</v>
      </c>
      <c r="C5" s="324">
        <v>8</v>
      </c>
      <c r="D5" s="324">
        <v>1</v>
      </c>
      <c r="E5" s="324">
        <v>88</v>
      </c>
    </row>
    <row r="6" spans="1:5" ht="13.5" customHeight="1">
      <c r="A6" s="323" t="s">
        <v>262</v>
      </c>
      <c r="B6" s="324">
        <v>6</v>
      </c>
      <c r="C6" s="324">
        <v>3</v>
      </c>
      <c r="D6" s="324">
        <v>0</v>
      </c>
      <c r="E6" s="324">
        <v>3</v>
      </c>
    </row>
    <row r="7" spans="1:5" ht="13.5" customHeight="1">
      <c r="A7" s="323" t="s">
        <v>174</v>
      </c>
      <c r="B7" s="324">
        <v>84</v>
      </c>
      <c r="C7" s="324">
        <v>56</v>
      </c>
      <c r="D7" s="324">
        <v>0</v>
      </c>
      <c r="E7" s="324">
        <v>28</v>
      </c>
    </row>
    <row r="8" spans="1:5" ht="13.5" customHeight="1">
      <c r="A8" s="323" t="s">
        <v>284</v>
      </c>
      <c r="B8" s="324">
        <v>1</v>
      </c>
      <c r="C8" s="324">
        <v>0</v>
      </c>
      <c r="D8" s="324">
        <v>0</v>
      </c>
      <c r="E8" s="324">
        <v>1</v>
      </c>
    </row>
    <row r="9" spans="1:5" ht="13.5" customHeight="1">
      <c r="A9" s="323" t="s">
        <v>175</v>
      </c>
      <c r="B9" s="324">
        <v>450</v>
      </c>
      <c r="C9" s="324">
        <v>18</v>
      </c>
      <c r="D9" s="324">
        <v>50</v>
      </c>
      <c r="E9" s="324">
        <v>382</v>
      </c>
    </row>
    <row r="10" spans="1:5" ht="13.5" customHeight="1">
      <c r="A10" s="323" t="s">
        <v>176</v>
      </c>
      <c r="B10" s="324">
        <v>172</v>
      </c>
      <c r="C10" s="324">
        <v>6</v>
      </c>
      <c r="D10" s="324">
        <v>3</v>
      </c>
      <c r="E10" s="324">
        <v>163</v>
      </c>
    </row>
    <row r="11" spans="1:5" ht="13.5" customHeight="1">
      <c r="A11" s="323" t="s">
        <v>285</v>
      </c>
      <c r="B11" s="324">
        <v>3</v>
      </c>
      <c r="C11" s="324">
        <v>0</v>
      </c>
      <c r="D11" s="324">
        <v>0</v>
      </c>
      <c r="E11" s="324">
        <v>3</v>
      </c>
    </row>
    <row r="12" spans="1:5" ht="13.5" customHeight="1">
      <c r="A12" s="323" t="s">
        <v>263</v>
      </c>
      <c r="B12" s="324">
        <v>1</v>
      </c>
      <c r="C12" s="324">
        <v>0</v>
      </c>
      <c r="D12" s="324">
        <v>0</v>
      </c>
      <c r="E12" s="324">
        <v>1</v>
      </c>
    </row>
    <row r="13" spans="1:5" ht="13.5" customHeight="1">
      <c r="A13" s="323" t="s">
        <v>177</v>
      </c>
      <c r="B13" s="324">
        <v>57</v>
      </c>
      <c r="C13" s="324">
        <v>0</v>
      </c>
      <c r="D13" s="324">
        <v>0</v>
      </c>
      <c r="E13" s="324">
        <v>57</v>
      </c>
    </row>
    <row r="14" spans="1:5" ht="13.5" customHeight="1">
      <c r="A14" s="323" t="s">
        <v>178</v>
      </c>
      <c r="B14" s="324">
        <v>88</v>
      </c>
      <c r="C14" s="324">
        <v>42</v>
      </c>
      <c r="D14" s="324">
        <v>0</v>
      </c>
      <c r="E14" s="324">
        <v>46</v>
      </c>
    </row>
    <row r="15" spans="1:5" ht="13.5" customHeight="1">
      <c r="A15" s="323" t="s">
        <v>179</v>
      </c>
      <c r="B15" s="324">
        <v>126</v>
      </c>
      <c r="C15" s="324">
        <v>0</v>
      </c>
      <c r="D15" s="324">
        <v>1</v>
      </c>
      <c r="E15" s="324">
        <v>125</v>
      </c>
    </row>
    <row r="16" spans="1:5" ht="13.5" customHeight="1">
      <c r="A16" s="323" t="s">
        <v>286</v>
      </c>
      <c r="B16" s="324">
        <v>2</v>
      </c>
      <c r="C16" s="324">
        <v>0</v>
      </c>
      <c r="D16" s="324">
        <v>0</v>
      </c>
      <c r="E16" s="324">
        <v>2</v>
      </c>
    </row>
    <row r="17" spans="1:5" ht="13.5" customHeight="1">
      <c r="A17" s="323" t="s">
        <v>264</v>
      </c>
      <c r="B17" s="324">
        <v>7</v>
      </c>
      <c r="C17" s="324">
        <v>0</v>
      </c>
      <c r="D17" s="324">
        <v>0</v>
      </c>
      <c r="E17" s="324">
        <v>7</v>
      </c>
    </row>
    <row r="18" spans="1:5" ht="13.5" customHeight="1">
      <c r="A18" s="323" t="s">
        <v>180</v>
      </c>
      <c r="B18" s="324">
        <v>1768</v>
      </c>
      <c r="C18" s="324">
        <v>580</v>
      </c>
      <c r="D18" s="324">
        <v>65</v>
      </c>
      <c r="E18" s="324">
        <v>1123</v>
      </c>
    </row>
    <row r="19" spans="1:5" ht="13.5" customHeight="1">
      <c r="A19" s="323" t="s">
        <v>181</v>
      </c>
      <c r="B19" s="324">
        <v>1538</v>
      </c>
      <c r="C19" s="324">
        <v>55</v>
      </c>
      <c r="D19" s="324">
        <v>19</v>
      </c>
      <c r="E19" s="324">
        <v>1464</v>
      </c>
    </row>
    <row r="20" spans="1:5" ht="13.5" customHeight="1">
      <c r="A20" s="323" t="s">
        <v>182</v>
      </c>
      <c r="B20" s="324">
        <v>855</v>
      </c>
      <c r="C20" s="324">
        <v>200</v>
      </c>
      <c r="D20" s="324">
        <v>3</v>
      </c>
      <c r="E20" s="324">
        <v>652</v>
      </c>
    </row>
    <row r="21" spans="1:5" ht="13.5" customHeight="1">
      <c r="A21" s="323" t="s">
        <v>183</v>
      </c>
      <c r="B21" s="324">
        <v>87</v>
      </c>
      <c r="C21" s="324">
        <v>10</v>
      </c>
      <c r="D21" s="324">
        <v>1</v>
      </c>
      <c r="E21" s="324">
        <v>76</v>
      </c>
    </row>
    <row r="22" spans="1:5" ht="13.5" customHeight="1">
      <c r="A22" s="323" t="s">
        <v>184</v>
      </c>
      <c r="B22" s="324">
        <v>704</v>
      </c>
      <c r="C22" s="324">
        <v>19</v>
      </c>
      <c r="D22" s="324">
        <v>0</v>
      </c>
      <c r="E22" s="324">
        <v>685</v>
      </c>
    </row>
    <row r="23" spans="1:5" ht="13.5" customHeight="1">
      <c r="A23" s="323" t="s">
        <v>265</v>
      </c>
      <c r="B23" s="324">
        <v>16</v>
      </c>
      <c r="C23" s="324">
        <v>11</v>
      </c>
      <c r="D23" s="324">
        <v>0</v>
      </c>
      <c r="E23" s="324">
        <v>5</v>
      </c>
    </row>
    <row r="24" spans="1:5" ht="13.5" customHeight="1">
      <c r="A24" s="323" t="s">
        <v>185</v>
      </c>
      <c r="B24" s="324">
        <v>29</v>
      </c>
      <c r="C24" s="324">
        <v>4</v>
      </c>
      <c r="D24" s="324">
        <v>0</v>
      </c>
      <c r="E24" s="324">
        <v>25</v>
      </c>
    </row>
    <row r="25" spans="1:5" ht="13.5" customHeight="1">
      <c r="A25" s="323" t="s">
        <v>287</v>
      </c>
      <c r="B25" s="324">
        <v>1</v>
      </c>
      <c r="C25" s="324">
        <v>1</v>
      </c>
      <c r="D25" s="324">
        <v>0</v>
      </c>
      <c r="E25" s="324">
        <v>0</v>
      </c>
    </row>
    <row r="26" spans="1:5" ht="13.5" customHeight="1">
      <c r="A26" s="323" t="s">
        <v>186</v>
      </c>
      <c r="B26" s="324">
        <v>1105</v>
      </c>
      <c r="C26" s="324">
        <v>680</v>
      </c>
      <c r="D26" s="324">
        <v>11</v>
      </c>
      <c r="E26" s="324">
        <v>414</v>
      </c>
    </row>
    <row r="27" spans="1:5" ht="13.5" customHeight="1">
      <c r="A27" s="323" t="s">
        <v>288</v>
      </c>
      <c r="B27" s="324">
        <v>1</v>
      </c>
      <c r="C27" s="324">
        <v>0</v>
      </c>
      <c r="D27" s="324">
        <v>0</v>
      </c>
      <c r="E27" s="324">
        <v>1</v>
      </c>
    </row>
    <row r="28" spans="1:5" ht="13.5" customHeight="1">
      <c r="A28" s="323" t="s">
        <v>266</v>
      </c>
      <c r="B28" s="324">
        <v>23</v>
      </c>
      <c r="C28" s="324">
        <v>12</v>
      </c>
      <c r="D28" s="324">
        <v>0</v>
      </c>
      <c r="E28" s="324">
        <v>11</v>
      </c>
    </row>
    <row r="29" spans="1:5" ht="13.5" customHeight="1">
      <c r="A29" s="323" t="s">
        <v>187</v>
      </c>
      <c r="B29" s="324">
        <v>671</v>
      </c>
      <c r="C29" s="324">
        <v>102</v>
      </c>
      <c r="D29" s="324">
        <v>9</v>
      </c>
      <c r="E29" s="324">
        <v>560</v>
      </c>
    </row>
    <row r="30" spans="1:5" ht="13.5" customHeight="1">
      <c r="A30" s="323" t="s">
        <v>188</v>
      </c>
      <c r="B30" s="324">
        <v>97</v>
      </c>
      <c r="C30" s="324">
        <v>1</v>
      </c>
      <c r="D30" s="324">
        <v>0</v>
      </c>
      <c r="E30" s="324">
        <v>96</v>
      </c>
    </row>
    <row r="31" spans="1:5" ht="13.5" customHeight="1">
      <c r="A31" s="323" t="s">
        <v>278</v>
      </c>
      <c r="B31" s="324">
        <v>3</v>
      </c>
      <c r="C31" s="324">
        <v>0</v>
      </c>
      <c r="D31" s="324">
        <v>0</v>
      </c>
      <c r="E31" s="324">
        <v>3</v>
      </c>
    </row>
    <row r="32" spans="1:5" ht="13.5" customHeight="1">
      <c r="A32" s="323" t="s">
        <v>279</v>
      </c>
      <c r="B32" s="324">
        <v>3</v>
      </c>
      <c r="C32" s="324">
        <v>1</v>
      </c>
      <c r="D32" s="324">
        <v>1</v>
      </c>
      <c r="E32" s="324">
        <v>1</v>
      </c>
    </row>
    <row r="33" spans="1:5" ht="13.5" customHeight="1">
      <c r="A33" s="323" t="s">
        <v>189</v>
      </c>
      <c r="B33" s="324">
        <v>1954</v>
      </c>
      <c r="C33" s="324">
        <v>315</v>
      </c>
      <c r="D33" s="324">
        <v>26</v>
      </c>
      <c r="E33" s="324">
        <v>1613</v>
      </c>
    </row>
    <row r="34" spans="1:5" ht="13.5" customHeight="1">
      <c r="A34" s="323" t="s">
        <v>190</v>
      </c>
      <c r="B34" s="324">
        <v>26</v>
      </c>
      <c r="C34" s="324">
        <v>7</v>
      </c>
      <c r="D34" s="324">
        <v>0</v>
      </c>
      <c r="E34" s="324">
        <v>19</v>
      </c>
    </row>
    <row r="35" spans="1:5" ht="13.5" customHeight="1">
      <c r="A35" s="323" t="s">
        <v>267</v>
      </c>
      <c r="B35" s="324">
        <v>7</v>
      </c>
      <c r="C35" s="324">
        <v>1</v>
      </c>
      <c r="D35" s="324">
        <v>0</v>
      </c>
      <c r="E35" s="324">
        <v>6</v>
      </c>
    </row>
    <row r="36" spans="1:5" ht="13.5" customHeight="1">
      <c r="A36" s="323" t="s">
        <v>289</v>
      </c>
      <c r="B36" s="324">
        <v>15</v>
      </c>
      <c r="C36" s="324">
        <v>0</v>
      </c>
      <c r="D36" s="324">
        <v>0</v>
      </c>
      <c r="E36" s="324">
        <v>15</v>
      </c>
    </row>
    <row r="37" spans="1:5" ht="13.5" customHeight="1">
      <c r="A37" s="323" t="s">
        <v>290</v>
      </c>
      <c r="B37" s="324">
        <v>1</v>
      </c>
      <c r="C37" s="324">
        <v>0</v>
      </c>
      <c r="D37" s="324">
        <v>0</v>
      </c>
      <c r="E37" s="324">
        <v>1</v>
      </c>
    </row>
    <row r="38" spans="1:5" ht="13.5" customHeight="1">
      <c r="A38" s="323" t="s">
        <v>291</v>
      </c>
      <c r="B38" s="324">
        <v>22</v>
      </c>
      <c r="C38" s="324">
        <v>0</v>
      </c>
      <c r="D38" s="324">
        <v>0</v>
      </c>
      <c r="E38" s="324">
        <v>22</v>
      </c>
    </row>
    <row r="39" spans="1:5" ht="13.5" customHeight="1">
      <c r="A39" s="323" t="s">
        <v>292</v>
      </c>
      <c r="B39" s="324">
        <v>1</v>
      </c>
      <c r="C39" s="324">
        <v>0</v>
      </c>
      <c r="D39" s="324">
        <v>0</v>
      </c>
      <c r="E39" s="324">
        <v>1</v>
      </c>
    </row>
    <row r="40" spans="1:6" s="344" customFormat="1" ht="15" customHeight="1">
      <c r="A40" s="326" t="s">
        <v>396</v>
      </c>
      <c r="B40" s="318">
        <v>30619</v>
      </c>
      <c r="C40" s="318">
        <v>4223</v>
      </c>
      <c r="D40" s="318">
        <v>2499</v>
      </c>
      <c r="E40" s="318">
        <v>23897</v>
      </c>
      <c r="F40" s="322"/>
    </row>
    <row r="41" spans="1:6" ht="15" customHeight="1">
      <c r="A41" s="325" t="s">
        <v>192</v>
      </c>
      <c r="B41" s="324">
        <v>426</v>
      </c>
      <c r="C41" s="324">
        <v>48</v>
      </c>
      <c r="D41" s="324">
        <v>15</v>
      </c>
      <c r="E41" s="324">
        <v>363</v>
      </c>
      <c r="F41" s="344"/>
    </row>
    <row r="42" spans="1:5" ht="13.5" customHeight="1">
      <c r="A42" s="323" t="s">
        <v>193</v>
      </c>
      <c r="B42" s="324">
        <v>35</v>
      </c>
      <c r="C42" s="324">
        <v>6</v>
      </c>
      <c r="D42" s="324">
        <v>2</v>
      </c>
      <c r="E42" s="324">
        <v>27</v>
      </c>
    </row>
    <row r="43" spans="1:5" ht="13.5" customHeight="1">
      <c r="A43" s="323" t="s">
        <v>194</v>
      </c>
      <c r="B43" s="324">
        <v>391</v>
      </c>
      <c r="C43" s="324">
        <v>42</v>
      </c>
      <c r="D43" s="324">
        <v>13</v>
      </c>
      <c r="E43" s="324">
        <v>336</v>
      </c>
    </row>
    <row r="44" spans="1:5" ht="15" customHeight="1">
      <c r="A44" s="325" t="s">
        <v>195</v>
      </c>
      <c r="B44" s="324">
        <v>30193</v>
      </c>
      <c r="C44" s="324">
        <v>4175</v>
      </c>
      <c r="D44" s="324">
        <v>2484</v>
      </c>
      <c r="E44" s="324">
        <v>23534</v>
      </c>
    </row>
    <row r="45" spans="1:5" ht="13.5" customHeight="1">
      <c r="A45" s="323" t="s">
        <v>198</v>
      </c>
      <c r="B45" s="324">
        <v>2146</v>
      </c>
      <c r="C45" s="324">
        <v>506</v>
      </c>
      <c r="D45" s="324">
        <v>418</v>
      </c>
      <c r="E45" s="324">
        <v>1222</v>
      </c>
    </row>
    <row r="46" spans="1:5" ht="13.5" customHeight="1">
      <c r="A46" s="323" t="s">
        <v>207</v>
      </c>
      <c r="B46" s="324">
        <v>788</v>
      </c>
      <c r="C46" s="324">
        <v>247</v>
      </c>
      <c r="D46" s="324">
        <v>69</v>
      </c>
      <c r="E46" s="324">
        <v>472</v>
      </c>
    </row>
    <row r="47" spans="1:5" ht="13.5" customHeight="1">
      <c r="A47" s="323" t="s">
        <v>201</v>
      </c>
      <c r="B47" s="324">
        <v>1678</v>
      </c>
      <c r="C47" s="324">
        <v>178</v>
      </c>
      <c r="D47" s="324">
        <v>266</v>
      </c>
      <c r="E47" s="324">
        <v>1234</v>
      </c>
    </row>
    <row r="48" spans="1:5" ht="13.5" customHeight="1">
      <c r="A48" s="323" t="s">
        <v>204</v>
      </c>
      <c r="B48" s="324">
        <v>733</v>
      </c>
      <c r="C48" s="324">
        <v>71</v>
      </c>
      <c r="D48" s="324">
        <v>88</v>
      </c>
      <c r="E48" s="324">
        <v>574</v>
      </c>
    </row>
    <row r="49" spans="1:5" ht="13.5" customHeight="1">
      <c r="A49" s="323" t="s">
        <v>197</v>
      </c>
      <c r="B49" s="324">
        <v>5980</v>
      </c>
      <c r="C49" s="324">
        <v>950</v>
      </c>
      <c r="D49" s="324">
        <v>724</v>
      </c>
      <c r="E49" s="324">
        <v>4306</v>
      </c>
    </row>
    <row r="50" spans="1:5" ht="13.5" customHeight="1">
      <c r="A50" s="329" t="s">
        <v>254</v>
      </c>
      <c r="B50" s="345">
        <v>18</v>
      </c>
      <c r="C50" s="345">
        <v>4</v>
      </c>
      <c r="D50" s="345">
        <v>1</v>
      </c>
      <c r="E50" s="345">
        <v>13</v>
      </c>
    </row>
    <row r="51" spans="1:5" ht="9" customHeight="1">
      <c r="A51" s="332"/>
      <c r="B51" s="327"/>
      <c r="C51" s="327"/>
      <c r="D51" s="327"/>
      <c r="E51" s="333" t="s">
        <v>78</v>
      </c>
    </row>
    <row r="52" spans="1:5" ht="15" customHeight="1">
      <c r="A52" s="332"/>
      <c r="B52" s="327"/>
      <c r="C52" s="327"/>
      <c r="D52" s="327"/>
      <c r="E52" s="346"/>
    </row>
    <row r="53" spans="1:5" ht="15" customHeight="1">
      <c r="A53" s="332"/>
      <c r="B53" s="327"/>
      <c r="C53" s="327"/>
      <c r="D53" s="327"/>
      <c r="E53" s="346"/>
    </row>
    <row r="54" spans="1:5" ht="22.5" customHeight="1">
      <c r="A54" s="332"/>
      <c r="B54" s="327"/>
      <c r="C54" s="327"/>
      <c r="D54" s="327"/>
      <c r="E54" s="346"/>
    </row>
    <row r="55" spans="1:5" ht="15" customHeight="1">
      <c r="A55" s="332"/>
      <c r="B55" s="327"/>
      <c r="C55" s="327"/>
      <c r="D55" s="327"/>
      <c r="E55" s="346"/>
    </row>
    <row r="56" spans="1:4" ht="15" customHeight="1">
      <c r="A56" s="332"/>
      <c r="B56" s="327"/>
      <c r="C56" s="327"/>
      <c r="D56" s="327"/>
    </row>
    <row r="57" spans="1:4" ht="15" customHeight="1">
      <c r="A57" s="332"/>
      <c r="B57" s="327"/>
      <c r="C57" s="327"/>
      <c r="D57" s="327"/>
    </row>
    <row r="58" spans="1:4" ht="15" customHeight="1">
      <c r="A58" s="332"/>
      <c r="B58" s="327"/>
      <c r="C58" s="327"/>
      <c r="D58" s="327"/>
    </row>
    <row r="59" spans="2:4" ht="15" customHeight="1">
      <c r="B59" s="327"/>
      <c r="C59" s="327"/>
      <c r="D59" s="327"/>
    </row>
    <row r="60" spans="2:4" ht="22.5" customHeight="1">
      <c r="B60" s="327"/>
      <c r="C60" s="327"/>
      <c r="D60" s="327"/>
    </row>
    <row r="61" spans="2:4" ht="15" customHeight="1">
      <c r="B61" s="327"/>
      <c r="C61" s="327"/>
      <c r="D61" s="327"/>
    </row>
    <row r="62" spans="2:4" ht="15" customHeight="1">
      <c r="B62" s="327"/>
      <c r="C62" s="327"/>
      <c r="D62" s="327"/>
    </row>
    <row r="63" spans="2:4" ht="15" customHeight="1">
      <c r="B63" s="327"/>
      <c r="C63" s="327"/>
      <c r="D63" s="327"/>
    </row>
    <row r="64" spans="2:4" ht="15" customHeight="1">
      <c r="B64" s="327"/>
      <c r="C64" s="327"/>
      <c r="D64" s="327"/>
    </row>
    <row r="65" spans="2:4" ht="15" customHeight="1">
      <c r="B65" s="327"/>
      <c r="C65" s="327"/>
      <c r="D65" s="327"/>
    </row>
    <row r="66" spans="2:4" ht="22.5" customHeight="1">
      <c r="B66" s="327"/>
      <c r="C66" s="327"/>
      <c r="D66" s="327"/>
    </row>
    <row r="67" spans="2:4" ht="15" customHeight="1">
      <c r="B67" s="327"/>
      <c r="C67" s="327"/>
      <c r="D67" s="327"/>
    </row>
    <row r="68" spans="2:4" ht="15" customHeight="1">
      <c r="B68" s="327"/>
      <c r="C68" s="327"/>
      <c r="D68" s="327"/>
    </row>
    <row r="69" spans="2:4" ht="15" customHeight="1">
      <c r="B69" s="327"/>
      <c r="C69" s="327"/>
      <c r="D69" s="327"/>
    </row>
    <row r="70" spans="2:4" ht="15" customHeight="1">
      <c r="B70" s="327"/>
      <c r="C70" s="327"/>
      <c r="D70" s="327"/>
    </row>
    <row r="71" spans="2:4" ht="15" customHeight="1">
      <c r="B71" s="327"/>
      <c r="C71" s="327"/>
      <c r="D71" s="327"/>
    </row>
    <row r="72" spans="2:4" ht="22.5" customHeight="1">
      <c r="B72" s="327"/>
      <c r="C72" s="327"/>
      <c r="D72" s="327"/>
    </row>
    <row r="73" spans="2:4" ht="15" customHeight="1">
      <c r="B73" s="327"/>
      <c r="C73" s="327"/>
      <c r="D73" s="327"/>
    </row>
    <row r="74" spans="2:4" ht="15" customHeight="1">
      <c r="B74" s="327"/>
      <c r="C74" s="327"/>
      <c r="D74" s="327"/>
    </row>
    <row r="75" spans="2:4" ht="15" customHeight="1">
      <c r="B75" s="327"/>
      <c r="C75" s="327"/>
      <c r="D75" s="327"/>
    </row>
    <row r="76" spans="2:4" ht="15" customHeight="1">
      <c r="B76" s="327"/>
      <c r="C76" s="327"/>
      <c r="D76" s="327"/>
    </row>
    <row r="77" spans="2:4" ht="15" customHeight="1">
      <c r="B77" s="327"/>
      <c r="C77" s="327"/>
      <c r="D77" s="327"/>
    </row>
    <row r="78" spans="2:4" ht="22.5" customHeight="1">
      <c r="B78" s="327"/>
      <c r="C78" s="327"/>
      <c r="D78" s="327"/>
    </row>
    <row r="79" spans="1:4" ht="15" customHeight="1">
      <c r="A79" s="332"/>
      <c r="B79" s="327"/>
      <c r="C79" s="327"/>
      <c r="D79" s="327"/>
    </row>
    <row r="80" spans="1:4" ht="15" customHeight="1">
      <c r="A80" s="332"/>
      <c r="B80" s="327"/>
      <c r="C80" s="327"/>
      <c r="D80" s="327"/>
    </row>
    <row r="81" spans="1:4" ht="15" customHeight="1">
      <c r="A81" s="332"/>
      <c r="B81" s="327"/>
      <c r="C81" s="327"/>
      <c r="D81" s="327"/>
    </row>
    <row r="82" spans="1:4" ht="15" customHeight="1">
      <c r="A82" s="332"/>
      <c r="B82" s="327"/>
      <c r="C82" s="327"/>
      <c r="D82" s="327"/>
    </row>
    <row r="83" spans="1:4" ht="15" customHeight="1">
      <c r="A83" s="332"/>
      <c r="B83" s="327"/>
      <c r="C83" s="327"/>
      <c r="D83" s="327"/>
    </row>
    <row r="84" spans="1:4" ht="22.5" customHeight="1">
      <c r="A84" s="332"/>
      <c r="B84" s="327"/>
      <c r="C84" s="327"/>
      <c r="D84" s="327"/>
    </row>
    <row r="85" spans="1:4" ht="15" customHeight="1">
      <c r="A85" s="332"/>
      <c r="B85" s="327"/>
      <c r="C85" s="327"/>
      <c r="D85" s="327"/>
    </row>
    <row r="86" spans="1:4" ht="15" customHeight="1">
      <c r="A86" s="332"/>
      <c r="B86" s="327"/>
      <c r="C86" s="327"/>
      <c r="D86" s="327"/>
    </row>
    <row r="87" spans="1:4" ht="15" customHeight="1">
      <c r="A87" s="332"/>
      <c r="B87" s="327"/>
      <c r="C87" s="327"/>
      <c r="D87" s="327"/>
    </row>
    <row r="88" spans="1:4" ht="15" customHeight="1">
      <c r="A88" s="332"/>
      <c r="B88" s="327"/>
      <c r="C88" s="327"/>
      <c r="D88" s="327"/>
    </row>
    <row r="89" spans="1:4" ht="15" customHeight="1">
      <c r="A89" s="332"/>
      <c r="B89" s="327"/>
      <c r="C89" s="327"/>
      <c r="D89" s="327"/>
    </row>
    <row r="90" spans="1:4" ht="22.5" customHeight="1">
      <c r="A90" s="332"/>
      <c r="B90" s="327"/>
      <c r="C90" s="327"/>
      <c r="D90" s="327"/>
    </row>
    <row r="91" spans="1:4" ht="15" customHeight="1">
      <c r="A91" s="332"/>
      <c r="B91" s="327"/>
      <c r="C91" s="327"/>
      <c r="D91" s="327"/>
    </row>
    <row r="92" spans="1:4" ht="15" customHeight="1">
      <c r="A92" s="332"/>
      <c r="B92" s="327"/>
      <c r="C92" s="327"/>
      <c r="D92" s="327"/>
    </row>
    <row r="93" spans="1:4" ht="15" customHeight="1">
      <c r="A93" s="332"/>
      <c r="B93" s="327"/>
      <c r="C93" s="327"/>
      <c r="D93" s="327"/>
    </row>
    <row r="94" spans="1:4" ht="15" customHeight="1">
      <c r="A94" s="332"/>
      <c r="B94" s="327"/>
      <c r="C94" s="327"/>
      <c r="D94" s="327"/>
    </row>
    <row r="95" spans="1:4" ht="15" customHeight="1">
      <c r="A95" s="332"/>
      <c r="B95" s="327"/>
      <c r="C95" s="327"/>
      <c r="D95" s="327"/>
    </row>
    <row r="96" spans="1:4" ht="22.5" customHeight="1">
      <c r="A96" s="332"/>
      <c r="B96" s="327"/>
      <c r="C96" s="327"/>
      <c r="D96" s="327"/>
    </row>
    <row r="97" spans="1:4" ht="15" customHeight="1">
      <c r="A97" s="332"/>
      <c r="B97" s="327"/>
      <c r="C97" s="327"/>
      <c r="D97" s="327"/>
    </row>
    <row r="98" spans="1:4" ht="15" customHeight="1">
      <c r="A98" s="332"/>
      <c r="B98" s="327"/>
      <c r="C98" s="327"/>
      <c r="D98" s="327"/>
    </row>
    <row r="99" spans="1:4" ht="15" customHeight="1">
      <c r="A99" s="332"/>
      <c r="B99" s="327"/>
      <c r="C99" s="327"/>
      <c r="D99" s="327"/>
    </row>
    <row r="100" spans="1:4" ht="15" customHeight="1">
      <c r="A100" s="332"/>
      <c r="B100" s="327"/>
      <c r="C100" s="327"/>
      <c r="D100" s="327"/>
    </row>
    <row r="101" spans="1:4" ht="15" customHeight="1">
      <c r="A101" s="332"/>
      <c r="B101" s="327"/>
      <c r="C101" s="327"/>
      <c r="D101" s="327"/>
    </row>
    <row r="102" spans="1:4" ht="22.5" customHeight="1">
      <c r="A102" s="332"/>
      <c r="B102" s="327"/>
      <c r="C102" s="327"/>
      <c r="D102" s="327"/>
    </row>
    <row r="103" spans="1:4" ht="15" customHeight="1">
      <c r="A103" s="332"/>
      <c r="B103" s="327"/>
      <c r="C103" s="327"/>
      <c r="D103" s="327"/>
    </row>
    <row r="104" spans="1:4" ht="15" customHeight="1">
      <c r="A104" s="332"/>
      <c r="B104" s="327"/>
      <c r="C104" s="327"/>
      <c r="D104" s="327"/>
    </row>
    <row r="105" spans="1:4" ht="15" customHeight="1">
      <c r="A105" s="332"/>
      <c r="B105" s="327"/>
      <c r="C105" s="327"/>
      <c r="D105" s="327"/>
    </row>
    <row r="106" spans="1:4" ht="15" customHeight="1">
      <c r="A106" s="332"/>
      <c r="B106" s="327"/>
      <c r="C106" s="327"/>
      <c r="D106" s="327"/>
    </row>
    <row r="107" spans="1:4" ht="15" customHeight="1">
      <c r="A107" s="332"/>
      <c r="B107" s="327"/>
      <c r="C107" s="327"/>
      <c r="D107" s="327"/>
    </row>
    <row r="108" spans="1:4" ht="22.5" customHeight="1">
      <c r="A108" s="332"/>
      <c r="B108" s="327"/>
      <c r="C108" s="327"/>
      <c r="D108" s="327"/>
    </row>
    <row r="109" spans="1:4" ht="15" customHeight="1">
      <c r="A109" s="332"/>
      <c r="B109" s="327"/>
      <c r="C109" s="327"/>
      <c r="D109" s="327"/>
    </row>
    <row r="110" spans="1:4" ht="15" customHeight="1">
      <c r="A110" s="332"/>
      <c r="B110" s="327"/>
      <c r="C110" s="327"/>
      <c r="D110" s="327"/>
    </row>
    <row r="111" spans="1:4" ht="15" customHeight="1">
      <c r="A111" s="332"/>
      <c r="B111" s="327"/>
      <c r="C111" s="327"/>
      <c r="D111" s="327"/>
    </row>
    <row r="112" spans="1:4" ht="15" customHeight="1">
      <c r="A112" s="332"/>
      <c r="B112" s="327"/>
      <c r="C112" s="327"/>
      <c r="D112" s="327"/>
    </row>
    <row r="113" spans="1:4" ht="15" customHeight="1">
      <c r="A113" s="332"/>
      <c r="B113" s="327"/>
      <c r="C113" s="327"/>
      <c r="D113" s="327"/>
    </row>
    <row r="114" spans="1:4" ht="22.5" customHeight="1">
      <c r="A114" s="332"/>
      <c r="B114" s="327"/>
      <c r="C114" s="327"/>
      <c r="D114" s="327"/>
    </row>
    <row r="115" spans="1:4" ht="15" customHeight="1">
      <c r="A115" s="332"/>
      <c r="B115" s="327"/>
      <c r="C115" s="327"/>
      <c r="D115" s="327"/>
    </row>
    <row r="116" spans="1:4" ht="15" customHeight="1">
      <c r="A116" s="332"/>
      <c r="B116" s="327"/>
      <c r="C116" s="327"/>
      <c r="D116" s="327"/>
    </row>
    <row r="117" spans="1:4" ht="15" customHeight="1">
      <c r="A117" s="332"/>
      <c r="B117" s="327"/>
      <c r="C117" s="327"/>
      <c r="D117" s="327"/>
    </row>
    <row r="118" spans="1:4" ht="15" customHeight="1">
      <c r="A118" s="332"/>
      <c r="B118" s="327"/>
      <c r="C118" s="327"/>
      <c r="D118" s="327"/>
    </row>
    <row r="119" spans="1:4" ht="15" customHeight="1">
      <c r="A119" s="332"/>
      <c r="B119" s="327"/>
      <c r="C119" s="327"/>
      <c r="D119" s="327"/>
    </row>
    <row r="120" spans="1:4" ht="22.5" customHeight="1">
      <c r="A120" s="332"/>
      <c r="B120" s="327"/>
      <c r="C120" s="327"/>
      <c r="D120" s="327"/>
    </row>
    <row r="121" spans="1:4" ht="15" customHeight="1">
      <c r="A121" s="332"/>
      <c r="B121" s="327"/>
      <c r="C121" s="327"/>
      <c r="D121" s="327"/>
    </row>
    <row r="122" spans="1:4" ht="15" customHeight="1">
      <c r="A122" s="332"/>
      <c r="B122" s="327"/>
      <c r="C122" s="327"/>
      <c r="D122" s="327"/>
    </row>
    <row r="123" spans="1:4" ht="15" customHeight="1">
      <c r="A123" s="332"/>
      <c r="B123" s="327"/>
      <c r="C123" s="327"/>
      <c r="D123" s="327"/>
    </row>
    <row r="124" spans="1:4" ht="15" customHeight="1">
      <c r="A124" s="332"/>
      <c r="B124" s="327"/>
      <c r="C124" s="327"/>
      <c r="D124" s="327"/>
    </row>
    <row r="125" spans="1:4" ht="15" customHeight="1">
      <c r="A125" s="332"/>
      <c r="B125" s="327"/>
      <c r="C125" s="327"/>
      <c r="D125" s="327"/>
    </row>
    <row r="126" spans="1:4" ht="22.5" customHeight="1">
      <c r="A126" s="332"/>
      <c r="B126" s="327"/>
      <c r="C126" s="327"/>
      <c r="D126" s="327"/>
    </row>
    <row r="127" spans="1:4" ht="15" customHeight="1">
      <c r="A127" s="332"/>
      <c r="B127" s="327"/>
      <c r="C127" s="327"/>
      <c r="D127" s="327"/>
    </row>
    <row r="128" spans="1:4" ht="15" customHeight="1">
      <c r="A128" s="332"/>
      <c r="B128" s="327"/>
      <c r="C128" s="327"/>
      <c r="D128" s="327"/>
    </row>
    <row r="129" spans="1:4" ht="15" customHeight="1">
      <c r="A129" s="332"/>
      <c r="B129" s="327"/>
      <c r="C129" s="327"/>
      <c r="D129" s="327"/>
    </row>
    <row r="130" spans="1:4" ht="15" customHeight="1">
      <c r="A130" s="332"/>
      <c r="B130" s="327"/>
      <c r="C130" s="327"/>
      <c r="D130" s="327"/>
    </row>
    <row r="131" spans="1:4" ht="15" customHeight="1">
      <c r="A131" s="332"/>
      <c r="B131" s="327"/>
      <c r="C131" s="327"/>
      <c r="D131" s="327"/>
    </row>
    <row r="132" spans="1:4" ht="22.5" customHeight="1">
      <c r="A132" s="332"/>
      <c r="B132" s="327"/>
      <c r="C132" s="327"/>
      <c r="D132" s="327"/>
    </row>
    <row r="133" spans="1:4" ht="15" customHeight="1">
      <c r="A133" s="332"/>
      <c r="B133" s="327"/>
      <c r="C133" s="327"/>
      <c r="D133" s="327"/>
    </row>
    <row r="134" spans="1:4" ht="15" customHeight="1">
      <c r="A134" s="332"/>
      <c r="B134" s="327"/>
      <c r="C134" s="327"/>
      <c r="D134" s="327"/>
    </row>
    <row r="135" spans="1:4" ht="15" customHeight="1">
      <c r="A135" s="332"/>
      <c r="B135" s="327"/>
      <c r="C135" s="327"/>
      <c r="D135" s="327"/>
    </row>
    <row r="136" spans="1:4" ht="15" customHeight="1">
      <c r="A136" s="332"/>
      <c r="B136" s="327"/>
      <c r="C136" s="327"/>
      <c r="D136" s="327"/>
    </row>
    <row r="137" spans="1:4" ht="15" customHeight="1">
      <c r="A137" s="332"/>
      <c r="B137" s="327"/>
      <c r="C137" s="327"/>
      <c r="D137" s="327"/>
    </row>
    <row r="138" spans="1:4" ht="22.5" customHeight="1">
      <c r="A138" s="332"/>
      <c r="B138" s="327"/>
      <c r="C138" s="327"/>
      <c r="D138" s="327"/>
    </row>
    <row r="139" spans="1:4" ht="15" customHeight="1">
      <c r="A139" s="332"/>
      <c r="B139" s="327"/>
      <c r="C139" s="327"/>
      <c r="D139" s="327"/>
    </row>
    <row r="140" spans="1:4" ht="15" customHeight="1">
      <c r="A140" s="332"/>
      <c r="B140" s="327"/>
      <c r="C140" s="327"/>
      <c r="D140" s="327"/>
    </row>
    <row r="141" spans="1:4" ht="15" customHeight="1">
      <c r="A141" s="332"/>
      <c r="B141" s="327"/>
      <c r="C141" s="327"/>
      <c r="D141" s="327"/>
    </row>
    <row r="142" spans="1:4" ht="15" customHeight="1">
      <c r="A142" s="332"/>
      <c r="B142" s="327"/>
      <c r="C142" s="327"/>
      <c r="D142" s="327"/>
    </row>
    <row r="143" spans="1:4" ht="15" customHeight="1">
      <c r="A143" s="332"/>
      <c r="B143" s="327"/>
      <c r="C143" s="327"/>
      <c r="D143" s="327"/>
    </row>
    <row r="144" spans="1:4" ht="22.5" customHeight="1">
      <c r="A144" s="332"/>
      <c r="B144" s="327"/>
      <c r="C144" s="327"/>
      <c r="D144" s="327"/>
    </row>
    <row r="145" spans="1:4" ht="15" customHeight="1">
      <c r="A145" s="332"/>
      <c r="B145" s="327"/>
      <c r="C145" s="327"/>
      <c r="D145" s="327"/>
    </row>
    <row r="146" spans="1:4" ht="15" customHeight="1">
      <c r="A146" s="332"/>
      <c r="B146" s="327"/>
      <c r="C146" s="327"/>
      <c r="D146" s="327"/>
    </row>
    <row r="147" spans="1:4" ht="15" customHeight="1">
      <c r="A147" s="332"/>
      <c r="B147" s="327"/>
      <c r="C147" s="327"/>
      <c r="D147" s="327"/>
    </row>
    <row r="148" spans="1:4" ht="15" customHeight="1">
      <c r="A148" s="332"/>
      <c r="B148" s="327"/>
      <c r="C148" s="327"/>
      <c r="D148" s="327"/>
    </row>
    <row r="149" spans="1:4" ht="15" customHeight="1">
      <c r="A149" s="332"/>
      <c r="B149" s="327"/>
      <c r="C149" s="327"/>
      <c r="D149" s="327"/>
    </row>
    <row r="150" spans="1:4" ht="22.5" customHeight="1">
      <c r="A150" s="332"/>
      <c r="B150" s="327"/>
      <c r="C150" s="327"/>
      <c r="D150" s="327"/>
    </row>
    <row r="151" spans="1:4" ht="15" customHeight="1">
      <c r="A151" s="332"/>
      <c r="B151" s="327"/>
      <c r="C151" s="327"/>
      <c r="D151" s="327"/>
    </row>
    <row r="152" spans="1:4" ht="15" customHeight="1">
      <c r="A152" s="332"/>
      <c r="B152" s="327"/>
      <c r="C152" s="327"/>
      <c r="D152" s="327"/>
    </row>
    <row r="153" spans="1:4" ht="15" customHeight="1">
      <c r="A153" s="332"/>
      <c r="B153" s="327"/>
      <c r="C153" s="327"/>
      <c r="D153" s="327"/>
    </row>
    <row r="154" spans="1:4" ht="15" customHeight="1">
      <c r="A154" s="332"/>
      <c r="B154" s="327"/>
      <c r="C154" s="327"/>
      <c r="D154" s="327"/>
    </row>
    <row r="155" spans="1:4" ht="15" customHeight="1">
      <c r="A155" s="332"/>
      <c r="B155" s="327"/>
      <c r="C155" s="327"/>
      <c r="D155" s="327"/>
    </row>
    <row r="156" spans="1:4" ht="22.5" customHeight="1">
      <c r="A156" s="332"/>
      <c r="B156" s="327"/>
      <c r="C156" s="327"/>
      <c r="D156" s="327"/>
    </row>
    <row r="157" spans="1:4" ht="15" customHeight="1">
      <c r="A157" s="332"/>
      <c r="B157" s="327"/>
      <c r="C157" s="327"/>
      <c r="D157" s="327"/>
    </row>
    <row r="158" spans="1:4" ht="15" customHeight="1">
      <c r="A158" s="332"/>
      <c r="B158" s="327"/>
      <c r="C158" s="327"/>
      <c r="D158" s="327"/>
    </row>
    <row r="159" spans="1:4" ht="15" customHeight="1">
      <c r="A159" s="332"/>
      <c r="B159" s="327"/>
      <c r="C159" s="327"/>
      <c r="D159" s="327"/>
    </row>
    <row r="160" spans="1:4" ht="15" customHeight="1">
      <c r="A160" s="332"/>
      <c r="B160" s="327"/>
      <c r="C160" s="327"/>
      <c r="D160" s="327"/>
    </row>
    <row r="161" spans="1:4" ht="15" customHeight="1">
      <c r="A161" s="332"/>
      <c r="B161" s="327"/>
      <c r="C161" s="327"/>
      <c r="D161" s="327"/>
    </row>
    <row r="162" spans="1:4" ht="22.5" customHeight="1">
      <c r="A162" s="332"/>
      <c r="B162" s="327"/>
      <c r="C162" s="327"/>
      <c r="D162" s="327"/>
    </row>
    <row r="163" spans="1:4" ht="15" customHeight="1">
      <c r="A163" s="332"/>
      <c r="B163" s="327"/>
      <c r="C163" s="327"/>
      <c r="D163" s="327"/>
    </row>
    <row r="164" spans="1:4" ht="15" customHeight="1">
      <c r="A164" s="332"/>
      <c r="B164" s="327"/>
      <c r="C164" s="327"/>
      <c r="D164" s="327"/>
    </row>
    <row r="165" spans="1:4" ht="15" customHeight="1">
      <c r="A165" s="332"/>
      <c r="B165" s="327"/>
      <c r="C165" s="327"/>
      <c r="D165" s="327"/>
    </row>
    <row r="166" spans="1:4" ht="15" customHeight="1">
      <c r="A166" s="332"/>
      <c r="B166" s="327"/>
      <c r="C166" s="327"/>
      <c r="D166" s="327"/>
    </row>
    <row r="167" spans="1:4" ht="15" customHeight="1">
      <c r="A167" s="332"/>
      <c r="B167" s="327"/>
      <c r="C167" s="327"/>
      <c r="D167" s="327"/>
    </row>
    <row r="168" spans="1:4" ht="22.5" customHeight="1">
      <c r="A168" s="332"/>
      <c r="B168" s="327"/>
      <c r="C168" s="327"/>
      <c r="D168" s="327"/>
    </row>
    <row r="169" spans="1:4" ht="15" customHeight="1">
      <c r="A169" s="332"/>
      <c r="B169" s="327"/>
      <c r="C169" s="327"/>
      <c r="D169" s="327"/>
    </row>
    <row r="170" spans="1:4" ht="15" customHeight="1">
      <c r="A170" s="332"/>
      <c r="B170" s="327"/>
      <c r="C170" s="327"/>
      <c r="D170" s="327"/>
    </row>
    <row r="171" spans="1:4" ht="15" customHeight="1">
      <c r="A171" s="332"/>
      <c r="B171" s="327"/>
      <c r="C171" s="327"/>
      <c r="D171" s="327"/>
    </row>
    <row r="172" spans="1:4" ht="15" customHeight="1">
      <c r="A172" s="332"/>
      <c r="B172" s="327"/>
      <c r="C172" s="327"/>
      <c r="D172" s="327"/>
    </row>
    <row r="173" spans="1:4" ht="15" customHeight="1">
      <c r="A173" s="332"/>
      <c r="B173" s="327"/>
      <c r="C173" s="327"/>
      <c r="D173" s="327"/>
    </row>
    <row r="174" spans="1:4" ht="22.5" customHeight="1">
      <c r="A174" s="332"/>
      <c r="B174" s="327"/>
      <c r="C174" s="327"/>
      <c r="D174" s="327"/>
    </row>
    <row r="175" spans="1:4" ht="15" customHeight="1">
      <c r="A175" s="332"/>
      <c r="B175" s="327"/>
      <c r="C175" s="327"/>
      <c r="D175" s="327"/>
    </row>
    <row r="176" spans="1:4" ht="15" customHeight="1">
      <c r="A176" s="332"/>
      <c r="B176" s="327"/>
      <c r="C176" s="327"/>
      <c r="D176" s="327"/>
    </row>
    <row r="177" spans="1:4" ht="15" customHeight="1">
      <c r="A177" s="332"/>
      <c r="B177" s="327"/>
      <c r="C177" s="327"/>
      <c r="D177" s="327"/>
    </row>
    <row r="178" spans="1:4" ht="15" customHeight="1">
      <c r="A178" s="332"/>
      <c r="B178" s="327"/>
      <c r="C178" s="327"/>
      <c r="D178" s="327"/>
    </row>
    <row r="179" spans="1:4" ht="15" customHeight="1">
      <c r="A179" s="332"/>
      <c r="B179" s="327"/>
      <c r="C179" s="327"/>
      <c r="D179" s="327"/>
    </row>
    <row r="180" spans="1:4" ht="22.5" customHeight="1">
      <c r="A180" s="332"/>
      <c r="B180" s="327"/>
      <c r="C180" s="327"/>
      <c r="D180" s="327"/>
    </row>
    <row r="181" spans="1:4" ht="15" customHeight="1">
      <c r="A181" s="332"/>
      <c r="B181" s="327"/>
      <c r="C181" s="327"/>
      <c r="D181" s="327"/>
    </row>
    <row r="182" spans="1:4" ht="15" customHeight="1">
      <c r="A182" s="332"/>
      <c r="B182" s="327"/>
      <c r="C182" s="327"/>
      <c r="D182" s="327"/>
    </row>
    <row r="183" spans="1:4" ht="15" customHeight="1">
      <c r="A183" s="332"/>
      <c r="B183" s="327"/>
      <c r="C183" s="327"/>
      <c r="D183" s="327"/>
    </row>
    <row r="184" spans="1:4" ht="15" customHeight="1">
      <c r="A184" s="332"/>
      <c r="B184" s="327"/>
      <c r="C184" s="327"/>
      <c r="D184" s="327"/>
    </row>
    <row r="185" spans="1:4" ht="15" customHeight="1">
      <c r="A185" s="332"/>
      <c r="B185" s="327"/>
      <c r="C185" s="327"/>
      <c r="D185" s="327"/>
    </row>
    <row r="186" spans="1:4" ht="22.5" customHeight="1">
      <c r="A186" s="332"/>
      <c r="B186" s="327"/>
      <c r="C186" s="327"/>
      <c r="D186" s="327"/>
    </row>
    <row r="187" spans="1:4" ht="15" customHeight="1">
      <c r="A187" s="332"/>
      <c r="B187" s="327"/>
      <c r="C187" s="327"/>
      <c r="D187" s="327"/>
    </row>
    <row r="188" spans="1:4" ht="15" customHeight="1">
      <c r="A188" s="332"/>
      <c r="B188" s="327"/>
      <c r="C188" s="327"/>
      <c r="D188" s="327"/>
    </row>
    <row r="189" spans="1:4" ht="15" customHeight="1">
      <c r="A189" s="332"/>
      <c r="B189" s="327"/>
      <c r="C189" s="327"/>
      <c r="D189" s="327"/>
    </row>
    <row r="190" spans="1:4" ht="15" customHeight="1">
      <c r="A190" s="332"/>
      <c r="B190" s="327"/>
      <c r="C190" s="327"/>
      <c r="D190" s="327"/>
    </row>
    <row r="191" spans="1:4" ht="15" customHeight="1">
      <c r="A191" s="332"/>
      <c r="B191" s="327"/>
      <c r="C191" s="327"/>
      <c r="D191" s="327"/>
    </row>
    <row r="192" spans="1:4" ht="22.5" customHeight="1">
      <c r="A192" s="332"/>
      <c r="B192" s="327"/>
      <c r="C192" s="327"/>
      <c r="D192" s="327"/>
    </row>
    <row r="193" spans="1:4" ht="15" customHeight="1">
      <c r="A193" s="332"/>
      <c r="B193" s="327"/>
      <c r="C193" s="327"/>
      <c r="D193" s="327"/>
    </row>
    <row r="194" spans="1:4" ht="15" customHeight="1">
      <c r="A194" s="332"/>
      <c r="B194" s="327"/>
      <c r="C194" s="327"/>
      <c r="D194" s="327"/>
    </row>
    <row r="195" spans="1:4" ht="15" customHeight="1">
      <c r="A195" s="332"/>
      <c r="B195" s="327"/>
      <c r="C195" s="327"/>
      <c r="D195" s="327"/>
    </row>
    <row r="196" spans="1:4" ht="15" customHeight="1">
      <c r="A196" s="332"/>
      <c r="B196" s="327"/>
      <c r="C196" s="327"/>
      <c r="D196" s="327"/>
    </row>
    <row r="197" spans="1:4" ht="15" customHeight="1">
      <c r="A197" s="332"/>
      <c r="B197" s="327"/>
      <c r="C197" s="327"/>
      <c r="D197" s="327"/>
    </row>
    <row r="198" spans="1:4" ht="22.5" customHeight="1">
      <c r="A198" s="332"/>
      <c r="B198" s="327"/>
      <c r="C198" s="327"/>
      <c r="D198" s="327"/>
    </row>
    <row r="199" spans="1:4" ht="15" customHeight="1">
      <c r="A199" s="332"/>
      <c r="B199" s="327"/>
      <c r="C199" s="327"/>
      <c r="D199" s="327"/>
    </row>
    <row r="200" spans="1:4" ht="15" customHeight="1">
      <c r="A200" s="332"/>
      <c r="B200" s="327"/>
      <c r="C200" s="327"/>
      <c r="D200" s="327"/>
    </row>
    <row r="201" spans="1:4" ht="15" customHeight="1">
      <c r="A201" s="332"/>
      <c r="B201" s="327"/>
      <c r="C201" s="327"/>
      <c r="D201" s="327"/>
    </row>
    <row r="202" spans="1:4" ht="15" customHeight="1">
      <c r="A202" s="332"/>
      <c r="B202" s="327"/>
      <c r="C202" s="327"/>
      <c r="D202" s="327"/>
    </row>
    <row r="203" spans="1:4" ht="15" customHeight="1">
      <c r="A203" s="332"/>
      <c r="B203" s="327"/>
      <c r="C203" s="327"/>
      <c r="D203" s="327"/>
    </row>
    <row r="204" spans="1:4" ht="22.5" customHeight="1">
      <c r="A204" s="332"/>
      <c r="B204" s="327"/>
      <c r="C204" s="327"/>
      <c r="D204" s="327"/>
    </row>
    <row r="205" spans="1:4" ht="15" customHeight="1">
      <c r="A205" s="332"/>
      <c r="B205" s="327"/>
      <c r="C205" s="327"/>
      <c r="D205" s="327"/>
    </row>
    <row r="206" spans="1:4" ht="15" customHeight="1">
      <c r="A206" s="332"/>
      <c r="B206" s="327"/>
      <c r="C206" s="327"/>
      <c r="D206" s="327"/>
    </row>
    <row r="207" spans="1:4" ht="15" customHeight="1">
      <c r="A207" s="332"/>
      <c r="B207" s="327"/>
      <c r="C207" s="327"/>
      <c r="D207" s="327"/>
    </row>
    <row r="208" spans="1:4" ht="15" customHeight="1">
      <c r="A208" s="332"/>
      <c r="B208" s="327"/>
      <c r="C208" s="327"/>
      <c r="D208" s="327"/>
    </row>
    <row r="209" spans="1:4" ht="15" customHeight="1">
      <c r="A209" s="332"/>
      <c r="B209" s="327"/>
      <c r="C209" s="327"/>
      <c r="D209" s="327"/>
    </row>
    <row r="210" spans="1:4" ht="22.5" customHeight="1">
      <c r="A210" s="332"/>
      <c r="B210" s="327"/>
      <c r="C210" s="327"/>
      <c r="D210" s="327"/>
    </row>
    <row r="211" spans="1:4" ht="15" customHeight="1">
      <c r="A211" s="332"/>
      <c r="B211" s="327"/>
      <c r="C211" s="327"/>
      <c r="D211" s="327"/>
    </row>
    <row r="212" spans="1:4" ht="15" customHeight="1">
      <c r="A212" s="332"/>
      <c r="B212" s="327"/>
      <c r="C212" s="327"/>
      <c r="D212" s="327"/>
    </row>
    <row r="213" spans="1:4" ht="15" customHeight="1">
      <c r="A213" s="332"/>
      <c r="B213" s="327"/>
      <c r="C213" s="327"/>
      <c r="D213" s="327"/>
    </row>
    <row r="214" spans="1:4" ht="15" customHeight="1">
      <c r="A214" s="332"/>
      <c r="B214" s="327"/>
      <c r="C214" s="327"/>
      <c r="D214" s="327"/>
    </row>
    <row r="215" spans="1:4" ht="15" customHeight="1">
      <c r="A215" s="332"/>
      <c r="B215" s="327"/>
      <c r="C215" s="327"/>
      <c r="D215" s="327"/>
    </row>
    <row r="216" spans="1:4" ht="22.5" customHeight="1">
      <c r="A216" s="332"/>
      <c r="B216" s="327"/>
      <c r="C216" s="327"/>
      <c r="D216" s="327"/>
    </row>
    <row r="217" spans="1:4" ht="15" customHeight="1">
      <c r="A217" s="332"/>
      <c r="B217" s="327"/>
      <c r="C217" s="327"/>
      <c r="D217" s="327"/>
    </row>
    <row r="218" spans="1:4" ht="15" customHeight="1">
      <c r="A218" s="332"/>
      <c r="B218" s="327"/>
      <c r="C218" s="327"/>
      <c r="D218" s="327"/>
    </row>
    <row r="219" spans="1:4" ht="15" customHeight="1">
      <c r="A219" s="332"/>
      <c r="B219" s="327"/>
      <c r="C219" s="327"/>
      <c r="D219" s="327"/>
    </row>
    <row r="220" spans="1:4" ht="15" customHeight="1">
      <c r="A220" s="332"/>
      <c r="B220" s="327"/>
      <c r="C220" s="327"/>
      <c r="D220" s="327"/>
    </row>
    <row r="221" spans="1:4" ht="15" customHeight="1">
      <c r="A221" s="332"/>
      <c r="B221" s="327"/>
      <c r="C221" s="327"/>
      <c r="D221" s="327"/>
    </row>
    <row r="222" spans="1:4" ht="22.5" customHeight="1">
      <c r="A222" s="332"/>
      <c r="B222" s="327"/>
      <c r="C222" s="327"/>
      <c r="D222" s="327"/>
    </row>
    <row r="223" spans="1:4" ht="15" customHeight="1">
      <c r="A223" s="332"/>
      <c r="B223" s="327"/>
      <c r="C223" s="327"/>
      <c r="D223" s="327"/>
    </row>
    <row r="224" spans="1:4" ht="15" customHeight="1">
      <c r="A224" s="332"/>
      <c r="B224" s="327"/>
      <c r="C224" s="327"/>
      <c r="D224" s="327"/>
    </row>
    <row r="225" spans="1:4" ht="15" customHeight="1">
      <c r="A225" s="332"/>
      <c r="B225" s="327"/>
      <c r="C225" s="327"/>
      <c r="D225" s="327"/>
    </row>
    <row r="226" spans="1:4" ht="15" customHeight="1">
      <c r="A226" s="332"/>
      <c r="B226" s="327"/>
      <c r="C226" s="327"/>
      <c r="D226" s="327"/>
    </row>
    <row r="227" spans="1:4" ht="15" customHeight="1">
      <c r="A227" s="332"/>
      <c r="B227" s="327"/>
      <c r="C227" s="327"/>
      <c r="D227" s="327"/>
    </row>
    <row r="228" spans="1:4" ht="22.5" customHeight="1">
      <c r="A228" s="332"/>
      <c r="B228" s="327"/>
      <c r="C228" s="327"/>
      <c r="D228" s="327"/>
    </row>
    <row r="229" spans="1:4" ht="15" customHeight="1">
      <c r="A229" s="332"/>
      <c r="B229" s="327"/>
      <c r="C229" s="327"/>
      <c r="D229" s="327"/>
    </row>
    <row r="230" spans="1:4" ht="15" customHeight="1">
      <c r="A230" s="332"/>
      <c r="B230" s="327"/>
      <c r="C230" s="327"/>
      <c r="D230" s="327"/>
    </row>
    <row r="231" spans="1:4" ht="15" customHeight="1">
      <c r="A231" s="332"/>
      <c r="B231" s="327"/>
      <c r="C231" s="327"/>
      <c r="D231" s="327"/>
    </row>
    <row r="232" spans="1:4" ht="15" customHeight="1">
      <c r="A232" s="332"/>
      <c r="B232" s="327"/>
      <c r="C232" s="327"/>
      <c r="D232" s="327"/>
    </row>
    <row r="233" spans="1:4" ht="15" customHeight="1">
      <c r="A233" s="332"/>
      <c r="B233" s="327"/>
      <c r="C233" s="327"/>
      <c r="D233" s="327"/>
    </row>
    <row r="234" spans="1:4" ht="22.5" customHeight="1">
      <c r="A234" s="332"/>
      <c r="B234" s="327"/>
      <c r="C234" s="327"/>
      <c r="D234" s="327"/>
    </row>
    <row r="235" spans="1:4" ht="15" customHeight="1">
      <c r="A235" s="332"/>
      <c r="B235" s="327"/>
      <c r="C235" s="327"/>
      <c r="D235" s="327"/>
    </row>
    <row r="236" spans="1:4" ht="15" customHeight="1">
      <c r="A236" s="332"/>
      <c r="B236" s="327"/>
      <c r="C236" s="327"/>
      <c r="D236" s="327"/>
    </row>
    <row r="237" spans="1:4" ht="15" customHeight="1">
      <c r="A237" s="332"/>
      <c r="B237" s="327"/>
      <c r="C237" s="327"/>
      <c r="D237" s="327"/>
    </row>
    <row r="238" spans="1:4" ht="15" customHeight="1">
      <c r="A238" s="332"/>
      <c r="B238" s="327"/>
      <c r="C238" s="327"/>
      <c r="D238" s="327"/>
    </row>
    <row r="239" spans="1:4" ht="15" customHeight="1">
      <c r="A239" s="332"/>
      <c r="B239" s="327"/>
      <c r="C239" s="327"/>
      <c r="D239" s="327"/>
    </row>
    <row r="240" spans="1:4" ht="22.5" customHeight="1">
      <c r="A240" s="332"/>
      <c r="B240" s="327"/>
      <c r="C240" s="327"/>
      <c r="D240" s="327"/>
    </row>
    <row r="241" spans="1:4" ht="15" customHeight="1">
      <c r="A241" s="332"/>
      <c r="B241" s="327"/>
      <c r="C241" s="327"/>
      <c r="D241" s="327"/>
    </row>
    <row r="242" spans="1:4" ht="15" customHeight="1">
      <c r="A242" s="332"/>
      <c r="B242" s="327"/>
      <c r="C242" s="327"/>
      <c r="D242" s="327"/>
    </row>
    <row r="243" spans="1:4" ht="15" customHeight="1">
      <c r="A243" s="332"/>
      <c r="B243" s="327"/>
      <c r="C243" s="327"/>
      <c r="D243" s="327"/>
    </row>
    <row r="244" spans="1:4" ht="15" customHeight="1">
      <c r="A244" s="332"/>
      <c r="B244" s="327"/>
      <c r="C244" s="327"/>
      <c r="D244" s="327"/>
    </row>
    <row r="245" spans="1:4" ht="15" customHeight="1">
      <c r="A245" s="332"/>
      <c r="B245" s="327"/>
      <c r="C245" s="327"/>
      <c r="D245" s="327"/>
    </row>
    <row r="246" spans="1:4" ht="22.5" customHeight="1">
      <c r="A246" s="332"/>
      <c r="B246" s="327"/>
      <c r="C246" s="327"/>
      <c r="D246" s="327"/>
    </row>
    <row r="247" spans="1:4" ht="15" customHeight="1">
      <c r="A247" s="332"/>
      <c r="B247" s="327"/>
      <c r="C247" s="327"/>
      <c r="D247" s="327"/>
    </row>
    <row r="248" spans="1:4" ht="15" customHeight="1">
      <c r="A248" s="332"/>
      <c r="B248" s="327"/>
      <c r="C248" s="327"/>
      <c r="D248" s="327"/>
    </row>
    <row r="249" spans="1:4" ht="15" customHeight="1">
      <c r="A249" s="332"/>
      <c r="B249" s="327"/>
      <c r="C249" s="327"/>
      <c r="D249" s="327"/>
    </row>
    <row r="250" spans="1:4" ht="15" customHeight="1">
      <c r="A250" s="332"/>
      <c r="B250" s="327"/>
      <c r="C250" s="327"/>
      <c r="D250" s="327"/>
    </row>
    <row r="251" spans="1:4" ht="15" customHeight="1">
      <c r="A251" s="332"/>
      <c r="B251" s="327"/>
      <c r="C251" s="327"/>
      <c r="D251" s="327"/>
    </row>
    <row r="252" spans="1:4" ht="22.5" customHeight="1">
      <c r="A252" s="332"/>
      <c r="B252" s="327"/>
      <c r="C252" s="327"/>
      <c r="D252" s="327"/>
    </row>
    <row r="253" spans="1:4" ht="15" customHeight="1">
      <c r="A253" s="332"/>
      <c r="B253" s="327"/>
      <c r="C253" s="327"/>
      <c r="D253" s="327"/>
    </row>
    <row r="254" spans="1:4" ht="15" customHeight="1">
      <c r="A254" s="332"/>
      <c r="B254" s="327"/>
      <c r="C254" s="327"/>
      <c r="D254" s="327"/>
    </row>
    <row r="255" spans="1:4" ht="15" customHeight="1">
      <c r="A255" s="332"/>
      <c r="B255" s="327"/>
      <c r="C255" s="327"/>
      <c r="D255" s="327"/>
    </row>
    <row r="256" spans="1:4" ht="15" customHeight="1">
      <c r="A256" s="332"/>
      <c r="B256" s="327"/>
      <c r="C256" s="327"/>
      <c r="D256" s="327"/>
    </row>
    <row r="257" spans="1:4" ht="15" customHeight="1">
      <c r="A257" s="332"/>
      <c r="B257" s="327"/>
      <c r="C257" s="327"/>
      <c r="D257" s="327"/>
    </row>
    <row r="258" spans="1:4" ht="22.5" customHeight="1">
      <c r="A258" s="332"/>
      <c r="B258" s="327"/>
      <c r="C258" s="327"/>
      <c r="D258" s="327"/>
    </row>
    <row r="259" spans="1:4" ht="15" customHeight="1">
      <c r="A259" s="332"/>
      <c r="B259" s="327"/>
      <c r="C259" s="327"/>
      <c r="D259" s="327"/>
    </row>
    <row r="260" spans="1:4" ht="15" customHeight="1">
      <c r="A260" s="332"/>
      <c r="B260" s="327"/>
      <c r="C260" s="327"/>
      <c r="D260" s="327"/>
    </row>
    <row r="261" spans="1:4" ht="15" customHeight="1">
      <c r="A261" s="332"/>
      <c r="B261" s="327"/>
      <c r="C261" s="327"/>
      <c r="D261" s="327"/>
    </row>
    <row r="262" spans="1:4" ht="15" customHeight="1">
      <c r="A262" s="332"/>
      <c r="B262" s="327"/>
      <c r="C262" s="327"/>
      <c r="D262" s="327"/>
    </row>
    <row r="263" spans="1:4" ht="15" customHeight="1">
      <c r="A263" s="332"/>
      <c r="B263" s="327"/>
      <c r="C263" s="327"/>
      <c r="D263" s="327"/>
    </row>
    <row r="264" spans="1:4" ht="22.5" customHeight="1">
      <c r="A264" s="332"/>
      <c r="B264" s="327"/>
      <c r="C264" s="327"/>
      <c r="D264" s="327"/>
    </row>
    <row r="265" spans="1:4" ht="15" customHeight="1">
      <c r="A265" s="332"/>
      <c r="B265" s="327"/>
      <c r="C265" s="327"/>
      <c r="D265" s="327"/>
    </row>
    <row r="266" spans="1:4" ht="15" customHeight="1">
      <c r="A266" s="332"/>
      <c r="B266" s="327"/>
      <c r="C266" s="327"/>
      <c r="D266" s="327"/>
    </row>
    <row r="267" spans="1:4" ht="15" customHeight="1">
      <c r="A267" s="332"/>
      <c r="B267" s="327"/>
      <c r="C267" s="327"/>
      <c r="D267" s="327"/>
    </row>
    <row r="268" spans="1:4" ht="15" customHeight="1">
      <c r="A268" s="332"/>
      <c r="B268" s="327"/>
      <c r="C268" s="327"/>
      <c r="D268" s="327"/>
    </row>
    <row r="269" spans="1:4" ht="15" customHeight="1">
      <c r="A269" s="332"/>
      <c r="B269" s="327"/>
      <c r="C269" s="327"/>
      <c r="D269" s="327"/>
    </row>
    <row r="270" spans="1:4" ht="22.5" customHeight="1">
      <c r="A270" s="332"/>
      <c r="B270" s="327"/>
      <c r="C270" s="327"/>
      <c r="D270" s="327"/>
    </row>
    <row r="271" spans="1:4" ht="15" customHeight="1">
      <c r="A271" s="332"/>
      <c r="B271" s="327"/>
      <c r="C271" s="327"/>
      <c r="D271" s="327"/>
    </row>
    <row r="272" spans="1:4" ht="15" customHeight="1">
      <c r="A272" s="332"/>
      <c r="B272" s="327"/>
      <c r="C272" s="327"/>
      <c r="D272" s="327"/>
    </row>
    <row r="273" spans="1:4" ht="15" customHeight="1">
      <c r="A273" s="332"/>
      <c r="B273" s="327"/>
      <c r="C273" s="327"/>
      <c r="D273" s="327"/>
    </row>
    <row r="274" spans="1:4" ht="15" customHeight="1">
      <c r="A274" s="332"/>
      <c r="B274" s="327"/>
      <c r="C274" s="327"/>
      <c r="D274" s="327"/>
    </row>
    <row r="275" spans="1:4" ht="15" customHeight="1">
      <c r="A275" s="332"/>
      <c r="B275" s="327"/>
      <c r="C275" s="327"/>
      <c r="D275" s="327"/>
    </row>
    <row r="276" spans="1:4" ht="22.5" customHeight="1">
      <c r="A276" s="332"/>
      <c r="B276" s="327"/>
      <c r="C276" s="327"/>
      <c r="D276" s="327"/>
    </row>
    <row r="277" spans="1:4" ht="15" customHeight="1">
      <c r="A277" s="332"/>
      <c r="B277" s="327"/>
      <c r="C277" s="327"/>
      <c r="D277" s="327"/>
    </row>
    <row r="278" spans="1:4" ht="15" customHeight="1">
      <c r="A278" s="332"/>
      <c r="B278" s="327"/>
      <c r="C278" s="327"/>
      <c r="D278" s="327"/>
    </row>
    <row r="279" spans="1:4" ht="15" customHeight="1">
      <c r="A279" s="332"/>
      <c r="B279" s="327"/>
      <c r="C279" s="327"/>
      <c r="D279" s="327"/>
    </row>
    <row r="280" spans="1:4" ht="15" customHeight="1">
      <c r="A280" s="332"/>
      <c r="B280" s="327"/>
      <c r="C280" s="327"/>
      <c r="D280" s="327"/>
    </row>
    <row r="281" spans="1:4" ht="15" customHeight="1">
      <c r="A281" s="332"/>
      <c r="B281" s="327"/>
      <c r="C281" s="327"/>
      <c r="D281" s="327"/>
    </row>
    <row r="282" spans="1:4" ht="22.5" customHeight="1">
      <c r="A282" s="332"/>
      <c r="B282" s="327"/>
      <c r="C282" s="327"/>
      <c r="D282" s="327"/>
    </row>
    <row r="283" spans="1:4" ht="15" customHeight="1">
      <c r="A283" s="332"/>
      <c r="B283" s="327"/>
      <c r="C283" s="327"/>
      <c r="D283" s="327"/>
    </row>
    <row r="284" spans="1:4" ht="15" customHeight="1">
      <c r="A284" s="332"/>
      <c r="B284" s="327"/>
      <c r="C284" s="327"/>
      <c r="D284" s="327"/>
    </row>
    <row r="285" spans="1:4" ht="15" customHeight="1">
      <c r="A285" s="332"/>
      <c r="B285" s="327"/>
      <c r="C285" s="327"/>
      <c r="D285" s="327"/>
    </row>
    <row r="286" spans="1:4" ht="15" customHeight="1">
      <c r="A286" s="332"/>
      <c r="B286" s="327"/>
      <c r="C286" s="327"/>
      <c r="D286" s="327"/>
    </row>
    <row r="287" spans="1:4" ht="15" customHeight="1">
      <c r="A287" s="332"/>
      <c r="B287" s="327"/>
      <c r="C287" s="327"/>
      <c r="D287" s="327"/>
    </row>
    <row r="288" spans="1:4" ht="22.5" customHeight="1">
      <c r="A288" s="332"/>
      <c r="B288" s="327"/>
      <c r="C288" s="327"/>
      <c r="D288" s="327"/>
    </row>
    <row r="289" spans="1:4" ht="15" customHeight="1">
      <c r="A289" s="332"/>
      <c r="B289" s="327"/>
      <c r="C289" s="327"/>
      <c r="D289" s="327"/>
    </row>
    <row r="290" spans="1:4" ht="15" customHeight="1">
      <c r="A290" s="332"/>
      <c r="B290" s="327"/>
      <c r="C290" s="327"/>
      <c r="D290" s="327"/>
    </row>
    <row r="291" spans="1:4" ht="15" customHeight="1">
      <c r="A291" s="332"/>
      <c r="B291" s="327"/>
      <c r="C291" s="327"/>
      <c r="D291" s="327"/>
    </row>
    <row r="292" spans="1:4" ht="15" customHeight="1">
      <c r="A292" s="332"/>
      <c r="B292" s="327"/>
      <c r="C292" s="327"/>
      <c r="D292" s="327"/>
    </row>
    <row r="293" spans="1:4" ht="15" customHeight="1">
      <c r="A293" s="332"/>
      <c r="B293" s="327"/>
      <c r="C293" s="327"/>
      <c r="D293" s="327"/>
    </row>
    <row r="294" spans="1:4" ht="22.5" customHeight="1">
      <c r="A294" s="332"/>
      <c r="B294" s="327"/>
      <c r="C294" s="327"/>
      <c r="D294" s="327"/>
    </row>
    <row r="295" spans="1:4" ht="15" customHeight="1">
      <c r="A295" s="332"/>
      <c r="B295" s="327"/>
      <c r="C295" s="327"/>
      <c r="D295" s="327"/>
    </row>
    <row r="296" spans="1:4" ht="15" customHeight="1">
      <c r="A296" s="332"/>
      <c r="B296" s="327"/>
      <c r="C296" s="327"/>
      <c r="D296" s="327"/>
    </row>
    <row r="297" spans="1:4" ht="15" customHeight="1">
      <c r="A297" s="332"/>
      <c r="B297" s="327"/>
      <c r="C297" s="327"/>
      <c r="D297" s="327"/>
    </row>
    <row r="298" spans="1:4" ht="15" customHeight="1">
      <c r="A298" s="332"/>
      <c r="B298" s="327"/>
      <c r="C298" s="327"/>
      <c r="D298" s="327"/>
    </row>
    <row r="299" spans="1:4" ht="15" customHeight="1">
      <c r="A299" s="332"/>
      <c r="B299" s="327"/>
      <c r="C299" s="327"/>
      <c r="D299" s="327"/>
    </row>
    <row r="300" spans="1:4" ht="22.5" customHeight="1">
      <c r="A300" s="332"/>
      <c r="B300" s="327"/>
      <c r="C300" s="327"/>
      <c r="D300" s="327"/>
    </row>
    <row r="301" spans="1:4" ht="15" customHeight="1">
      <c r="A301" s="332"/>
      <c r="B301" s="327"/>
      <c r="C301" s="327"/>
      <c r="D301" s="327"/>
    </row>
    <row r="302" spans="1:4" ht="15" customHeight="1">
      <c r="A302" s="332"/>
      <c r="B302" s="327"/>
      <c r="C302" s="327"/>
      <c r="D302" s="327"/>
    </row>
    <row r="303" spans="1:4" ht="15" customHeight="1">
      <c r="A303" s="332"/>
      <c r="B303" s="327"/>
      <c r="C303" s="327"/>
      <c r="D303" s="327"/>
    </row>
    <row r="304" spans="1:4" ht="15" customHeight="1">
      <c r="A304" s="332"/>
      <c r="B304" s="327"/>
      <c r="C304" s="327"/>
      <c r="D304" s="327"/>
    </row>
    <row r="305" spans="1:4" ht="15" customHeight="1">
      <c r="A305" s="332"/>
      <c r="B305" s="327"/>
      <c r="C305" s="327"/>
      <c r="D305" s="327"/>
    </row>
    <row r="306" spans="1:4" ht="22.5" customHeight="1">
      <c r="A306" s="332"/>
      <c r="B306" s="327"/>
      <c r="C306" s="327"/>
      <c r="D306" s="327"/>
    </row>
    <row r="307" spans="1:4" ht="15" customHeight="1">
      <c r="A307" s="332"/>
      <c r="B307" s="327"/>
      <c r="C307" s="327"/>
      <c r="D307" s="327"/>
    </row>
    <row r="308" spans="1:4" ht="15" customHeight="1">
      <c r="A308" s="332"/>
      <c r="B308" s="327"/>
      <c r="C308" s="327"/>
      <c r="D308" s="327"/>
    </row>
    <row r="309" spans="1:4" ht="15" customHeight="1">
      <c r="A309" s="332"/>
      <c r="B309" s="327"/>
      <c r="C309" s="327"/>
      <c r="D309" s="327"/>
    </row>
    <row r="310" spans="1:4" ht="15" customHeight="1">
      <c r="A310" s="332"/>
      <c r="B310" s="327"/>
      <c r="C310" s="327"/>
      <c r="D310" s="327"/>
    </row>
    <row r="311" spans="1:4" ht="15" customHeight="1">
      <c r="A311" s="332"/>
      <c r="B311" s="327"/>
      <c r="C311" s="327"/>
      <c r="D311" s="327"/>
    </row>
    <row r="312" spans="1:4" ht="22.5" customHeight="1">
      <c r="A312" s="332"/>
      <c r="B312" s="327"/>
      <c r="C312" s="327"/>
      <c r="D312" s="327"/>
    </row>
    <row r="313" spans="1:4" ht="15" customHeight="1">
      <c r="A313" s="332"/>
      <c r="B313" s="327"/>
      <c r="C313" s="327"/>
      <c r="D313" s="327"/>
    </row>
    <row r="314" spans="1:4" ht="15" customHeight="1">
      <c r="A314" s="332"/>
      <c r="B314" s="327"/>
      <c r="C314" s="327"/>
      <c r="D314" s="327"/>
    </row>
    <row r="315" spans="1:4" ht="15" customHeight="1">
      <c r="A315" s="332"/>
      <c r="B315" s="327"/>
      <c r="C315" s="327"/>
      <c r="D315" s="327"/>
    </row>
    <row r="316" spans="1:4" ht="15" customHeight="1">
      <c r="A316" s="332"/>
      <c r="B316" s="327"/>
      <c r="C316" s="327"/>
      <c r="D316" s="327"/>
    </row>
    <row r="317" spans="1:4" ht="15" customHeight="1">
      <c r="A317" s="332"/>
      <c r="B317" s="327"/>
      <c r="C317" s="327"/>
      <c r="D317" s="327"/>
    </row>
    <row r="318" spans="1:4" ht="22.5" customHeight="1">
      <c r="A318" s="332"/>
      <c r="B318" s="327"/>
      <c r="C318" s="327"/>
      <c r="D318" s="327"/>
    </row>
    <row r="319" spans="1:4" ht="15" customHeight="1">
      <c r="A319" s="332"/>
      <c r="B319" s="327"/>
      <c r="C319" s="327"/>
      <c r="D319" s="327"/>
    </row>
    <row r="320" spans="1:4" ht="15" customHeight="1">
      <c r="A320" s="332"/>
      <c r="B320" s="327"/>
      <c r="C320" s="327"/>
      <c r="D320" s="327"/>
    </row>
    <row r="321" spans="1:4" ht="15" customHeight="1">
      <c r="A321" s="332"/>
      <c r="B321" s="327"/>
      <c r="C321" s="327"/>
      <c r="D321" s="327"/>
    </row>
    <row r="322" spans="1:4" ht="15" customHeight="1">
      <c r="A322" s="332"/>
      <c r="B322" s="327"/>
      <c r="C322" s="327"/>
      <c r="D322" s="327"/>
    </row>
    <row r="323" spans="1:4" ht="15" customHeight="1">
      <c r="A323" s="332"/>
      <c r="B323" s="327"/>
      <c r="C323" s="327"/>
      <c r="D323" s="327"/>
    </row>
    <row r="324" spans="1:4" ht="22.5" customHeight="1">
      <c r="A324" s="332"/>
      <c r="B324" s="327"/>
      <c r="C324" s="327"/>
      <c r="D324" s="327"/>
    </row>
    <row r="325" spans="1:4" ht="15" customHeight="1">
      <c r="A325" s="332"/>
      <c r="B325" s="327"/>
      <c r="C325" s="327"/>
      <c r="D325" s="327"/>
    </row>
    <row r="326" spans="1:4" ht="15" customHeight="1">
      <c r="A326" s="332"/>
      <c r="B326" s="327"/>
      <c r="C326" s="327"/>
      <c r="D326" s="327"/>
    </row>
    <row r="327" spans="1:4" ht="15" customHeight="1">
      <c r="A327" s="332"/>
      <c r="B327" s="327"/>
      <c r="C327" s="327"/>
      <c r="D327" s="327"/>
    </row>
    <row r="328" spans="1:4" ht="15" customHeight="1">
      <c r="A328" s="332"/>
      <c r="B328" s="327"/>
      <c r="C328" s="327"/>
      <c r="D328" s="327"/>
    </row>
    <row r="329" spans="1:4" ht="15" customHeight="1">
      <c r="A329" s="332"/>
      <c r="B329" s="327"/>
      <c r="C329" s="327"/>
      <c r="D329" s="327"/>
    </row>
    <row r="330" spans="1:4" ht="22.5" customHeight="1">
      <c r="A330" s="332"/>
      <c r="B330" s="327"/>
      <c r="C330" s="327"/>
      <c r="D330" s="327"/>
    </row>
    <row r="331" spans="1:4" ht="15" customHeight="1">
      <c r="A331" s="332"/>
      <c r="B331" s="327"/>
      <c r="C331" s="327"/>
      <c r="D331" s="327"/>
    </row>
    <row r="332" spans="1:4" ht="15" customHeight="1">
      <c r="A332" s="332"/>
      <c r="B332" s="327"/>
      <c r="C332" s="327"/>
      <c r="D332" s="327"/>
    </row>
    <row r="333" spans="1:4" ht="15" customHeight="1">
      <c r="A333" s="332"/>
      <c r="B333" s="327"/>
      <c r="C333" s="327"/>
      <c r="D333" s="327"/>
    </row>
    <row r="334" spans="1:4" ht="15" customHeight="1">
      <c r="A334" s="332"/>
      <c r="B334" s="327"/>
      <c r="C334" s="327"/>
      <c r="D334" s="327"/>
    </row>
    <row r="335" spans="1:4" ht="15" customHeight="1">
      <c r="A335" s="332"/>
      <c r="B335" s="327"/>
      <c r="C335" s="327"/>
      <c r="D335" s="327"/>
    </row>
    <row r="336" spans="1:4" ht="22.5" customHeight="1">
      <c r="A336" s="332"/>
      <c r="B336" s="327"/>
      <c r="C336" s="327"/>
      <c r="D336" s="327"/>
    </row>
    <row r="337" spans="1:4" ht="15" customHeight="1">
      <c r="A337" s="332"/>
      <c r="B337" s="327"/>
      <c r="C337" s="327"/>
      <c r="D337" s="327"/>
    </row>
    <row r="338" spans="1:4" ht="15" customHeight="1">
      <c r="A338" s="332"/>
      <c r="B338" s="327"/>
      <c r="C338" s="327"/>
      <c r="D338" s="327"/>
    </row>
    <row r="339" spans="1:4" ht="15" customHeight="1">
      <c r="A339" s="332"/>
      <c r="B339" s="327"/>
      <c r="C339" s="327"/>
      <c r="D339" s="327"/>
    </row>
    <row r="340" spans="1:4" ht="15" customHeight="1">
      <c r="A340" s="332"/>
      <c r="B340" s="327"/>
      <c r="C340" s="327"/>
      <c r="D340" s="327"/>
    </row>
    <row r="341" spans="1:4" ht="15" customHeight="1">
      <c r="A341" s="332"/>
      <c r="B341" s="327"/>
      <c r="C341" s="327"/>
      <c r="D341" s="327"/>
    </row>
    <row r="342" spans="1:4" ht="22.5" customHeight="1">
      <c r="A342" s="332"/>
      <c r="B342" s="327"/>
      <c r="C342" s="327"/>
      <c r="D342" s="327"/>
    </row>
    <row r="343" spans="1:4" ht="15" customHeight="1">
      <c r="A343" s="332"/>
      <c r="B343" s="327"/>
      <c r="C343" s="327"/>
      <c r="D343" s="327"/>
    </row>
    <row r="344" spans="1:4" ht="15" customHeight="1">
      <c r="A344" s="332"/>
      <c r="B344" s="327"/>
      <c r="C344" s="327"/>
      <c r="D344" s="327"/>
    </row>
    <row r="345" spans="1:4" ht="15" customHeight="1">
      <c r="A345" s="332"/>
      <c r="B345" s="327"/>
      <c r="C345" s="327"/>
      <c r="D345" s="327"/>
    </row>
    <row r="346" spans="1:4" ht="15" customHeight="1">
      <c r="A346" s="332"/>
      <c r="B346" s="327"/>
      <c r="C346" s="327"/>
      <c r="D346" s="327"/>
    </row>
    <row r="347" spans="1:4" ht="15" customHeight="1">
      <c r="A347" s="332"/>
      <c r="B347" s="327"/>
      <c r="C347" s="327"/>
      <c r="D347" s="327"/>
    </row>
    <row r="348" spans="1:4" ht="22.5" customHeight="1">
      <c r="A348" s="332"/>
      <c r="B348" s="327"/>
      <c r="C348" s="327"/>
      <c r="D348" s="327"/>
    </row>
    <row r="349" spans="1:4" ht="15" customHeight="1">
      <c r="A349" s="332"/>
      <c r="B349" s="327"/>
      <c r="C349" s="327"/>
      <c r="D349" s="327"/>
    </row>
    <row r="350" spans="1:4" ht="15" customHeight="1">
      <c r="A350" s="332"/>
      <c r="B350" s="327"/>
      <c r="C350" s="327"/>
      <c r="D350" s="327"/>
    </row>
    <row r="351" spans="1:4" ht="15" customHeight="1">
      <c r="A351" s="332"/>
      <c r="B351" s="327"/>
      <c r="C351" s="327"/>
      <c r="D351" s="327"/>
    </row>
    <row r="352" spans="1:4" ht="15" customHeight="1">
      <c r="A352" s="332"/>
      <c r="B352" s="327"/>
      <c r="C352" s="327"/>
      <c r="D352" s="327"/>
    </row>
    <row r="353" spans="1:4" ht="15" customHeight="1">
      <c r="A353" s="332"/>
      <c r="B353" s="327"/>
      <c r="C353" s="327"/>
      <c r="D353" s="327"/>
    </row>
    <row r="354" spans="1:4" ht="22.5" customHeight="1">
      <c r="A354" s="332"/>
      <c r="B354" s="327"/>
      <c r="C354" s="327"/>
      <c r="D354" s="327"/>
    </row>
    <row r="355" spans="1:4" ht="15" customHeight="1">
      <c r="A355" s="332"/>
      <c r="B355" s="327"/>
      <c r="C355" s="327"/>
      <c r="D355" s="327"/>
    </row>
    <row r="356" spans="1:4" ht="15" customHeight="1">
      <c r="A356" s="332"/>
      <c r="B356" s="327"/>
      <c r="C356" s="327"/>
      <c r="D356" s="327"/>
    </row>
    <row r="357" spans="1:4" ht="15" customHeight="1">
      <c r="A357" s="332"/>
      <c r="B357" s="327"/>
      <c r="C357" s="327"/>
      <c r="D357" s="327"/>
    </row>
    <row r="358" spans="1:4" ht="15" customHeight="1">
      <c r="A358" s="332"/>
      <c r="B358" s="327"/>
      <c r="C358" s="327"/>
      <c r="D358" s="327"/>
    </row>
    <row r="359" spans="1:4" ht="15" customHeight="1">
      <c r="A359" s="332"/>
      <c r="B359" s="327"/>
      <c r="C359" s="327"/>
      <c r="D359" s="327"/>
    </row>
    <row r="360" spans="1:4" ht="22.5" customHeight="1">
      <c r="A360" s="332"/>
      <c r="B360" s="327"/>
      <c r="C360" s="327"/>
      <c r="D360" s="327"/>
    </row>
    <row r="361" spans="1:4" ht="15" customHeight="1">
      <c r="A361" s="332"/>
      <c r="B361" s="327"/>
      <c r="C361" s="327"/>
      <c r="D361" s="327"/>
    </row>
    <row r="362" spans="1:4" ht="15" customHeight="1">
      <c r="A362" s="332"/>
      <c r="B362" s="327"/>
      <c r="C362" s="327"/>
      <c r="D362" s="327"/>
    </row>
    <row r="363" spans="1:4" ht="15" customHeight="1">
      <c r="A363" s="332"/>
      <c r="B363" s="327"/>
      <c r="C363" s="327"/>
      <c r="D363" s="327"/>
    </row>
    <row r="364" spans="1:4" ht="15" customHeight="1">
      <c r="A364" s="332"/>
      <c r="B364" s="327"/>
      <c r="C364" s="327"/>
      <c r="D364" s="327"/>
    </row>
    <row r="365" spans="1:4" ht="15" customHeight="1">
      <c r="A365" s="332"/>
      <c r="B365" s="327"/>
      <c r="C365" s="327"/>
      <c r="D365" s="327"/>
    </row>
    <row r="366" spans="1:4" ht="22.5" customHeight="1">
      <c r="A366" s="332"/>
      <c r="B366" s="327"/>
      <c r="C366" s="327"/>
      <c r="D366" s="327"/>
    </row>
    <row r="367" spans="1:4" ht="15" customHeight="1">
      <c r="A367" s="332"/>
      <c r="B367" s="327"/>
      <c r="C367" s="327"/>
      <c r="D367" s="327"/>
    </row>
    <row r="368" spans="1:4" ht="15" customHeight="1">
      <c r="A368" s="332"/>
      <c r="B368" s="327"/>
      <c r="C368" s="327"/>
      <c r="D368" s="327"/>
    </row>
    <row r="369" spans="1:4" ht="15" customHeight="1">
      <c r="A369" s="332"/>
      <c r="B369" s="327"/>
      <c r="C369" s="327"/>
      <c r="D369" s="327"/>
    </row>
    <row r="370" spans="1:4" ht="15" customHeight="1">
      <c r="A370" s="332"/>
      <c r="B370" s="327"/>
      <c r="C370" s="327"/>
      <c r="D370" s="327"/>
    </row>
    <row r="371" spans="1:4" ht="15" customHeight="1">
      <c r="A371" s="332"/>
      <c r="B371" s="327"/>
      <c r="C371" s="327"/>
      <c r="D371" s="327"/>
    </row>
    <row r="372" spans="1:4" ht="22.5" customHeight="1">
      <c r="A372" s="332"/>
      <c r="B372" s="327"/>
      <c r="C372" s="327"/>
      <c r="D372" s="327"/>
    </row>
    <row r="373" spans="1:4" ht="15" customHeight="1">
      <c r="A373" s="332"/>
      <c r="B373" s="327"/>
      <c r="C373" s="327"/>
      <c r="D373" s="327"/>
    </row>
    <row r="374" spans="1:4" ht="15" customHeight="1">
      <c r="A374" s="332"/>
      <c r="B374" s="327"/>
      <c r="C374" s="327"/>
      <c r="D374" s="327"/>
    </row>
    <row r="375" spans="1:4" ht="15" customHeight="1">
      <c r="A375" s="332"/>
      <c r="B375" s="327"/>
      <c r="C375" s="327"/>
      <c r="D375" s="327"/>
    </row>
    <row r="376" spans="1:4" ht="15" customHeight="1">
      <c r="A376" s="332"/>
      <c r="B376" s="327"/>
      <c r="C376" s="327"/>
      <c r="D376" s="327"/>
    </row>
    <row r="377" spans="1:4" ht="15" customHeight="1">
      <c r="A377" s="332"/>
      <c r="B377" s="327"/>
      <c r="C377" s="327"/>
      <c r="D377" s="327"/>
    </row>
    <row r="378" spans="1:4" ht="22.5" customHeight="1">
      <c r="A378" s="332"/>
      <c r="B378" s="327"/>
      <c r="C378" s="327"/>
      <c r="D378" s="327"/>
    </row>
    <row r="379" spans="1:4" ht="15" customHeight="1">
      <c r="A379" s="332"/>
      <c r="B379" s="327"/>
      <c r="C379" s="327"/>
      <c r="D379" s="327"/>
    </row>
    <row r="380" spans="1:4" ht="15" customHeight="1">
      <c r="A380" s="332"/>
      <c r="B380" s="327"/>
      <c r="C380" s="327"/>
      <c r="D380" s="327"/>
    </row>
    <row r="381" spans="1:4" ht="15" customHeight="1">
      <c r="A381" s="332"/>
      <c r="B381" s="327"/>
      <c r="C381" s="327"/>
      <c r="D381" s="327"/>
    </row>
    <row r="382" spans="1:4" ht="15" customHeight="1">
      <c r="A382" s="332"/>
      <c r="B382" s="327"/>
      <c r="C382" s="327"/>
      <c r="D382" s="327"/>
    </row>
    <row r="383" spans="1:4" ht="15" customHeight="1">
      <c r="A383" s="332"/>
      <c r="B383" s="327"/>
      <c r="C383" s="327"/>
      <c r="D383" s="327"/>
    </row>
    <row r="384" spans="1:4" ht="22.5" customHeight="1">
      <c r="A384" s="332"/>
      <c r="B384" s="327"/>
      <c r="C384" s="327"/>
      <c r="D384" s="327"/>
    </row>
    <row r="385" spans="1:4" ht="15" customHeight="1">
      <c r="A385" s="332"/>
      <c r="B385" s="327"/>
      <c r="C385" s="327"/>
      <c r="D385" s="327"/>
    </row>
    <row r="386" spans="1:4" ht="15" customHeight="1">
      <c r="A386" s="332"/>
      <c r="B386" s="327"/>
      <c r="C386" s="327"/>
      <c r="D386" s="327"/>
    </row>
    <row r="387" spans="1:4" ht="15" customHeight="1">
      <c r="A387" s="332"/>
      <c r="B387" s="327"/>
      <c r="C387" s="327"/>
      <c r="D387" s="327"/>
    </row>
    <row r="388" spans="1:4" ht="15" customHeight="1">
      <c r="A388" s="332"/>
      <c r="B388" s="327"/>
      <c r="C388" s="327"/>
      <c r="D388" s="327"/>
    </row>
    <row r="389" spans="1:4" ht="15" customHeight="1">
      <c r="A389" s="332"/>
      <c r="B389" s="327"/>
      <c r="C389" s="327"/>
      <c r="D389" s="327"/>
    </row>
    <row r="390" spans="1:4" ht="22.5" customHeight="1">
      <c r="A390" s="332"/>
      <c r="B390" s="327"/>
      <c r="C390" s="327"/>
      <c r="D390" s="327"/>
    </row>
    <row r="391" spans="1:4" ht="15" customHeight="1">
      <c r="A391" s="332"/>
      <c r="B391" s="327"/>
      <c r="C391" s="327"/>
      <c r="D391" s="327"/>
    </row>
    <row r="392" spans="1:4" ht="15" customHeight="1">
      <c r="A392" s="332"/>
      <c r="B392" s="327"/>
      <c r="C392" s="327"/>
      <c r="D392" s="327"/>
    </row>
    <row r="393" spans="1:4" ht="15" customHeight="1">
      <c r="A393" s="332"/>
      <c r="B393" s="327"/>
      <c r="C393" s="327"/>
      <c r="D393" s="327"/>
    </row>
    <row r="394" spans="1:4" ht="15" customHeight="1">
      <c r="A394" s="332"/>
      <c r="B394" s="327"/>
      <c r="C394" s="327"/>
      <c r="D394" s="327"/>
    </row>
    <row r="395" spans="1:4" ht="15" customHeight="1">
      <c r="A395" s="332"/>
      <c r="B395" s="327"/>
      <c r="C395" s="327"/>
      <c r="D395" s="327"/>
    </row>
    <row r="396" spans="1:4" ht="22.5" customHeight="1">
      <c r="A396" s="332"/>
      <c r="B396" s="327"/>
      <c r="C396" s="327"/>
      <c r="D396" s="327"/>
    </row>
    <row r="397" spans="1:4" ht="15" customHeight="1">
      <c r="A397" s="332"/>
      <c r="B397" s="327"/>
      <c r="C397" s="327"/>
      <c r="D397" s="327"/>
    </row>
    <row r="398" spans="1:4" ht="15" customHeight="1">
      <c r="A398" s="332"/>
      <c r="B398" s="327"/>
      <c r="C398" s="327"/>
      <c r="D398" s="327"/>
    </row>
    <row r="399" spans="1:4" ht="15" customHeight="1">
      <c r="A399" s="332"/>
      <c r="B399" s="327"/>
      <c r="C399" s="327"/>
      <c r="D399" s="327"/>
    </row>
    <row r="400" spans="1:4" ht="15" customHeight="1">
      <c r="A400" s="332"/>
      <c r="B400" s="327"/>
      <c r="C400" s="327"/>
      <c r="D400" s="327"/>
    </row>
    <row r="401" spans="1:4" ht="15" customHeight="1">
      <c r="A401" s="332"/>
      <c r="B401" s="327"/>
      <c r="C401" s="327"/>
      <c r="D401" s="327"/>
    </row>
    <row r="402" spans="1:4" ht="22.5" customHeight="1">
      <c r="A402" s="332"/>
      <c r="B402" s="327"/>
      <c r="C402" s="327"/>
      <c r="D402" s="327"/>
    </row>
    <row r="403" spans="1:4" ht="15" customHeight="1">
      <c r="A403" s="332"/>
      <c r="B403" s="327"/>
      <c r="C403" s="327"/>
      <c r="D403" s="327"/>
    </row>
    <row r="404" spans="1:4" ht="15" customHeight="1">
      <c r="A404" s="332"/>
      <c r="B404" s="327"/>
      <c r="C404" s="327"/>
      <c r="D404" s="327"/>
    </row>
    <row r="405" spans="1:4" ht="15" customHeight="1">
      <c r="A405" s="332"/>
      <c r="B405" s="327"/>
      <c r="C405" s="327"/>
      <c r="D405" s="327"/>
    </row>
    <row r="406" spans="1:4" ht="15" customHeight="1">
      <c r="A406" s="332"/>
      <c r="B406" s="327"/>
      <c r="C406" s="327"/>
      <c r="D406" s="327"/>
    </row>
    <row r="407" spans="1:4" ht="15" customHeight="1">
      <c r="A407" s="332"/>
      <c r="B407" s="327"/>
      <c r="C407" s="327"/>
      <c r="D407" s="327"/>
    </row>
    <row r="408" spans="1:4" ht="22.5" customHeight="1">
      <c r="A408" s="332"/>
      <c r="B408" s="327"/>
      <c r="C408" s="327"/>
      <c r="D408" s="327"/>
    </row>
    <row r="409" spans="1:4" ht="15" customHeight="1">
      <c r="A409" s="332"/>
      <c r="B409" s="327"/>
      <c r="C409" s="327"/>
      <c r="D409" s="327"/>
    </row>
    <row r="410" spans="1:4" ht="15" customHeight="1">
      <c r="A410" s="332"/>
      <c r="B410" s="327"/>
      <c r="C410" s="327"/>
      <c r="D410" s="327"/>
    </row>
    <row r="411" spans="1:4" ht="15" customHeight="1">
      <c r="A411" s="332"/>
      <c r="B411" s="327"/>
      <c r="C411" s="327"/>
      <c r="D411" s="327"/>
    </row>
    <row r="412" spans="1:4" ht="15" customHeight="1">
      <c r="A412" s="332"/>
      <c r="B412" s="327"/>
      <c r="C412" s="327"/>
      <c r="D412" s="327"/>
    </row>
    <row r="413" spans="1:4" ht="15" customHeight="1">
      <c r="A413" s="332"/>
      <c r="B413" s="327"/>
      <c r="C413" s="327"/>
      <c r="D413" s="327"/>
    </row>
    <row r="414" spans="1:4" ht="22.5" customHeight="1">
      <c r="A414" s="332"/>
      <c r="B414" s="327"/>
      <c r="C414" s="327"/>
      <c r="D414" s="327"/>
    </row>
    <row r="415" spans="1:4" ht="15" customHeight="1">
      <c r="A415" s="332"/>
      <c r="B415" s="327"/>
      <c r="C415" s="327"/>
      <c r="D415" s="327"/>
    </row>
    <row r="416" spans="1:4" ht="15" customHeight="1">
      <c r="A416" s="332"/>
      <c r="B416" s="327"/>
      <c r="C416" s="327"/>
      <c r="D416" s="327"/>
    </row>
    <row r="417" spans="1:4" ht="15" customHeight="1">
      <c r="A417" s="332"/>
      <c r="B417" s="327"/>
      <c r="C417" s="327"/>
      <c r="D417" s="327"/>
    </row>
    <row r="418" spans="1:4" ht="15" customHeight="1">
      <c r="A418" s="332"/>
      <c r="B418" s="327"/>
      <c r="C418" s="327"/>
      <c r="D418" s="327"/>
    </row>
    <row r="419" spans="1:4" ht="15" customHeight="1">
      <c r="A419" s="332"/>
      <c r="B419" s="327"/>
      <c r="C419" s="327"/>
      <c r="D419" s="327"/>
    </row>
    <row r="420" spans="1:4" ht="22.5" customHeight="1">
      <c r="A420" s="332"/>
      <c r="B420" s="327"/>
      <c r="C420" s="327"/>
      <c r="D420" s="327"/>
    </row>
    <row r="421" spans="1:4" ht="15" customHeight="1">
      <c r="A421" s="332"/>
      <c r="B421" s="327"/>
      <c r="C421" s="327"/>
      <c r="D421" s="327"/>
    </row>
    <row r="422" spans="1:4" ht="15" customHeight="1">
      <c r="A422" s="332"/>
      <c r="B422" s="327"/>
      <c r="C422" s="327"/>
      <c r="D422" s="327"/>
    </row>
    <row r="423" spans="1:4" ht="15" customHeight="1">
      <c r="A423" s="332"/>
      <c r="B423" s="327"/>
      <c r="C423" s="327"/>
      <c r="D423" s="327"/>
    </row>
    <row r="424" spans="1:4" ht="15" customHeight="1">
      <c r="A424" s="332"/>
      <c r="B424" s="327"/>
      <c r="C424" s="327"/>
      <c r="D424" s="327"/>
    </row>
    <row r="425" spans="1:4" ht="15" customHeight="1">
      <c r="A425" s="332"/>
      <c r="B425" s="327"/>
      <c r="C425" s="327"/>
      <c r="D425" s="327"/>
    </row>
    <row r="426" spans="1:4" ht="22.5" customHeight="1">
      <c r="A426" s="332"/>
      <c r="B426" s="327"/>
      <c r="C426" s="327"/>
      <c r="D426" s="327"/>
    </row>
    <row r="427" spans="1:4" ht="15" customHeight="1">
      <c r="A427" s="332"/>
      <c r="B427" s="327"/>
      <c r="C427" s="327"/>
      <c r="D427" s="327"/>
    </row>
    <row r="428" spans="1:4" ht="15" customHeight="1">
      <c r="A428" s="332"/>
      <c r="B428" s="327"/>
      <c r="C428" s="327"/>
      <c r="D428" s="327"/>
    </row>
    <row r="429" spans="1:4" ht="15" customHeight="1">
      <c r="A429" s="332"/>
      <c r="B429" s="327"/>
      <c r="C429" s="327"/>
      <c r="D429" s="327"/>
    </row>
    <row r="430" spans="1:4" ht="15" customHeight="1">
      <c r="A430" s="332"/>
      <c r="B430" s="327"/>
      <c r="C430" s="327"/>
      <c r="D430" s="327"/>
    </row>
    <row r="431" spans="1:4" ht="15" customHeight="1">
      <c r="A431" s="332"/>
      <c r="B431" s="327"/>
      <c r="C431" s="327"/>
      <c r="D431" s="327"/>
    </row>
    <row r="432" spans="1:4" ht="22.5" customHeight="1">
      <c r="A432" s="332"/>
      <c r="B432" s="327"/>
      <c r="C432" s="327"/>
      <c r="D432" s="327"/>
    </row>
    <row r="433" spans="1:4" ht="15" customHeight="1">
      <c r="A433" s="332"/>
      <c r="B433" s="327"/>
      <c r="C433" s="327"/>
      <c r="D433" s="327"/>
    </row>
    <row r="434" spans="1:4" ht="15" customHeight="1">
      <c r="A434" s="332"/>
      <c r="B434" s="327"/>
      <c r="C434" s="327"/>
      <c r="D434" s="327"/>
    </row>
    <row r="435" spans="1:4" ht="15" customHeight="1">
      <c r="A435" s="332"/>
      <c r="B435" s="327"/>
      <c r="C435" s="327"/>
      <c r="D435" s="327"/>
    </row>
    <row r="436" spans="1:4" ht="15" customHeight="1">
      <c r="A436" s="332"/>
      <c r="B436" s="327"/>
      <c r="C436" s="327"/>
      <c r="D436" s="327"/>
    </row>
    <row r="437" spans="1:4" ht="15" customHeight="1">
      <c r="A437" s="332"/>
      <c r="B437" s="327"/>
      <c r="C437" s="327"/>
      <c r="D437" s="327"/>
    </row>
    <row r="438" spans="1:4" ht="22.5" customHeight="1">
      <c r="A438" s="332"/>
      <c r="B438" s="327"/>
      <c r="C438" s="327"/>
      <c r="D438" s="327"/>
    </row>
    <row r="439" spans="1:4" ht="12">
      <c r="A439" s="332"/>
      <c r="B439" s="327"/>
      <c r="C439" s="327"/>
      <c r="D439" s="327"/>
    </row>
    <row r="440" spans="1:4" ht="12">
      <c r="A440" s="332"/>
      <c r="B440" s="327"/>
      <c r="C440" s="327"/>
      <c r="D440" s="327"/>
    </row>
    <row r="441" spans="1:4" ht="12">
      <c r="A441" s="332"/>
      <c r="B441" s="327"/>
      <c r="C441" s="327"/>
      <c r="D441" s="327"/>
    </row>
    <row r="442" spans="1:4" ht="12">
      <c r="A442" s="332"/>
      <c r="B442" s="327"/>
      <c r="C442" s="327"/>
      <c r="D442" s="327"/>
    </row>
    <row r="443" spans="1:4" ht="12">
      <c r="A443" s="332"/>
      <c r="B443" s="327"/>
      <c r="C443" s="327"/>
      <c r="D443" s="327"/>
    </row>
    <row r="444" spans="1:4" ht="12">
      <c r="A444" s="332"/>
      <c r="B444" s="327"/>
      <c r="C444" s="327"/>
      <c r="D444" s="327"/>
    </row>
    <row r="445" spans="1:4" ht="12">
      <c r="A445" s="332"/>
      <c r="B445" s="327"/>
      <c r="C445" s="327"/>
      <c r="D445" s="327"/>
    </row>
    <row r="446" spans="1:4" ht="12">
      <c r="A446" s="332"/>
      <c r="B446" s="327"/>
      <c r="C446" s="327"/>
      <c r="D446" s="327"/>
    </row>
    <row r="447" spans="1:4" ht="12">
      <c r="A447" s="332"/>
      <c r="B447" s="327"/>
      <c r="C447" s="327"/>
      <c r="D447" s="327"/>
    </row>
    <row r="448" spans="1:4" ht="12">
      <c r="A448" s="332"/>
      <c r="B448" s="327"/>
      <c r="C448" s="327"/>
      <c r="D448" s="327"/>
    </row>
    <row r="449" spans="1:4" ht="12">
      <c r="A449" s="332"/>
      <c r="B449" s="327"/>
      <c r="C449" s="327"/>
      <c r="D449" s="327"/>
    </row>
    <row r="450" spans="1:4" ht="12">
      <c r="A450" s="332"/>
      <c r="B450" s="327"/>
      <c r="C450" s="327"/>
      <c r="D450" s="327"/>
    </row>
    <row r="451" spans="1:4" ht="12">
      <c r="A451" s="332"/>
      <c r="B451" s="327"/>
      <c r="C451" s="327"/>
      <c r="D451" s="327"/>
    </row>
    <row r="452" spans="1:4" ht="12">
      <c r="A452" s="332"/>
      <c r="B452" s="327"/>
      <c r="C452" s="327"/>
      <c r="D452" s="327"/>
    </row>
    <row r="453" spans="1:4" ht="12">
      <c r="A453" s="332"/>
      <c r="B453" s="327"/>
      <c r="C453" s="327"/>
      <c r="D453" s="327"/>
    </row>
  </sheetData>
  <mergeCells count="1">
    <mergeCell ref="A1:E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6" customWidth="1"/>
    <col min="11" max="11" width="7.16015625" style="146" bestFit="1" customWidth="1"/>
    <col min="12" max="12" width="7.66015625" style="146" bestFit="1" customWidth="1"/>
    <col min="13" max="13" width="6.83203125" style="146" bestFit="1" customWidth="1"/>
    <col min="14" max="15" width="12" style="146" customWidth="1"/>
  </cols>
  <sheetData>
    <row r="1" spans="1:13" s="2" customFormat="1" ht="39.75" customHeight="1">
      <c r="A1" s="387" t="s">
        <v>391</v>
      </c>
      <c r="B1" s="388"/>
      <c r="C1" s="388"/>
      <c r="D1" s="388"/>
      <c r="E1" s="388"/>
      <c r="F1" s="388"/>
      <c r="G1" s="388"/>
      <c r="L1" s="144"/>
      <c r="M1" s="144"/>
    </row>
    <row r="2" spans="1:13" s="5" customFormat="1" ht="36" customHeight="1">
      <c r="A2" s="242" t="s">
        <v>366</v>
      </c>
      <c r="B2" s="386" t="s">
        <v>0</v>
      </c>
      <c r="C2" s="386"/>
      <c r="D2" s="386" t="s">
        <v>1</v>
      </c>
      <c r="E2" s="386"/>
      <c r="F2" s="386" t="s">
        <v>2</v>
      </c>
      <c r="G2" s="386" t="s">
        <v>3</v>
      </c>
      <c r="H2" s="4"/>
      <c r="I2" s="4"/>
      <c r="L2" s="128"/>
      <c r="M2" s="128"/>
    </row>
    <row r="3" spans="1:11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8" t="s">
        <v>5</v>
      </c>
      <c r="H3" s="9"/>
      <c r="J3" s="129"/>
      <c r="K3" s="129"/>
    </row>
    <row r="4" spans="1:8" s="13" customFormat="1" ht="15" customHeight="1">
      <c r="A4" s="11" t="s">
        <v>6</v>
      </c>
      <c r="B4" s="12">
        <f>D4+F4</f>
        <v>17663</v>
      </c>
      <c r="C4" s="12">
        <f aca="true" t="shared" si="0" ref="C4:C23">B4/$B$4*100</f>
        <v>100</v>
      </c>
      <c r="D4" s="12">
        <f>SUM(D5:D23)</f>
        <v>8932</v>
      </c>
      <c r="E4" s="12">
        <f aca="true" t="shared" si="1" ref="E4:E23">D4/$D$4*100</f>
        <v>100</v>
      </c>
      <c r="F4" s="12">
        <f>SUM(F5:F23)</f>
        <v>8731</v>
      </c>
      <c r="G4" s="12">
        <f aca="true" t="shared" si="2" ref="G4:G23">F4/$F$4*100</f>
        <v>100</v>
      </c>
      <c r="H4"/>
    </row>
    <row r="5" spans="1:15" ht="15" customHeight="1">
      <c r="A5" s="14" t="s">
        <v>7</v>
      </c>
      <c r="B5" s="18">
        <f>D5+F5</f>
        <v>242</v>
      </c>
      <c r="C5" s="16">
        <f t="shared" si="0"/>
        <v>1.3700956802355204</v>
      </c>
      <c r="D5" s="15">
        <v>130</v>
      </c>
      <c r="E5" s="16">
        <f t="shared" si="1"/>
        <v>1.4554411106135245</v>
      </c>
      <c r="F5" s="15">
        <v>112</v>
      </c>
      <c r="G5" s="16">
        <f t="shared" si="2"/>
        <v>1.282785477035849</v>
      </c>
      <c r="I5" s="146"/>
      <c r="J5"/>
      <c r="K5"/>
      <c r="L5"/>
      <c r="M5"/>
      <c r="N5"/>
      <c r="O5"/>
    </row>
    <row r="6" spans="1:15" ht="15" customHeight="1">
      <c r="A6" s="14" t="s">
        <v>8</v>
      </c>
      <c r="B6" s="18">
        <f aca="true" t="shared" si="3" ref="B6:B23">D6+F6</f>
        <v>375</v>
      </c>
      <c r="C6" s="16">
        <f t="shared" si="0"/>
        <v>2.12308214912529</v>
      </c>
      <c r="D6" s="15">
        <v>204</v>
      </c>
      <c r="E6" s="16">
        <f t="shared" si="1"/>
        <v>2.283922973578146</v>
      </c>
      <c r="F6" s="15">
        <v>171</v>
      </c>
      <c r="G6" s="16">
        <f t="shared" si="2"/>
        <v>1.95853854083152</v>
      </c>
      <c r="I6" s="146"/>
      <c r="J6"/>
      <c r="K6"/>
      <c r="L6"/>
      <c r="M6"/>
      <c r="N6"/>
      <c r="O6"/>
    </row>
    <row r="7" spans="1:15" ht="15" customHeight="1">
      <c r="A7" s="14" t="s">
        <v>9</v>
      </c>
      <c r="B7" s="18">
        <f t="shared" si="3"/>
        <v>444</v>
      </c>
      <c r="C7" s="16">
        <f t="shared" si="0"/>
        <v>2.513729264564344</v>
      </c>
      <c r="D7" s="15">
        <v>214</v>
      </c>
      <c r="E7" s="16">
        <f t="shared" si="1"/>
        <v>2.3958799820868784</v>
      </c>
      <c r="F7" s="15">
        <v>230</v>
      </c>
      <c r="G7" s="16">
        <f t="shared" si="2"/>
        <v>2.6342916046271903</v>
      </c>
      <c r="I7" s="146"/>
      <c r="J7"/>
      <c r="K7"/>
      <c r="L7"/>
      <c r="M7"/>
      <c r="N7"/>
      <c r="O7"/>
    </row>
    <row r="8" spans="1:15" ht="15" customHeight="1">
      <c r="A8" s="14" t="s">
        <v>10</v>
      </c>
      <c r="B8" s="18">
        <f t="shared" si="3"/>
        <v>556</v>
      </c>
      <c r="C8" s="16">
        <f t="shared" si="0"/>
        <v>3.147823133103097</v>
      </c>
      <c r="D8" s="15">
        <v>299</v>
      </c>
      <c r="E8" s="16">
        <f t="shared" si="1"/>
        <v>3.347514554411106</v>
      </c>
      <c r="F8" s="15">
        <v>257</v>
      </c>
      <c r="G8" s="16">
        <f t="shared" si="2"/>
        <v>2.943534532126904</v>
      </c>
      <c r="I8" s="146"/>
      <c r="J8"/>
      <c r="K8"/>
      <c r="L8"/>
      <c r="M8"/>
      <c r="N8"/>
      <c r="O8"/>
    </row>
    <row r="9" spans="1:15" ht="22.5" customHeight="1">
      <c r="A9" s="17" t="s">
        <v>11</v>
      </c>
      <c r="B9" s="18">
        <f t="shared" si="3"/>
        <v>793</v>
      </c>
      <c r="C9" s="16">
        <f t="shared" si="0"/>
        <v>4.4896110513502805</v>
      </c>
      <c r="D9" s="18">
        <v>390</v>
      </c>
      <c r="E9" s="16">
        <f t="shared" si="1"/>
        <v>4.366323331840573</v>
      </c>
      <c r="F9" s="18">
        <v>403</v>
      </c>
      <c r="G9" s="16">
        <f t="shared" si="2"/>
        <v>4.6157370289772075</v>
      </c>
      <c r="I9" s="146"/>
      <c r="J9"/>
      <c r="K9"/>
      <c r="L9"/>
      <c r="M9"/>
      <c r="N9"/>
      <c r="O9"/>
    </row>
    <row r="10" spans="1:15" ht="15" customHeight="1">
      <c r="A10" s="17" t="s">
        <v>12</v>
      </c>
      <c r="B10" s="18">
        <f t="shared" si="3"/>
        <v>1269</v>
      </c>
      <c r="C10" s="16">
        <f t="shared" si="0"/>
        <v>7.184509992639981</v>
      </c>
      <c r="D10" s="18">
        <v>679</v>
      </c>
      <c r="E10" s="16">
        <f t="shared" si="1"/>
        <v>7.601880877742946</v>
      </c>
      <c r="F10" s="18">
        <v>590</v>
      </c>
      <c r="G10" s="16">
        <f t="shared" si="2"/>
        <v>6.757530637956706</v>
      </c>
      <c r="I10" s="146"/>
      <c r="J10"/>
      <c r="K10"/>
      <c r="L10"/>
      <c r="M10"/>
      <c r="N10"/>
      <c r="O10"/>
    </row>
    <row r="11" spans="1:15" ht="15" customHeight="1">
      <c r="A11" s="17" t="s">
        <v>13</v>
      </c>
      <c r="B11" s="18">
        <f t="shared" si="3"/>
        <v>1671</v>
      </c>
      <c r="C11" s="16">
        <f t="shared" si="0"/>
        <v>9.460454056502293</v>
      </c>
      <c r="D11" s="18">
        <v>903</v>
      </c>
      <c r="E11" s="16">
        <f t="shared" si="1"/>
        <v>10.109717868338558</v>
      </c>
      <c r="F11" s="18">
        <v>768</v>
      </c>
      <c r="G11" s="16">
        <f t="shared" si="2"/>
        <v>8.796243271102966</v>
      </c>
      <c r="I11" s="146"/>
      <c r="J11"/>
      <c r="K11"/>
      <c r="L11"/>
      <c r="M11"/>
      <c r="N11"/>
      <c r="O11"/>
    </row>
    <row r="12" spans="1:15" ht="15" customHeight="1">
      <c r="A12" s="17" t="s">
        <v>14</v>
      </c>
      <c r="B12" s="18">
        <f t="shared" si="3"/>
        <v>1668</v>
      </c>
      <c r="C12" s="16">
        <f t="shared" si="0"/>
        <v>9.44346939930929</v>
      </c>
      <c r="D12" s="18">
        <v>814</v>
      </c>
      <c r="E12" s="16">
        <f t="shared" si="1"/>
        <v>9.113300492610838</v>
      </c>
      <c r="F12" s="18">
        <v>854</v>
      </c>
      <c r="G12" s="16">
        <f t="shared" si="2"/>
        <v>9.78123926239835</v>
      </c>
      <c r="I12" s="146"/>
      <c r="J12"/>
      <c r="K12"/>
      <c r="L12"/>
      <c r="M12"/>
      <c r="N12"/>
      <c r="O12"/>
    </row>
    <row r="13" spans="1:15" ht="15" customHeight="1">
      <c r="A13" s="17" t="s">
        <v>15</v>
      </c>
      <c r="B13" s="18">
        <f t="shared" si="3"/>
        <v>1621</v>
      </c>
      <c r="C13" s="16">
        <f t="shared" si="0"/>
        <v>9.177376436618921</v>
      </c>
      <c r="D13" s="18">
        <v>812</v>
      </c>
      <c r="E13" s="16">
        <f t="shared" si="1"/>
        <v>9.090909090909092</v>
      </c>
      <c r="F13" s="18">
        <v>809</v>
      </c>
      <c r="G13" s="16">
        <f t="shared" si="2"/>
        <v>9.265834383232162</v>
      </c>
      <c r="I13" s="146"/>
      <c r="J13"/>
      <c r="K13"/>
      <c r="L13"/>
      <c r="M13"/>
      <c r="N13"/>
      <c r="O13"/>
    </row>
    <row r="14" spans="1:15" ht="22.5" customHeight="1">
      <c r="A14" s="17" t="s">
        <v>16</v>
      </c>
      <c r="B14" s="18">
        <f t="shared" si="3"/>
        <v>1573</v>
      </c>
      <c r="C14" s="16">
        <f t="shared" si="0"/>
        <v>8.905621921530884</v>
      </c>
      <c r="D14" s="18">
        <v>828</v>
      </c>
      <c r="E14" s="16">
        <f t="shared" si="1"/>
        <v>9.270040304523063</v>
      </c>
      <c r="F14" s="18">
        <v>745</v>
      </c>
      <c r="G14" s="16">
        <f t="shared" si="2"/>
        <v>8.532814110640247</v>
      </c>
      <c r="I14" s="146"/>
      <c r="J14"/>
      <c r="K14"/>
      <c r="L14"/>
      <c r="M14"/>
      <c r="N14"/>
      <c r="O14"/>
    </row>
    <row r="15" spans="1:15" ht="15" customHeight="1">
      <c r="A15" s="17" t="s">
        <v>17</v>
      </c>
      <c r="B15" s="18">
        <f t="shared" si="3"/>
        <v>1398</v>
      </c>
      <c r="C15" s="16">
        <f t="shared" si="0"/>
        <v>7.9148502519390815</v>
      </c>
      <c r="D15" s="18">
        <v>780</v>
      </c>
      <c r="E15" s="16">
        <f t="shared" si="1"/>
        <v>8.732646663681146</v>
      </c>
      <c r="F15" s="18">
        <v>618</v>
      </c>
      <c r="G15" s="16">
        <f t="shared" si="2"/>
        <v>7.078227007215668</v>
      </c>
      <c r="I15" s="146"/>
      <c r="J15"/>
      <c r="K15"/>
      <c r="L15"/>
      <c r="M15"/>
      <c r="N15"/>
      <c r="O15"/>
    </row>
    <row r="16" spans="1:15" ht="15" customHeight="1">
      <c r="A16" s="17" t="s">
        <v>18</v>
      </c>
      <c r="B16" s="18">
        <f t="shared" si="3"/>
        <v>1121</v>
      </c>
      <c r="C16" s="16">
        <f t="shared" si="0"/>
        <v>6.346600237785201</v>
      </c>
      <c r="D16" s="18">
        <v>576</v>
      </c>
      <c r="E16" s="16">
        <f t="shared" si="1"/>
        <v>6.448723690103001</v>
      </c>
      <c r="F16" s="18">
        <v>545</v>
      </c>
      <c r="G16" s="16">
        <f t="shared" si="2"/>
        <v>6.242125758790516</v>
      </c>
      <c r="I16" s="146"/>
      <c r="J16"/>
      <c r="K16"/>
      <c r="L16"/>
      <c r="M16"/>
      <c r="N16"/>
      <c r="O16"/>
    </row>
    <row r="17" spans="1:15" ht="15" customHeight="1">
      <c r="A17" s="17" t="s">
        <v>19</v>
      </c>
      <c r="B17" s="18">
        <f t="shared" si="3"/>
        <v>994</v>
      </c>
      <c r="C17" s="16">
        <f t="shared" si="0"/>
        <v>5.6275830832814355</v>
      </c>
      <c r="D17" s="18">
        <v>512</v>
      </c>
      <c r="E17" s="16">
        <f t="shared" si="1"/>
        <v>5.732198835647111</v>
      </c>
      <c r="F17" s="18">
        <v>482</v>
      </c>
      <c r="G17" s="16">
        <f t="shared" si="2"/>
        <v>5.520558927957851</v>
      </c>
      <c r="I17" s="146"/>
      <c r="J17"/>
      <c r="K17"/>
      <c r="L17"/>
      <c r="M17"/>
      <c r="N17"/>
      <c r="O17"/>
    </row>
    <row r="18" spans="1:8" s="19" customFormat="1" ht="15" customHeight="1">
      <c r="A18" s="17" t="s">
        <v>20</v>
      </c>
      <c r="B18" s="18">
        <f t="shared" si="3"/>
        <v>1089</v>
      </c>
      <c r="C18" s="16">
        <f t="shared" si="0"/>
        <v>6.165430561059843</v>
      </c>
      <c r="D18" s="18">
        <v>545</v>
      </c>
      <c r="E18" s="16">
        <f t="shared" si="1"/>
        <v>6.1016569637259295</v>
      </c>
      <c r="F18" s="18">
        <v>544</v>
      </c>
      <c r="G18" s="16">
        <f t="shared" si="2"/>
        <v>6.230672317031268</v>
      </c>
      <c r="H18"/>
    </row>
    <row r="19" spans="1:15" ht="22.5" customHeight="1">
      <c r="A19" t="s">
        <v>21</v>
      </c>
      <c r="B19" s="18">
        <f t="shared" si="3"/>
        <v>1059</v>
      </c>
      <c r="C19" s="16">
        <f t="shared" si="0"/>
        <v>5.995583989129819</v>
      </c>
      <c r="D19" s="18">
        <v>486</v>
      </c>
      <c r="E19" s="16">
        <f t="shared" si="1"/>
        <v>5.4411106135244065</v>
      </c>
      <c r="F19" s="18">
        <v>573</v>
      </c>
      <c r="G19" s="16">
        <f t="shared" si="2"/>
        <v>6.562822128049479</v>
      </c>
      <c r="I19" s="146"/>
      <c r="J19"/>
      <c r="K19"/>
      <c r="L19"/>
      <c r="M19"/>
      <c r="N19"/>
      <c r="O19"/>
    </row>
    <row r="20" spans="1:15" ht="15" customHeight="1">
      <c r="A20" t="s">
        <v>22</v>
      </c>
      <c r="B20" s="18">
        <f t="shared" si="3"/>
        <v>803</v>
      </c>
      <c r="C20" s="16">
        <f t="shared" si="0"/>
        <v>4.546226575326955</v>
      </c>
      <c r="D20" s="18">
        <v>351</v>
      </c>
      <c r="E20" s="16">
        <f t="shared" si="1"/>
        <v>3.929690998656516</v>
      </c>
      <c r="F20" s="18">
        <v>452</v>
      </c>
      <c r="G20" s="16">
        <f t="shared" si="2"/>
        <v>5.176955675180392</v>
      </c>
      <c r="I20" s="146"/>
      <c r="J20"/>
      <c r="K20"/>
      <c r="L20"/>
      <c r="M20"/>
      <c r="N20"/>
      <c r="O20"/>
    </row>
    <row r="21" spans="1:15" ht="15" customHeight="1">
      <c r="A21" t="s">
        <v>23</v>
      </c>
      <c r="B21" s="18">
        <f t="shared" si="3"/>
        <v>583</v>
      </c>
      <c r="C21" s="16">
        <f t="shared" si="0"/>
        <v>3.3006850478401177</v>
      </c>
      <c r="D21" s="18">
        <v>255</v>
      </c>
      <c r="E21" s="16">
        <f t="shared" si="1"/>
        <v>2.8549037169726827</v>
      </c>
      <c r="F21" s="18">
        <v>328</v>
      </c>
      <c r="G21" s="16">
        <f t="shared" si="2"/>
        <v>3.756728897033559</v>
      </c>
      <c r="I21" s="146"/>
      <c r="L21"/>
      <c r="M21"/>
      <c r="N21"/>
      <c r="O21"/>
    </row>
    <row r="22" spans="1:15" ht="15" customHeight="1">
      <c r="A22" t="s">
        <v>24</v>
      </c>
      <c r="B22" s="18">
        <f t="shared" si="3"/>
        <v>247</v>
      </c>
      <c r="C22" s="16">
        <f t="shared" si="0"/>
        <v>1.3984034422238578</v>
      </c>
      <c r="D22" s="18">
        <v>97</v>
      </c>
      <c r="E22" s="16">
        <f t="shared" si="1"/>
        <v>1.0859829825347067</v>
      </c>
      <c r="F22" s="18">
        <v>150</v>
      </c>
      <c r="G22" s="16">
        <f t="shared" si="2"/>
        <v>1.7180162638872982</v>
      </c>
      <c r="I22" s="161"/>
      <c r="L22"/>
      <c r="M22"/>
      <c r="N22"/>
      <c r="O22"/>
    </row>
    <row r="23" spans="1:15" ht="15" customHeight="1">
      <c r="A23" s="20" t="s">
        <v>25</v>
      </c>
      <c r="B23" s="21">
        <f t="shared" si="3"/>
        <v>157</v>
      </c>
      <c r="C23" s="22">
        <f t="shared" si="0"/>
        <v>0.8888637264337881</v>
      </c>
      <c r="D23" s="21">
        <v>57</v>
      </c>
      <c r="E23" s="22">
        <f t="shared" si="1"/>
        <v>0.638154948499776</v>
      </c>
      <c r="F23" s="21">
        <v>100</v>
      </c>
      <c r="G23" s="22">
        <f t="shared" si="2"/>
        <v>1.1453441759248653</v>
      </c>
      <c r="I23" s="162"/>
      <c r="L23"/>
      <c r="M23"/>
      <c r="N23"/>
      <c r="O23"/>
    </row>
    <row r="24" spans="2:12" ht="30" customHeight="1">
      <c r="B24" s="17"/>
      <c r="C24" s="17"/>
      <c r="D24" s="17"/>
      <c r="E24" s="17"/>
      <c r="J24" s="162"/>
      <c r="K24" s="162"/>
      <c r="L24" s="162"/>
    </row>
    <row r="25" spans="11:14" ht="15" customHeight="1">
      <c r="K25" s="147"/>
      <c r="L25" s="147"/>
      <c r="M25" s="147"/>
      <c r="N25" s="147"/>
    </row>
    <row r="26" spans="11:14" ht="15" customHeight="1">
      <c r="K26" s="147"/>
      <c r="L26" s="147" t="s">
        <v>1</v>
      </c>
      <c r="M26" s="147" t="s">
        <v>2</v>
      </c>
      <c r="N26" s="147"/>
    </row>
    <row r="27" spans="11:14" ht="15" customHeight="1">
      <c r="K27" s="149" t="s">
        <v>7</v>
      </c>
      <c r="L27" s="154">
        <f aca="true" t="shared" si="4" ref="L27:L45">-$D5</f>
        <v>-130</v>
      </c>
      <c r="M27" s="154">
        <f aca="true" t="shared" si="5" ref="M27:M45">$F5</f>
        <v>112</v>
      </c>
      <c r="N27" s="150"/>
    </row>
    <row r="28" spans="11:14" ht="15" customHeight="1">
      <c r="K28" s="149" t="s">
        <v>8</v>
      </c>
      <c r="L28" s="154">
        <f t="shared" si="4"/>
        <v>-204</v>
      </c>
      <c r="M28" s="154">
        <f t="shared" si="5"/>
        <v>171</v>
      </c>
      <c r="N28" s="150"/>
    </row>
    <row r="29" spans="11:14" ht="15" customHeight="1">
      <c r="K29" s="149" t="s">
        <v>9</v>
      </c>
      <c r="L29" s="154">
        <f t="shared" si="4"/>
        <v>-214</v>
      </c>
      <c r="M29" s="154">
        <f t="shared" si="5"/>
        <v>230</v>
      </c>
      <c r="N29" s="150"/>
    </row>
    <row r="30" spans="11:14" ht="15" customHeight="1">
      <c r="K30" s="149" t="s">
        <v>10</v>
      </c>
      <c r="L30" s="154">
        <f t="shared" si="4"/>
        <v>-299</v>
      </c>
      <c r="M30" s="154">
        <f t="shared" si="5"/>
        <v>257</v>
      </c>
      <c r="N30" s="150"/>
    </row>
    <row r="31" spans="11:14" ht="15" customHeight="1">
      <c r="K31" s="149" t="s">
        <v>11</v>
      </c>
      <c r="L31" s="154">
        <f t="shared" si="4"/>
        <v>-390</v>
      </c>
      <c r="M31" s="154">
        <f t="shared" si="5"/>
        <v>403</v>
      </c>
      <c r="N31" s="150"/>
    </row>
    <row r="32" spans="11:14" ht="15" customHeight="1">
      <c r="K32" s="151" t="s">
        <v>12</v>
      </c>
      <c r="L32" s="154">
        <f t="shared" si="4"/>
        <v>-679</v>
      </c>
      <c r="M32" s="154">
        <f t="shared" si="5"/>
        <v>590</v>
      </c>
      <c r="N32" s="150"/>
    </row>
    <row r="33" spans="11:14" ht="15" customHeight="1">
      <c r="K33" s="151" t="s">
        <v>13</v>
      </c>
      <c r="L33" s="154">
        <f t="shared" si="4"/>
        <v>-903</v>
      </c>
      <c r="M33" s="154">
        <f t="shared" si="5"/>
        <v>768</v>
      </c>
      <c r="N33" s="150"/>
    </row>
    <row r="34" spans="11:14" ht="15" customHeight="1">
      <c r="K34" s="151" t="s">
        <v>14</v>
      </c>
      <c r="L34" s="154">
        <f t="shared" si="4"/>
        <v>-814</v>
      </c>
      <c r="M34" s="154">
        <f t="shared" si="5"/>
        <v>854</v>
      </c>
      <c r="N34" s="150"/>
    </row>
    <row r="35" spans="11:14" ht="15" customHeight="1">
      <c r="K35" s="151" t="s">
        <v>15</v>
      </c>
      <c r="L35" s="154">
        <f t="shared" si="4"/>
        <v>-812</v>
      </c>
      <c r="M35" s="154">
        <f t="shared" si="5"/>
        <v>809</v>
      </c>
      <c r="N35" s="150"/>
    </row>
    <row r="36" spans="8:14" ht="15" customHeight="1">
      <c r="H36" s="17"/>
      <c r="I36" s="17"/>
      <c r="J36" s="213"/>
      <c r="K36" s="151" t="s">
        <v>16</v>
      </c>
      <c r="L36" s="214">
        <f t="shared" si="4"/>
        <v>-828</v>
      </c>
      <c r="M36" s="154">
        <f t="shared" si="5"/>
        <v>745</v>
      </c>
      <c r="N36" s="150"/>
    </row>
    <row r="37" spans="8:14" ht="15" customHeight="1">
      <c r="H37" s="17"/>
      <c r="I37" s="17"/>
      <c r="J37" s="213"/>
      <c r="K37" s="151" t="s">
        <v>17</v>
      </c>
      <c r="L37" s="214">
        <f t="shared" si="4"/>
        <v>-780</v>
      </c>
      <c r="M37" s="154">
        <f t="shared" si="5"/>
        <v>618</v>
      </c>
      <c r="N37" s="150"/>
    </row>
    <row r="38" spans="8:14" ht="15" customHeight="1">
      <c r="H38" s="17"/>
      <c r="I38" s="17"/>
      <c r="J38" s="213"/>
      <c r="K38" s="151" t="s">
        <v>18</v>
      </c>
      <c r="L38" s="214">
        <f t="shared" si="4"/>
        <v>-576</v>
      </c>
      <c r="M38" s="154">
        <f t="shared" si="5"/>
        <v>545</v>
      </c>
      <c r="N38" s="150"/>
    </row>
    <row r="39" spans="8:14" ht="15" customHeight="1">
      <c r="H39" s="17"/>
      <c r="I39" s="17"/>
      <c r="J39" s="213"/>
      <c r="K39" s="151" t="s">
        <v>19</v>
      </c>
      <c r="L39" s="214">
        <f t="shared" si="4"/>
        <v>-512</v>
      </c>
      <c r="M39" s="154">
        <f t="shared" si="5"/>
        <v>482</v>
      </c>
      <c r="N39" s="150"/>
    </row>
    <row r="40" spans="8:14" ht="15" customHeight="1">
      <c r="H40" s="17"/>
      <c r="I40" s="17"/>
      <c r="J40" s="213"/>
      <c r="K40" s="151" t="s">
        <v>20</v>
      </c>
      <c r="L40" s="214">
        <f t="shared" si="4"/>
        <v>-545</v>
      </c>
      <c r="M40" s="154">
        <f t="shared" si="5"/>
        <v>544</v>
      </c>
      <c r="N40" s="150"/>
    </row>
    <row r="41" spans="8:14" ht="15" customHeight="1">
      <c r="H41" s="17"/>
      <c r="I41" s="17"/>
      <c r="J41" s="213"/>
      <c r="K41" s="151" t="s">
        <v>21</v>
      </c>
      <c r="L41" s="214">
        <f t="shared" si="4"/>
        <v>-486</v>
      </c>
      <c r="M41" s="154">
        <f t="shared" si="5"/>
        <v>573</v>
      </c>
      <c r="N41" s="150"/>
    </row>
    <row r="42" spans="8:14" ht="15" customHeight="1">
      <c r="H42" s="17"/>
      <c r="I42" s="17"/>
      <c r="J42" s="213"/>
      <c r="K42" s="151" t="s">
        <v>22</v>
      </c>
      <c r="L42" s="214">
        <f t="shared" si="4"/>
        <v>-351</v>
      </c>
      <c r="M42" s="154">
        <f t="shared" si="5"/>
        <v>452</v>
      </c>
      <c r="N42" s="150"/>
    </row>
    <row r="43" spans="8:14" ht="15" customHeight="1">
      <c r="H43" s="17"/>
      <c r="I43" s="17"/>
      <c r="J43" s="213"/>
      <c r="K43" s="151" t="s">
        <v>23</v>
      </c>
      <c r="L43" s="214">
        <f t="shared" si="4"/>
        <v>-255</v>
      </c>
      <c r="M43" s="154">
        <f t="shared" si="5"/>
        <v>328</v>
      </c>
      <c r="N43" s="150"/>
    </row>
    <row r="44" spans="8:14" ht="11.25">
      <c r="H44" s="17"/>
      <c r="I44" s="17"/>
      <c r="J44" s="213"/>
      <c r="K44" s="151" t="s">
        <v>24</v>
      </c>
      <c r="L44" s="214">
        <f t="shared" si="4"/>
        <v>-97</v>
      </c>
      <c r="M44" s="154">
        <f t="shared" si="5"/>
        <v>150</v>
      </c>
      <c r="N44" s="150"/>
    </row>
    <row r="45" spans="8:14" ht="11.25">
      <c r="H45" s="17"/>
      <c r="I45" s="17"/>
      <c r="J45" s="213"/>
      <c r="K45" s="152" t="s">
        <v>25</v>
      </c>
      <c r="L45" s="214">
        <f t="shared" si="4"/>
        <v>-57</v>
      </c>
      <c r="M45" s="154">
        <f t="shared" si="5"/>
        <v>100</v>
      </c>
      <c r="N45" s="147"/>
    </row>
    <row r="46" spans="11:14" ht="11.25">
      <c r="K46" s="147"/>
      <c r="L46" s="147"/>
      <c r="M46" s="147"/>
      <c r="N46" s="147"/>
    </row>
    <row r="47" spans="11:14" ht="11.25">
      <c r="K47" s="147"/>
      <c r="L47" s="147"/>
      <c r="M47" s="147"/>
      <c r="N47" s="147"/>
    </row>
    <row r="48" spans="11:14" ht="11.25">
      <c r="K48" s="147"/>
      <c r="L48" s="147"/>
      <c r="M48" s="147"/>
      <c r="N48" s="147"/>
    </row>
    <row r="49" spans="11:14" ht="11.25">
      <c r="K49" s="147"/>
      <c r="L49" s="147"/>
      <c r="M49" s="147"/>
      <c r="N49" s="147"/>
    </row>
    <row r="50" spans="11:14" ht="11.25">
      <c r="K50" s="147"/>
      <c r="L50" s="147"/>
      <c r="M50" s="147"/>
      <c r="N50" s="147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25"/>
  <dimension ref="A1:E470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36.83203125" style="322" customWidth="1"/>
    <col min="2" max="2" width="13.83203125" style="324" customWidth="1"/>
    <col min="3" max="5" width="13.33203125" style="324" customWidth="1"/>
    <col min="6" max="16384" width="12" style="322" customWidth="1"/>
  </cols>
  <sheetData>
    <row r="1" spans="1:5" s="312" customFormat="1" ht="39.75" customHeight="1">
      <c r="A1" s="403" t="s">
        <v>429</v>
      </c>
      <c r="B1" s="403"/>
      <c r="C1" s="403"/>
      <c r="D1" s="403"/>
      <c r="E1" s="403"/>
    </row>
    <row r="2" spans="1:5" s="349" customFormat="1" ht="9" customHeight="1">
      <c r="A2" s="337"/>
      <c r="B2" s="347"/>
      <c r="C2" s="347"/>
      <c r="D2" s="347"/>
      <c r="E2" s="348" t="s">
        <v>79</v>
      </c>
    </row>
    <row r="3" spans="1:5" s="341" customFormat="1" ht="30" customHeight="1">
      <c r="A3" s="372"/>
      <c r="B3" s="353" t="s">
        <v>348</v>
      </c>
      <c r="C3" s="353" t="s">
        <v>41</v>
      </c>
      <c r="D3" s="353" t="s">
        <v>3</v>
      </c>
      <c r="E3" s="353" t="s">
        <v>42</v>
      </c>
    </row>
    <row r="4" spans="1:5" ht="12.75" customHeight="1">
      <c r="A4" s="323" t="s">
        <v>200</v>
      </c>
      <c r="B4" s="373">
        <v>1047</v>
      </c>
      <c r="C4" s="379">
        <v>163</v>
      </c>
      <c r="D4" s="373">
        <v>130</v>
      </c>
      <c r="E4" s="379">
        <v>754</v>
      </c>
    </row>
    <row r="5" spans="1:5" ht="12.75" customHeight="1">
      <c r="A5" s="323" t="s">
        <v>255</v>
      </c>
      <c r="B5" s="374">
        <v>21</v>
      </c>
      <c r="C5" s="380">
        <v>4</v>
      </c>
      <c r="D5" s="375">
        <v>3</v>
      </c>
      <c r="E5" s="375">
        <v>14</v>
      </c>
    </row>
    <row r="6" spans="1:5" ht="12.75" customHeight="1">
      <c r="A6" s="323" t="s">
        <v>196</v>
      </c>
      <c r="B6" s="374">
        <v>11948</v>
      </c>
      <c r="C6" s="375">
        <v>1090</v>
      </c>
      <c r="D6" s="375">
        <v>302</v>
      </c>
      <c r="E6" s="375">
        <v>10556</v>
      </c>
    </row>
    <row r="7" spans="1:5" ht="12.75" customHeight="1">
      <c r="A7" s="323" t="s">
        <v>256</v>
      </c>
      <c r="B7" s="374">
        <v>125</v>
      </c>
      <c r="C7" s="375">
        <v>3</v>
      </c>
      <c r="D7" s="375">
        <v>0</v>
      </c>
      <c r="E7" s="375">
        <v>122</v>
      </c>
    </row>
    <row r="8" spans="1:5" ht="12.75" customHeight="1">
      <c r="A8" s="323" t="s">
        <v>257</v>
      </c>
      <c r="B8" s="374">
        <v>44</v>
      </c>
      <c r="C8" s="375">
        <v>19</v>
      </c>
      <c r="D8" s="375">
        <v>0</v>
      </c>
      <c r="E8" s="375">
        <v>25</v>
      </c>
    </row>
    <row r="9" spans="1:5" ht="12.75" customHeight="1">
      <c r="A9" s="323" t="s">
        <v>258</v>
      </c>
      <c r="B9" s="374">
        <v>2</v>
      </c>
      <c r="C9" s="375">
        <v>0</v>
      </c>
      <c r="D9" s="375">
        <v>0</v>
      </c>
      <c r="E9" s="375">
        <v>2</v>
      </c>
    </row>
    <row r="10" spans="1:5" ht="12.75" customHeight="1">
      <c r="A10" s="323" t="s">
        <v>208</v>
      </c>
      <c r="B10" s="374">
        <v>283</v>
      </c>
      <c r="C10" s="375">
        <v>29</v>
      </c>
      <c r="D10" s="375">
        <v>5</v>
      </c>
      <c r="E10" s="375">
        <v>249</v>
      </c>
    </row>
    <row r="11" spans="1:5" ht="12.75" customHeight="1">
      <c r="A11" s="323" t="s">
        <v>206</v>
      </c>
      <c r="B11" s="374">
        <v>368</v>
      </c>
      <c r="C11" s="375">
        <v>55</v>
      </c>
      <c r="D11" s="375">
        <v>17</v>
      </c>
      <c r="E11" s="375">
        <v>296</v>
      </c>
    </row>
    <row r="12" spans="1:5" ht="12.75" customHeight="1">
      <c r="A12" s="323" t="s">
        <v>259</v>
      </c>
      <c r="B12" s="374">
        <v>535</v>
      </c>
      <c r="C12" s="375">
        <v>9</v>
      </c>
      <c r="D12" s="375">
        <v>0</v>
      </c>
      <c r="E12" s="375">
        <v>526</v>
      </c>
    </row>
    <row r="13" spans="1:5" ht="12.75" customHeight="1">
      <c r="A13" s="323" t="s">
        <v>260</v>
      </c>
      <c r="B13" s="374">
        <v>54</v>
      </c>
      <c r="C13" s="375">
        <v>10</v>
      </c>
      <c r="D13" s="375">
        <v>0</v>
      </c>
      <c r="E13" s="375">
        <v>44</v>
      </c>
    </row>
    <row r="14" spans="1:5" ht="12.75" customHeight="1">
      <c r="A14" s="323" t="s">
        <v>261</v>
      </c>
      <c r="B14" s="374">
        <v>207</v>
      </c>
      <c r="C14" s="375">
        <v>38</v>
      </c>
      <c r="D14" s="375">
        <v>42</v>
      </c>
      <c r="E14" s="375">
        <v>127</v>
      </c>
    </row>
    <row r="15" spans="1:5" ht="12.75" customHeight="1">
      <c r="A15" s="323" t="s">
        <v>202</v>
      </c>
      <c r="B15" s="374">
        <v>1319</v>
      </c>
      <c r="C15" s="375">
        <v>162</v>
      </c>
      <c r="D15" s="375">
        <v>108</v>
      </c>
      <c r="E15" s="375">
        <v>1049</v>
      </c>
    </row>
    <row r="16" spans="1:5" ht="12.75" customHeight="1">
      <c r="A16" s="323" t="s">
        <v>199</v>
      </c>
      <c r="B16" s="374">
        <v>1530</v>
      </c>
      <c r="C16" s="375">
        <v>322</v>
      </c>
      <c r="D16" s="375">
        <v>218</v>
      </c>
      <c r="E16" s="375">
        <v>990</v>
      </c>
    </row>
    <row r="17" spans="1:5" ht="12.75" customHeight="1">
      <c r="A17" s="323" t="s">
        <v>205</v>
      </c>
      <c r="B17" s="374">
        <v>495</v>
      </c>
      <c r="C17" s="375">
        <v>151</v>
      </c>
      <c r="D17" s="375">
        <v>50</v>
      </c>
      <c r="E17" s="375">
        <v>294</v>
      </c>
    </row>
    <row r="18" spans="1:5" ht="12.75" customHeight="1">
      <c r="A18" s="323" t="s">
        <v>203</v>
      </c>
      <c r="B18" s="374">
        <v>872</v>
      </c>
      <c r="C18" s="375">
        <v>164</v>
      </c>
      <c r="D18" s="375">
        <v>43</v>
      </c>
      <c r="E18" s="375">
        <v>665</v>
      </c>
    </row>
    <row r="19" spans="1:5" s="319" customFormat="1" ht="15" customHeight="1">
      <c r="A19" s="326" t="s">
        <v>397</v>
      </c>
      <c r="B19" s="376">
        <v>3852</v>
      </c>
      <c r="C19" s="376">
        <v>231</v>
      </c>
      <c r="D19" s="376">
        <v>459</v>
      </c>
      <c r="E19" s="376">
        <v>3162</v>
      </c>
    </row>
    <row r="20" spans="1:5" ht="12.75" customHeight="1">
      <c r="A20" s="323" t="s">
        <v>343</v>
      </c>
      <c r="B20" s="374">
        <v>1</v>
      </c>
      <c r="C20" s="374">
        <v>0</v>
      </c>
      <c r="D20" s="375">
        <v>0</v>
      </c>
      <c r="E20" s="375">
        <v>1</v>
      </c>
    </row>
    <row r="21" spans="1:5" ht="12.75" customHeight="1">
      <c r="A21" s="323" t="s">
        <v>293</v>
      </c>
      <c r="B21" s="374">
        <v>3</v>
      </c>
      <c r="C21" s="374">
        <v>0</v>
      </c>
      <c r="D21" s="375">
        <v>0</v>
      </c>
      <c r="E21" s="375">
        <v>3</v>
      </c>
    </row>
    <row r="22" spans="1:5" ht="12.75" customHeight="1">
      <c r="A22" s="323" t="s">
        <v>220</v>
      </c>
      <c r="B22" s="374">
        <v>25</v>
      </c>
      <c r="C22" s="374">
        <v>3</v>
      </c>
      <c r="D22" s="375">
        <v>0</v>
      </c>
      <c r="E22" s="375">
        <v>22</v>
      </c>
    </row>
    <row r="23" spans="1:5" ht="12.75" customHeight="1">
      <c r="A23" s="323" t="s">
        <v>219</v>
      </c>
      <c r="B23" s="374">
        <v>2597</v>
      </c>
      <c r="C23" s="374">
        <v>162</v>
      </c>
      <c r="D23" s="375">
        <v>54</v>
      </c>
      <c r="E23" s="375">
        <v>2381</v>
      </c>
    </row>
    <row r="24" spans="1:5" ht="12.75" customHeight="1">
      <c r="A24" s="323" t="s">
        <v>218</v>
      </c>
      <c r="B24" s="374">
        <v>31</v>
      </c>
      <c r="C24" s="374">
        <v>9</v>
      </c>
      <c r="D24" s="375">
        <v>0</v>
      </c>
      <c r="E24" s="375">
        <v>22</v>
      </c>
    </row>
    <row r="25" spans="1:5" ht="12.75" customHeight="1">
      <c r="A25" s="323" t="s">
        <v>217</v>
      </c>
      <c r="B25" s="374">
        <v>68</v>
      </c>
      <c r="C25" s="374">
        <v>3</v>
      </c>
      <c r="D25" s="375">
        <v>1</v>
      </c>
      <c r="E25" s="375">
        <v>64</v>
      </c>
    </row>
    <row r="26" spans="1:5" ht="12.75" customHeight="1">
      <c r="A26" s="323" t="s">
        <v>268</v>
      </c>
      <c r="B26" s="374">
        <v>2</v>
      </c>
      <c r="C26" s="374">
        <v>1</v>
      </c>
      <c r="D26" s="375">
        <v>0</v>
      </c>
      <c r="E26" s="375">
        <v>1</v>
      </c>
    </row>
    <row r="27" spans="1:5" ht="12.75" customHeight="1">
      <c r="A27" s="323" t="s">
        <v>294</v>
      </c>
      <c r="B27" s="374">
        <v>1</v>
      </c>
      <c r="C27" s="374">
        <v>0</v>
      </c>
      <c r="D27" s="375">
        <v>0</v>
      </c>
      <c r="E27" s="375">
        <v>1</v>
      </c>
    </row>
    <row r="28" spans="1:5" ht="12.75" customHeight="1">
      <c r="A28" s="323" t="s">
        <v>216</v>
      </c>
      <c r="B28" s="374">
        <v>13</v>
      </c>
      <c r="C28" s="374">
        <v>0</v>
      </c>
      <c r="D28" s="375">
        <v>3</v>
      </c>
      <c r="E28" s="375">
        <v>10</v>
      </c>
    </row>
    <row r="29" spans="1:5" ht="12.75" customHeight="1">
      <c r="A29" s="323" t="s">
        <v>269</v>
      </c>
      <c r="B29" s="374">
        <v>11</v>
      </c>
      <c r="C29" s="374">
        <v>1</v>
      </c>
      <c r="D29" s="375">
        <v>3</v>
      </c>
      <c r="E29" s="375">
        <v>7</v>
      </c>
    </row>
    <row r="30" spans="1:5" ht="12.75" customHeight="1">
      <c r="A30" s="323" t="s">
        <v>215</v>
      </c>
      <c r="B30" s="374">
        <v>24</v>
      </c>
      <c r="C30" s="374">
        <v>4</v>
      </c>
      <c r="D30" s="375">
        <v>2</v>
      </c>
      <c r="E30" s="375">
        <v>18</v>
      </c>
    </row>
    <row r="31" spans="1:5" ht="12.75" customHeight="1">
      <c r="A31" s="323" t="s">
        <v>214</v>
      </c>
      <c r="B31" s="374">
        <v>46</v>
      </c>
      <c r="C31" s="374">
        <v>2</v>
      </c>
      <c r="D31" s="375">
        <v>0</v>
      </c>
      <c r="E31" s="375">
        <v>44</v>
      </c>
    </row>
    <row r="32" spans="1:5" ht="12.75" customHeight="1">
      <c r="A32" s="323" t="s">
        <v>270</v>
      </c>
      <c r="B32" s="374">
        <v>13</v>
      </c>
      <c r="C32" s="374">
        <v>1</v>
      </c>
      <c r="D32" s="375">
        <v>8</v>
      </c>
      <c r="E32" s="375">
        <v>4</v>
      </c>
    </row>
    <row r="33" spans="1:5" ht="12.75" customHeight="1">
      <c r="A33" s="323" t="s">
        <v>298</v>
      </c>
      <c r="B33" s="374">
        <v>1</v>
      </c>
      <c r="C33" s="374">
        <v>0</v>
      </c>
      <c r="D33" s="375">
        <v>0</v>
      </c>
      <c r="E33" s="375">
        <v>1</v>
      </c>
    </row>
    <row r="34" spans="1:5" ht="12.75" customHeight="1">
      <c r="A34" s="323" t="s">
        <v>271</v>
      </c>
      <c r="B34" s="374">
        <v>3</v>
      </c>
      <c r="C34" s="374">
        <v>2</v>
      </c>
      <c r="D34" s="375">
        <v>0</v>
      </c>
      <c r="E34" s="375">
        <v>1</v>
      </c>
    </row>
    <row r="35" spans="1:5" ht="12.75" customHeight="1">
      <c r="A35" s="323" t="s">
        <v>213</v>
      </c>
      <c r="B35" s="374">
        <v>24</v>
      </c>
      <c r="C35" s="374">
        <v>3</v>
      </c>
      <c r="D35" s="375">
        <v>0</v>
      </c>
      <c r="E35" s="375">
        <v>21</v>
      </c>
    </row>
    <row r="36" spans="1:5" ht="12.75" customHeight="1">
      <c r="A36" s="323" t="s">
        <v>295</v>
      </c>
      <c r="B36" s="374">
        <v>2</v>
      </c>
      <c r="C36" s="374">
        <v>1</v>
      </c>
      <c r="D36" s="375">
        <v>0</v>
      </c>
      <c r="E36" s="375">
        <v>1</v>
      </c>
    </row>
    <row r="37" spans="1:5" ht="12.75" customHeight="1">
      <c r="A37" s="323" t="s">
        <v>272</v>
      </c>
      <c r="B37" s="374">
        <v>3</v>
      </c>
      <c r="C37" s="374">
        <v>3</v>
      </c>
      <c r="D37" s="375">
        <v>0</v>
      </c>
      <c r="E37" s="375">
        <v>0</v>
      </c>
    </row>
    <row r="38" spans="1:5" ht="12.75" customHeight="1">
      <c r="A38" s="323" t="s">
        <v>393</v>
      </c>
      <c r="B38" s="374">
        <v>6</v>
      </c>
      <c r="C38" s="374">
        <v>1</v>
      </c>
      <c r="D38" s="375">
        <v>0</v>
      </c>
      <c r="E38" s="375">
        <v>5</v>
      </c>
    </row>
    <row r="39" spans="1:5" ht="12.75" customHeight="1">
      <c r="A39" s="323" t="s">
        <v>212</v>
      </c>
      <c r="B39" s="374">
        <v>872</v>
      </c>
      <c r="C39" s="374">
        <v>23</v>
      </c>
      <c r="D39" s="375">
        <v>383</v>
      </c>
      <c r="E39" s="375">
        <v>466</v>
      </c>
    </row>
    <row r="40" spans="1:5" ht="12.75" customHeight="1">
      <c r="A40" s="323" t="s">
        <v>211</v>
      </c>
      <c r="B40" s="374">
        <v>20</v>
      </c>
      <c r="C40" s="374">
        <v>3</v>
      </c>
      <c r="D40" s="375">
        <v>0</v>
      </c>
      <c r="E40" s="375">
        <v>17</v>
      </c>
    </row>
    <row r="41" spans="1:5" ht="12.75" customHeight="1">
      <c r="A41" s="323" t="s">
        <v>210</v>
      </c>
      <c r="B41" s="374">
        <v>40</v>
      </c>
      <c r="C41" s="374">
        <v>0</v>
      </c>
      <c r="D41" s="375">
        <v>4</v>
      </c>
      <c r="E41" s="375">
        <v>36</v>
      </c>
    </row>
    <row r="42" spans="1:5" ht="12.75" customHeight="1">
      <c r="A42" s="323" t="s">
        <v>280</v>
      </c>
      <c r="B42" s="374">
        <v>1</v>
      </c>
      <c r="C42" s="374">
        <v>0</v>
      </c>
      <c r="D42" s="375">
        <v>1</v>
      </c>
      <c r="E42" s="375">
        <v>0</v>
      </c>
    </row>
    <row r="43" spans="1:5" ht="12.75" customHeight="1">
      <c r="A43" s="323" t="s">
        <v>273</v>
      </c>
      <c r="B43" s="374">
        <v>13</v>
      </c>
      <c r="C43" s="374">
        <v>6</v>
      </c>
      <c r="D43" s="375">
        <v>0</v>
      </c>
      <c r="E43" s="375">
        <v>7</v>
      </c>
    </row>
    <row r="44" spans="1:5" ht="12.75" customHeight="1">
      <c r="A44" s="323" t="s">
        <v>296</v>
      </c>
      <c r="B44" s="374">
        <v>20</v>
      </c>
      <c r="C44" s="374">
        <v>0</v>
      </c>
      <c r="D44" s="375">
        <v>0</v>
      </c>
      <c r="E44" s="375">
        <v>20</v>
      </c>
    </row>
    <row r="45" spans="1:5" ht="12.75" customHeight="1">
      <c r="A45" s="323" t="s">
        <v>274</v>
      </c>
      <c r="B45" s="374">
        <v>8</v>
      </c>
      <c r="C45" s="374">
        <v>3</v>
      </c>
      <c r="D45" s="375">
        <v>0</v>
      </c>
      <c r="E45" s="375">
        <v>5</v>
      </c>
    </row>
    <row r="46" spans="1:5" s="319" customFormat="1" ht="12.75" customHeight="1">
      <c r="A46" s="323" t="s">
        <v>297</v>
      </c>
      <c r="B46" s="374">
        <v>4</v>
      </c>
      <c r="C46" s="374">
        <v>0</v>
      </c>
      <c r="D46" s="375">
        <v>0</v>
      </c>
      <c r="E46" s="375">
        <v>4</v>
      </c>
    </row>
    <row r="47" spans="1:5" ht="15" customHeight="1">
      <c r="A47" s="326" t="s">
        <v>229</v>
      </c>
      <c r="B47" s="377">
        <v>61</v>
      </c>
      <c r="C47" s="377">
        <v>44</v>
      </c>
      <c r="D47" s="377">
        <v>6</v>
      </c>
      <c r="E47" s="377">
        <v>11</v>
      </c>
    </row>
    <row r="48" spans="1:5" ht="12.75" customHeight="1">
      <c r="A48" s="323" t="s">
        <v>222</v>
      </c>
      <c r="B48" s="375">
        <v>19</v>
      </c>
      <c r="C48" s="375">
        <v>6</v>
      </c>
      <c r="D48" s="375">
        <v>5</v>
      </c>
      <c r="E48" s="375">
        <v>8</v>
      </c>
    </row>
    <row r="49" spans="1:5" ht="12.75" customHeight="1">
      <c r="A49" s="323" t="s">
        <v>275</v>
      </c>
      <c r="B49" s="375">
        <v>3</v>
      </c>
      <c r="C49" s="375">
        <v>3</v>
      </c>
      <c r="D49" s="375">
        <v>0</v>
      </c>
      <c r="E49" s="375">
        <v>0</v>
      </c>
    </row>
    <row r="50" spans="1:5" ht="12.75" customHeight="1">
      <c r="A50" s="323" t="s">
        <v>276</v>
      </c>
      <c r="B50" s="375">
        <v>3</v>
      </c>
      <c r="C50" s="375">
        <v>3</v>
      </c>
      <c r="D50" s="375">
        <v>0</v>
      </c>
      <c r="E50" s="375">
        <v>0</v>
      </c>
    </row>
    <row r="51" spans="1:5" ht="12.75" customHeight="1">
      <c r="A51" s="350" t="s">
        <v>281</v>
      </c>
      <c r="B51" s="375">
        <v>4</v>
      </c>
      <c r="C51" s="375">
        <v>0</v>
      </c>
      <c r="D51" s="375">
        <v>1</v>
      </c>
      <c r="E51" s="375">
        <v>3</v>
      </c>
    </row>
    <row r="52" spans="1:5" s="328" customFormat="1" ht="12.75" customHeight="1">
      <c r="A52" s="323" t="s">
        <v>277</v>
      </c>
      <c r="B52" s="375">
        <v>21</v>
      </c>
      <c r="C52" s="375">
        <v>21</v>
      </c>
      <c r="D52" s="375">
        <v>21</v>
      </c>
      <c r="E52" s="375">
        <v>5</v>
      </c>
    </row>
    <row r="53" spans="1:5" s="344" customFormat="1" ht="12.75" customHeight="1">
      <c r="A53" s="323" t="s">
        <v>223</v>
      </c>
      <c r="B53" s="375">
        <v>11</v>
      </c>
      <c r="C53" s="375">
        <v>11</v>
      </c>
      <c r="D53" s="375">
        <v>11</v>
      </c>
      <c r="E53" s="375">
        <v>2</v>
      </c>
    </row>
    <row r="54" spans="1:5" ht="15" customHeight="1">
      <c r="A54" s="351" t="s">
        <v>230</v>
      </c>
      <c r="B54" s="378">
        <v>52</v>
      </c>
      <c r="C54" s="378">
        <v>18</v>
      </c>
      <c r="D54" s="378">
        <v>0</v>
      </c>
      <c r="E54" s="378">
        <v>34</v>
      </c>
    </row>
    <row r="55" spans="1:5" ht="12.75" customHeight="1">
      <c r="A55" s="332"/>
      <c r="B55" s="352"/>
      <c r="C55" s="352"/>
      <c r="D55" s="352"/>
      <c r="E55" s="352"/>
    </row>
    <row r="56" spans="1:5" ht="12.75" customHeight="1">
      <c r="A56" s="332"/>
      <c r="B56" s="327"/>
      <c r="C56" s="327"/>
      <c r="D56" s="327"/>
      <c r="E56" s="327"/>
    </row>
    <row r="57" spans="1:5" ht="12.75" customHeight="1">
      <c r="A57" s="332"/>
      <c r="B57" s="327"/>
      <c r="C57" s="327"/>
      <c r="D57" s="327"/>
      <c r="E57" s="327"/>
    </row>
    <row r="58" spans="1:5" ht="12.75" customHeight="1">
      <c r="A58" s="332"/>
      <c r="B58" s="327"/>
      <c r="C58" s="327"/>
      <c r="D58" s="327"/>
      <c r="E58" s="327"/>
    </row>
    <row r="59" spans="1:5" ht="12.75" customHeight="1">
      <c r="A59" s="332"/>
      <c r="B59" s="327"/>
      <c r="C59" s="327"/>
      <c r="D59" s="327"/>
      <c r="E59" s="327"/>
    </row>
    <row r="60" spans="1:5" ht="12.75" customHeight="1">
      <c r="A60" s="332"/>
      <c r="B60" s="327"/>
      <c r="C60" s="327"/>
      <c r="D60" s="327"/>
      <c r="E60" s="327"/>
    </row>
    <row r="61" spans="1:5" ht="12.75" customHeight="1">
      <c r="A61" s="332"/>
      <c r="B61" s="327"/>
      <c r="C61" s="327"/>
      <c r="D61" s="327"/>
      <c r="E61" s="327"/>
    </row>
    <row r="62" spans="1:5" ht="12.75" customHeight="1">
      <c r="A62" s="332"/>
      <c r="B62" s="327"/>
      <c r="C62" s="327"/>
      <c r="D62" s="327"/>
      <c r="E62" s="327"/>
    </row>
    <row r="63" spans="1:5" ht="12.75" customHeight="1">
      <c r="A63" s="332"/>
      <c r="B63" s="327"/>
      <c r="C63" s="327"/>
      <c r="D63" s="327"/>
      <c r="E63" s="327"/>
    </row>
    <row r="64" spans="1:5" ht="12.75" customHeight="1">
      <c r="A64" s="332"/>
      <c r="B64" s="327"/>
      <c r="C64" s="327"/>
      <c r="D64" s="327"/>
      <c r="E64" s="327"/>
    </row>
    <row r="65" spans="1:5" ht="12.75" customHeight="1">
      <c r="A65" s="332"/>
      <c r="B65" s="327"/>
      <c r="C65" s="327"/>
      <c r="D65" s="327"/>
      <c r="E65" s="327"/>
    </row>
    <row r="66" spans="1:5" ht="12.75" customHeight="1">
      <c r="A66" s="332"/>
      <c r="B66" s="327"/>
      <c r="C66" s="327"/>
      <c r="D66" s="327"/>
      <c r="E66" s="327"/>
    </row>
    <row r="67" spans="1:5" ht="12.75" customHeight="1">
      <c r="A67" s="332"/>
      <c r="B67" s="327"/>
      <c r="C67" s="327"/>
      <c r="D67" s="327"/>
      <c r="E67" s="327"/>
    </row>
    <row r="68" spans="1:5" ht="12.75" customHeight="1">
      <c r="A68" s="332"/>
      <c r="B68" s="327"/>
      <c r="C68" s="327"/>
      <c r="D68" s="327"/>
      <c r="E68" s="327"/>
    </row>
    <row r="69" spans="1:5" ht="12.75" customHeight="1">
      <c r="A69" s="332"/>
      <c r="B69" s="327"/>
      <c r="C69" s="327"/>
      <c r="D69" s="327"/>
      <c r="E69" s="327"/>
    </row>
    <row r="70" spans="1:5" ht="12.75" customHeight="1">
      <c r="A70" s="332"/>
      <c r="B70" s="327"/>
      <c r="C70" s="327"/>
      <c r="D70" s="327"/>
      <c r="E70" s="327"/>
    </row>
    <row r="71" spans="1:5" ht="12.75" customHeight="1">
      <c r="A71" s="332"/>
      <c r="B71" s="327"/>
      <c r="C71" s="327"/>
      <c r="D71" s="327"/>
      <c r="E71" s="327"/>
    </row>
    <row r="72" spans="1:5" ht="12.75" customHeight="1">
      <c r="A72" s="332"/>
      <c r="B72" s="327"/>
      <c r="C72" s="327"/>
      <c r="D72" s="327"/>
      <c r="E72" s="327"/>
    </row>
    <row r="73" spans="1:5" ht="12.75" customHeight="1">
      <c r="A73" s="332"/>
      <c r="B73" s="327"/>
      <c r="C73" s="327"/>
      <c r="D73" s="327"/>
      <c r="E73" s="327"/>
    </row>
    <row r="74" spans="1:5" ht="12.75" customHeight="1">
      <c r="A74" s="332"/>
      <c r="B74" s="327"/>
      <c r="C74" s="327"/>
      <c r="D74" s="327"/>
      <c r="E74" s="327"/>
    </row>
    <row r="75" spans="1:5" ht="12.75" customHeight="1">
      <c r="A75" s="332"/>
      <c r="B75" s="327"/>
      <c r="C75" s="327"/>
      <c r="D75" s="327"/>
      <c r="E75" s="327"/>
    </row>
    <row r="76" spans="1:5" ht="12.75" customHeight="1">
      <c r="A76" s="332"/>
      <c r="B76" s="327"/>
      <c r="C76" s="327"/>
      <c r="D76" s="327"/>
      <c r="E76" s="327"/>
    </row>
    <row r="77" spans="1:5" ht="12.75" customHeight="1">
      <c r="A77" s="332"/>
      <c r="B77" s="327"/>
      <c r="C77" s="327"/>
      <c r="D77" s="327"/>
      <c r="E77" s="327"/>
    </row>
    <row r="78" spans="1:5" ht="12.75" customHeight="1">
      <c r="A78" s="332"/>
      <c r="B78" s="327"/>
      <c r="C78" s="327"/>
      <c r="D78" s="327"/>
      <c r="E78" s="327"/>
    </row>
    <row r="79" spans="1:5" ht="12.75" customHeight="1">
      <c r="A79" s="332"/>
      <c r="B79" s="327"/>
      <c r="C79" s="327"/>
      <c r="D79" s="327"/>
      <c r="E79" s="327"/>
    </row>
    <row r="80" spans="1:5" ht="15" customHeight="1">
      <c r="A80" s="332"/>
      <c r="B80" s="327"/>
      <c r="C80" s="327"/>
      <c r="D80" s="327"/>
      <c r="E80" s="327"/>
    </row>
    <row r="81" spans="1:5" ht="15" customHeight="1">
      <c r="A81" s="332"/>
      <c r="B81" s="327"/>
      <c r="C81" s="327"/>
      <c r="D81" s="327"/>
      <c r="E81" s="327"/>
    </row>
    <row r="82" spans="1:5" ht="15" customHeight="1">
      <c r="A82" s="332"/>
      <c r="B82" s="327"/>
      <c r="C82" s="327"/>
      <c r="D82" s="327"/>
      <c r="E82" s="327"/>
    </row>
    <row r="83" spans="1:5" ht="15" customHeight="1">
      <c r="A83" s="332"/>
      <c r="B83" s="327"/>
      <c r="C83" s="327"/>
      <c r="D83" s="327"/>
      <c r="E83" s="327"/>
    </row>
    <row r="84" spans="1:5" ht="22.5" customHeight="1">
      <c r="A84" s="332"/>
      <c r="B84" s="327"/>
      <c r="C84" s="327"/>
      <c r="D84" s="327"/>
      <c r="E84" s="327"/>
    </row>
    <row r="85" spans="1:5" ht="15" customHeight="1">
      <c r="A85" s="332"/>
      <c r="B85" s="327"/>
      <c r="C85" s="327"/>
      <c r="D85" s="327"/>
      <c r="E85" s="327"/>
    </row>
    <row r="86" spans="1:5" ht="15" customHeight="1">
      <c r="A86" s="332"/>
      <c r="B86" s="327"/>
      <c r="C86" s="327"/>
      <c r="D86" s="327"/>
      <c r="E86" s="327"/>
    </row>
    <row r="87" spans="1:5" ht="15" customHeight="1">
      <c r="A87" s="332"/>
      <c r="B87" s="327"/>
      <c r="C87" s="327"/>
      <c r="D87" s="327"/>
      <c r="E87" s="327"/>
    </row>
    <row r="88" spans="1:5" ht="15" customHeight="1">
      <c r="A88" s="332"/>
      <c r="B88" s="327"/>
      <c r="C88" s="327"/>
      <c r="D88" s="327"/>
      <c r="E88" s="327"/>
    </row>
    <row r="89" spans="1:5" ht="15" customHeight="1">
      <c r="A89" s="332"/>
      <c r="B89" s="327"/>
      <c r="C89" s="327"/>
      <c r="D89" s="327"/>
      <c r="E89" s="327"/>
    </row>
    <row r="90" spans="1:5" ht="22.5" customHeight="1">
      <c r="A90" s="332"/>
      <c r="B90" s="327"/>
      <c r="C90" s="327"/>
      <c r="D90" s="327"/>
      <c r="E90" s="327"/>
    </row>
    <row r="91" spans="1:5" ht="15" customHeight="1">
      <c r="A91" s="332"/>
      <c r="B91" s="327"/>
      <c r="C91" s="327"/>
      <c r="D91" s="327"/>
      <c r="E91" s="327"/>
    </row>
    <row r="92" spans="1:5" ht="15" customHeight="1">
      <c r="A92" s="332"/>
      <c r="B92" s="327"/>
      <c r="C92" s="327"/>
      <c r="D92" s="327"/>
      <c r="E92" s="327"/>
    </row>
    <row r="93" spans="1:5" ht="15" customHeight="1">
      <c r="A93" s="332"/>
      <c r="B93" s="327"/>
      <c r="C93" s="327"/>
      <c r="D93" s="327"/>
      <c r="E93" s="327"/>
    </row>
    <row r="94" spans="1:5" ht="15" customHeight="1">
      <c r="A94" s="332"/>
      <c r="B94" s="327"/>
      <c r="C94" s="327"/>
      <c r="D94" s="327"/>
      <c r="E94" s="327"/>
    </row>
    <row r="95" spans="1:5" ht="15" customHeight="1">
      <c r="A95" s="332"/>
      <c r="B95" s="327"/>
      <c r="C95" s="327"/>
      <c r="D95" s="327"/>
      <c r="E95" s="327"/>
    </row>
    <row r="96" spans="1:5" ht="22.5" customHeight="1">
      <c r="A96" s="332"/>
      <c r="B96" s="327"/>
      <c r="C96" s="327"/>
      <c r="D96" s="327"/>
      <c r="E96" s="327"/>
    </row>
    <row r="97" spans="1:5" ht="15" customHeight="1">
      <c r="A97" s="332"/>
      <c r="B97" s="327"/>
      <c r="C97" s="327"/>
      <c r="D97" s="327"/>
      <c r="E97" s="327"/>
    </row>
    <row r="98" spans="1:5" ht="15" customHeight="1">
      <c r="A98" s="332"/>
      <c r="B98" s="327"/>
      <c r="C98" s="327"/>
      <c r="D98" s="327"/>
      <c r="E98" s="327"/>
    </row>
    <row r="99" spans="1:5" ht="15" customHeight="1">
      <c r="A99" s="332"/>
      <c r="B99" s="327"/>
      <c r="C99" s="327"/>
      <c r="D99" s="327"/>
      <c r="E99" s="327"/>
    </row>
    <row r="100" spans="1:5" ht="15" customHeight="1">
      <c r="A100" s="332"/>
      <c r="B100" s="327"/>
      <c r="C100" s="327"/>
      <c r="D100" s="327"/>
      <c r="E100" s="327"/>
    </row>
    <row r="101" spans="1:5" ht="15" customHeight="1">
      <c r="A101" s="332"/>
      <c r="B101" s="327"/>
      <c r="C101" s="327"/>
      <c r="D101" s="327"/>
      <c r="E101" s="327"/>
    </row>
    <row r="102" spans="1:5" ht="22.5" customHeight="1">
      <c r="A102" s="332"/>
      <c r="B102" s="327"/>
      <c r="C102" s="327"/>
      <c r="D102" s="327"/>
      <c r="E102" s="327"/>
    </row>
    <row r="103" spans="1:5" ht="15" customHeight="1">
      <c r="A103" s="332"/>
      <c r="B103" s="327"/>
      <c r="C103" s="327"/>
      <c r="D103" s="327"/>
      <c r="E103" s="327"/>
    </row>
    <row r="104" spans="1:5" ht="15" customHeight="1">
      <c r="A104" s="332"/>
      <c r="B104" s="327"/>
      <c r="C104" s="327"/>
      <c r="D104" s="327"/>
      <c r="E104" s="327"/>
    </row>
    <row r="105" spans="1:5" ht="15" customHeight="1">
      <c r="A105" s="332"/>
      <c r="B105" s="327"/>
      <c r="C105" s="327"/>
      <c r="D105" s="327"/>
      <c r="E105" s="327"/>
    </row>
    <row r="106" spans="1:5" ht="15" customHeight="1">
      <c r="A106" s="332"/>
      <c r="B106" s="327"/>
      <c r="C106" s="327"/>
      <c r="D106" s="327"/>
      <c r="E106" s="327"/>
    </row>
    <row r="107" spans="1:5" ht="15" customHeight="1">
      <c r="A107" s="332"/>
      <c r="B107" s="327"/>
      <c r="C107" s="327"/>
      <c r="D107" s="327"/>
      <c r="E107" s="327"/>
    </row>
    <row r="108" spans="1:5" ht="22.5" customHeight="1">
      <c r="A108" s="332"/>
      <c r="B108" s="327"/>
      <c r="C108" s="327"/>
      <c r="D108" s="327"/>
      <c r="E108" s="327"/>
    </row>
    <row r="109" spans="1:5" ht="15" customHeight="1">
      <c r="A109" s="332"/>
      <c r="B109" s="327"/>
      <c r="C109" s="327"/>
      <c r="D109" s="327"/>
      <c r="E109" s="327"/>
    </row>
    <row r="110" spans="1:5" ht="15" customHeight="1">
      <c r="A110" s="332"/>
      <c r="B110" s="327"/>
      <c r="C110" s="327"/>
      <c r="D110" s="327"/>
      <c r="E110" s="327"/>
    </row>
    <row r="111" spans="1:5" ht="15" customHeight="1">
      <c r="A111" s="332"/>
      <c r="B111" s="327"/>
      <c r="C111" s="327"/>
      <c r="D111" s="327"/>
      <c r="E111" s="327"/>
    </row>
    <row r="112" spans="1:5" ht="15" customHeight="1">
      <c r="A112" s="332"/>
      <c r="B112" s="327"/>
      <c r="C112" s="327"/>
      <c r="D112" s="327"/>
      <c r="E112" s="327"/>
    </row>
    <row r="113" spans="1:5" ht="15" customHeight="1">
      <c r="A113" s="332"/>
      <c r="B113" s="327"/>
      <c r="C113" s="327"/>
      <c r="D113" s="327"/>
      <c r="E113" s="327"/>
    </row>
    <row r="114" spans="1:5" ht="22.5" customHeight="1">
      <c r="A114" s="332"/>
      <c r="B114" s="327"/>
      <c r="C114" s="327"/>
      <c r="D114" s="327"/>
      <c r="E114" s="327"/>
    </row>
    <row r="115" spans="1:5" ht="15" customHeight="1">
      <c r="A115" s="332"/>
      <c r="B115" s="327"/>
      <c r="C115" s="327"/>
      <c r="D115" s="327"/>
      <c r="E115" s="327"/>
    </row>
    <row r="116" spans="1:5" ht="15" customHeight="1">
      <c r="A116" s="332"/>
      <c r="B116" s="327"/>
      <c r="C116" s="327"/>
      <c r="D116" s="327"/>
      <c r="E116" s="327"/>
    </row>
    <row r="117" spans="1:5" ht="15" customHeight="1">
      <c r="A117" s="332"/>
      <c r="B117" s="327"/>
      <c r="C117" s="327"/>
      <c r="D117" s="327"/>
      <c r="E117" s="327"/>
    </row>
    <row r="118" spans="1:5" ht="15" customHeight="1">
      <c r="A118" s="332"/>
      <c r="B118" s="327"/>
      <c r="C118" s="327"/>
      <c r="D118" s="327"/>
      <c r="E118" s="327"/>
    </row>
    <row r="119" spans="1:5" ht="15" customHeight="1">
      <c r="A119" s="332"/>
      <c r="B119" s="327"/>
      <c r="C119" s="327"/>
      <c r="D119" s="327"/>
      <c r="E119" s="327"/>
    </row>
    <row r="120" spans="1:5" ht="22.5" customHeight="1">
      <c r="A120" s="332"/>
      <c r="B120" s="327"/>
      <c r="C120" s="327"/>
      <c r="D120" s="327"/>
      <c r="E120" s="327"/>
    </row>
    <row r="121" spans="1:5" ht="15" customHeight="1">
      <c r="A121" s="332"/>
      <c r="B121" s="327"/>
      <c r="C121" s="327"/>
      <c r="D121" s="327"/>
      <c r="E121" s="327"/>
    </row>
    <row r="122" spans="1:5" ht="15" customHeight="1">
      <c r="A122" s="332"/>
      <c r="B122" s="327"/>
      <c r="C122" s="327"/>
      <c r="D122" s="327"/>
      <c r="E122" s="327"/>
    </row>
    <row r="123" spans="1:5" ht="15" customHeight="1">
      <c r="A123" s="332"/>
      <c r="B123" s="327"/>
      <c r="C123" s="327"/>
      <c r="D123" s="327"/>
      <c r="E123" s="327"/>
    </row>
    <row r="124" spans="1:5" ht="15" customHeight="1">
      <c r="A124" s="332"/>
      <c r="B124" s="327"/>
      <c r="C124" s="327"/>
      <c r="D124" s="327"/>
      <c r="E124" s="327"/>
    </row>
    <row r="125" spans="1:5" ht="15" customHeight="1">
      <c r="A125" s="332"/>
      <c r="B125" s="327"/>
      <c r="C125" s="327"/>
      <c r="D125" s="327"/>
      <c r="E125" s="327"/>
    </row>
    <row r="126" spans="1:5" ht="22.5" customHeight="1">
      <c r="A126" s="332"/>
      <c r="B126" s="327"/>
      <c r="C126" s="327"/>
      <c r="D126" s="327"/>
      <c r="E126" s="327"/>
    </row>
    <row r="127" spans="1:5" ht="15" customHeight="1">
      <c r="A127" s="332"/>
      <c r="B127" s="327"/>
      <c r="C127" s="327"/>
      <c r="D127" s="327"/>
      <c r="E127" s="327"/>
    </row>
    <row r="128" spans="1:5" ht="15" customHeight="1">
      <c r="A128" s="332"/>
      <c r="B128" s="327"/>
      <c r="C128" s="327"/>
      <c r="D128" s="327"/>
      <c r="E128" s="327"/>
    </row>
    <row r="129" spans="1:5" ht="15" customHeight="1">
      <c r="A129" s="332"/>
      <c r="B129" s="327"/>
      <c r="C129" s="327"/>
      <c r="D129" s="327"/>
      <c r="E129" s="327"/>
    </row>
    <row r="130" spans="1:5" ht="15" customHeight="1">
      <c r="A130" s="332"/>
      <c r="B130" s="327"/>
      <c r="C130" s="327"/>
      <c r="D130" s="327"/>
      <c r="E130" s="327"/>
    </row>
    <row r="131" spans="1:5" ht="15" customHeight="1">
      <c r="A131" s="332"/>
      <c r="B131" s="327"/>
      <c r="C131" s="327"/>
      <c r="D131" s="327"/>
      <c r="E131" s="327"/>
    </row>
    <row r="132" spans="1:5" ht="22.5" customHeight="1">
      <c r="A132" s="332"/>
      <c r="B132" s="327"/>
      <c r="C132" s="327"/>
      <c r="D132" s="327"/>
      <c r="E132" s="327"/>
    </row>
    <row r="133" spans="1:5" ht="15" customHeight="1">
      <c r="A133" s="332"/>
      <c r="B133" s="327"/>
      <c r="C133" s="327"/>
      <c r="D133" s="327"/>
      <c r="E133" s="327"/>
    </row>
    <row r="134" spans="1:5" ht="15" customHeight="1">
      <c r="A134" s="332"/>
      <c r="B134" s="327"/>
      <c r="C134" s="327"/>
      <c r="D134" s="327"/>
      <c r="E134" s="327"/>
    </row>
    <row r="135" spans="1:5" ht="15" customHeight="1">
      <c r="A135" s="332"/>
      <c r="B135" s="327"/>
      <c r="C135" s="327"/>
      <c r="D135" s="327"/>
      <c r="E135" s="327"/>
    </row>
    <row r="136" spans="1:5" ht="15" customHeight="1">
      <c r="A136" s="332"/>
      <c r="B136" s="327"/>
      <c r="C136" s="327"/>
      <c r="D136" s="327"/>
      <c r="E136" s="327"/>
    </row>
    <row r="137" spans="1:5" ht="15" customHeight="1">
      <c r="A137" s="332"/>
      <c r="B137" s="327"/>
      <c r="C137" s="327"/>
      <c r="D137" s="327"/>
      <c r="E137" s="327"/>
    </row>
    <row r="138" spans="1:5" ht="22.5" customHeight="1">
      <c r="A138" s="332"/>
      <c r="B138" s="327"/>
      <c r="C138" s="327"/>
      <c r="D138" s="327"/>
      <c r="E138" s="327"/>
    </row>
    <row r="139" spans="1:5" ht="15" customHeight="1">
      <c r="A139" s="332"/>
      <c r="B139" s="327"/>
      <c r="C139" s="327"/>
      <c r="D139" s="327"/>
      <c r="E139" s="327"/>
    </row>
    <row r="140" spans="1:5" ht="15" customHeight="1">
      <c r="A140" s="332"/>
      <c r="B140" s="327"/>
      <c r="C140" s="327"/>
      <c r="D140" s="327"/>
      <c r="E140" s="327"/>
    </row>
    <row r="141" spans="1:5" ht="15" customHeight="1">
      <c r="A141" s="332"/>
      <c r="B141" s="327"/>
      <c r="C141" s="327"/>
      <c r="D141" s="327"/>
      <c r="E141" s="327"/>
    </row>
    <row r="142" spans="1:5" ht="15" customHeight="1">
      <c r="A142" s="332"/>
      <c r="B142" s="327"/>
      <c r="C142" s="327"/>
      <c r="D142" s="327"/>
      <c r="E142" s="327"/>
    </row>
    <row r="143" spans="1:5" ht="15" customHeight="1">
      <c r="A143" s="332"/>
      <c r="B143" s="327"/>
      <c r="C143" s="327"/>
      <c r="D143" s="327"/>
      <c r="E143" s="327"/>
    </row>
    <row r="144" spans="1:5" ht="22.5" customHeight="1">
      <c r="A144" s="332"/>
      <c r="B144" s="327"/>
      <c r="C144" s="327"/>
      <c r="D144" s="327"/>
      <c r="E144" s="327"/>
    </row>
    <row r="145" spans="1:5" ht="15" customHeight="1">
      <c r="A145" s="332"/>
      <c r="B145" s="327"/>
      <c r="C145" s="327"/>
      <c r="D145" s="327"/>
      <c r="E145" s="327"/>
    </row>
    <row r="146" spans="1:5" ht="15" customHeight="1">
      <c r="A146" s="332"/>
      <c r="B146" s="327"/>
      <c r="C146" s="327"/>
      <c r="D146" s="327"/>
      <c r="E146" s="327"/>
    </row>
    <row r="147" spans="1:5" ht="15" customHeight="1">
      <c r="A147" s="332"/>
      <c r="B147" s="327"/>
      <c r="C147" s="327"/>
      <c r="D147" s="327"/>
      <c r="E147" s="327"/>
    </row>
    <row r="148" spans="1:5" ht="15" customHeight="1">
      <c r="A148" s="332"/>
      <c r="B148" s="327"/>
      <c r="C148" s="327"/>
      <c r="D148" s="327"/>
      <c r="E148" s="327"/>
    </row>
    <row r="149" spans="1:5" ht="15" customHeight="1">
      <c r="A149" s="332"/>
      <c r="B149" s="327"/>
      <c r="C149" s="327"/>
      <c r="D149" s="327"/>
      <c r="E149" s="327"/>
    </row>
    <row r="150" spans="1:5" ht="22.5" customHeight="1">
      <c r="A150" s="332"/>
      <c r="B150" s="327"/>
      <c r="C150" s="327"/>
      <c r="D150" s="327"/>
      <c r="E150" s="327"/>
    </row>
    <row r="151" spans="1:5" ht="15" customHeight="1">
      <c r="A151" s="332"/>
      <c r="B151" s="327"/>
      <c r="C151" s="327"/>
      <c r="D151" s="327"/>
      <c r="E151" s="327"/>
    </row>
    <row r="152" spans="1:5" ht="15" customHeight="1">
      <c r="A152" s="332"/>
      <c r="B152" s="327"/>
      <c r="C152" s="327"/>
      <c r="D152" s="327"/>
      <c r="E152" s="327"/>
    </row>
    <row r="153" spans="1:5" ht="15" customHeight="1">
      <c r="A153" s="332"/>
      <c r="B153" s="327"/>
      <c r="C153" s="327"/>
      <c r="D153" s="327"/>
      <c r="E153" s="327"/>
    </row>
    <row r="154" spans="1:5" ht="15" customHeight="1">
      <c r="A154" s="332"/>
      <c r="B154" s="327"/>
      <c r="C154" s="327"/>
      <c r="D154" s="327"/>
      <c r="E154" s="327"/>
    </row>
    <row r="155" spans="1:5" ht="15" customHeight="1">
      <c r="A155" s="332"/>
      <c r="B155" s="327"/>
      <c r="C155" s="327"/>
      <c r="D155" s="327"/>
      <c r="E155" s="327"/>
    </row>
    <row r="156" spans="1:5" ht="22.5" customHeight="1">
      <c r="A156" s="332"/>
      <c r="B156" s="327"/>
      <c r="C156" s="327"/>
      <c r="D156" s="327"/>
      <c r="E156" s="327"/>
    </row>
    <row r="157" spans="1:5" ht="15" customHeight="1">
      <c r="A157" s="332"/>
      <c r="B157" s="327"/>
      <c r="C157" s="327"/>
      <c r="D157" s="327"/>
      <c r="E157" s="327"/>
    </row>
    <row r="158" spans="1:5" ht="15" customHeight="1">
      <c r="A158" s="332"/>
      <c r="B158" s="327"/>
      <c r="C158" s="327"/>
      <c r="D158" s="327"/>
      <c r="E158" s="327"/>
    </row>
    <row r="159" spans="1:5" ht="15" customHeight="1">
      <c r="A159" s="332"/>
      <c r="B159" s="327"/>
      <c r="C159" s="327"/>
      <c r="D159" s="327"/>
      <c r="E159" s="327"/>
    </row>
    <row r="160" spans="1:5" ht="15" customHeight="1">
      <c r="A160" s="332"/>
      <c r="B160" s="327"/>
      <c r="C160" s="327"/>
      <c r="D160" s="327"/>
      <c r="E160" s="327"/>
    </row>
    <row r="161" spans="1:5" ht="15" customHeight="1">
      <c r="A161" s="332"/>
      <c r="B161" s="327"/>
      <c r="C161" s="327"/>
      <c r="D161" s="327"/>
      <c r="E161" s="327"/>
    </row>
    <row r="162" spans="1:5" ht="22.5" customHeight="1">
      <c r="A162" s="332"/>
      <c r="B162" s="327"/>
      <c r="C162" s="327"/>
      <c r="D162" s="327"/>
      <c r="E162" s="327"/>
    </row>
    <row r="163" spans="1:5" ht="15" customHeight="1">
      <c r="A163" s="332"/>
      <c r="B163" s="327"/>
      <c r="C163" s="327"/>
      <c r="D163" s="327"/>
      <c r="E163" s="327"/>
    </row>
    <row r="164" spans="1:5" ht="15" customHeight="1">
      <c r="A164" s="332"/>
      <c r="B164" s="327"/>
      <c r="C164" s="327"/>
      <c r="D164" s="327"/>
      <c r="E164" s="327"/>
    </row>
    <row r="165" spans="1:5" ht="15" customHeight="1">
      <c r="A165" s="332"/>
      <c r="B165" s="327"/>
      <c r="C165" s="327"/>
      <c r="D165" s="327"/>
      <c r="E165" s="327"/>
    </row>
    <row r="166" spans="1:5" ht="15" customHeight="1">
      <c r="A166" s="332"/>
      <c r="B166" s="327"/>
      <c r="C166" s="327"/>
      <c r="D166" s="327"/>
      <c r="E166" s="327"/>
    </row>
    <row r="167" spans="1:5" ht="15" customHeight="1">
      <c r="A167" s="332"/>
      <c r="B167" s="327"/>
      <c r="C167" s="327"/>
      <c r="D167" s="327"/>
      <c r="E167" s="327"/>
    </row>
    <row r="168" spans="1:5" ht="22.5" customHeight="1">
      <c r="A168" s="332"/>
      <c r="B168" s="327"/>
      <c r="C168" s="327"/>
      <c r="D168" s="327"/>
      <c r="E168" s="327"/>
    </row>
    <row r="169" spans="1:5" ht="15" customHeight="1">
      <c r="A169" s="332"/>
      <c r="B169" s="327"/>
      <c r="C169" s="327"/>
      <c r="D169" s="327"/>
      <c r="E169" s="327"/>
    </row>
    <row r="170" spans="1:5" ht="15" customHeight="1">
      <c r="A170" s="332"/>
      <c r="B170" s="327"/>
      <c r="C170" s="327"/>
      <c r="D170" s="327"/>
      <c r="E170" s="327"/>
    </row>
    <row r="171" spans="1:5" ht="15" customHeight="1">
      <c r="A171" s="332"/>
      <c r="B171" s="327"/>
      <c r="C171" s="327"/>
      <c r="D171" s="327"/>
      <c r="E171" s="327"/>
    </row>
    <row r="172" spans="1:5" ht="15" customHeight="1">
      <c r="A172" s="332"/>
      <c r="B172" s="327"/>
      <c r="C172" s="327"/>
      <c r="D172" s="327"/>
      <c r="E172" s="327"/>
    </row>
    <row r="173" spans="1:5" ht="15" customHeight="1">
      <c r="A173" s="332"/>
      <c r="B173" s="327"/>
      <c r="C173" s="327"/>
      <c r="D173" s="327"/>
      <c r="E173" s="327"/>
    </row>
    <row r="174" spans="1:5" ht="22.5" customHeight="1">
      <c r="A174" s="332"/>
      <c r="B174" s="327"/>
      <c r="C174" s="327"/>
      <c r="D174" s="327"/>
      <c r="E174" s="327"/>
    </row>
    <row r="175" spans="1:5" ht="15" customHeight="1">
      <c r="A175" s="332"/>
      <c r="B175" s="327"/>
      <c r="C175" s="327"/>
      <c r="D175" s="327"/>
      <c r="E175" s="327"/>
    </row>
    <row r="176" spans="1:5" ht="15" customHeight="1">
      <c r="A176" s="332"/>
      <c r="B176" s="327"/>
      <c r="C176" s="327"/>
      <c r="D176" s="327"/>
      <c r="E176" s="327"/>
    </row>
    <row r="177" spans="1:5" ht="15" customHeight="1">
      <c r="A177" s="332"/>
      <c r="B177" s="327"/>
      <c r="C177" s="327"/>
      <c r="D177" s="327"/>
      <c r="E177" s="327"/>
    </row>
    <row r="178" spans="1:5" ht="15" customHeight="1">
      <c r="A178" s="332"/>
      <c r="B178" s="327"/>
      <c r="C178" s="327"/>
      <c r="D178" s="327"/>
      <c r="E178" s="327"/>
    </row>
    <row r="179" spans="1:5" ht="15" customHeight="1">
      <c r="A179" s="332"/>
      <c r="B179" s="327"/>
      <c r="C179" s="327"/>
      <c r="D179" s="327"/>
      <c r="E179" s="327"/>
    </row>
    <row r="180" spans="1:5" ht="22.5" customHeight="1">
      <c r="A180" s="332"/>
      <c r="B180" s="327"/>
      <c r="C180" s="327"/>
      <c r="D180" s="327"/>
      <c r="E180" s="327"/>
    </row>
    <row r="181" spans="1:5" ht="15" customHeight="1">
      <c r="A181" s="332"/>
      <c r="B181" s="327"/>
      <c r="C181" s="327"/>
      <c r="D181" s="327"/>
      <c r="E181" s="327"/>
    </row>
    <row r="182" spans="1:5" ht="15" customHeight="1">
      <c r="A182" s="332"/>
      <c r="B182" s="327"/>
      <c r="C182" s="327"/>
      <c r="D182" s="327"/>
      <c r="E182" s="327"/>
    </row>
    <row r="183" spans="1:5" ht="15" customHeight="1">
      <c r="A183" s="332"/>
      <c r="B183" s="327"/>
      <c r="C183" s="327"/>
      <c r="D183" s="327"/>
      <c r="E183" s="327"/>
    </row>
    <row r="184" spans="1:5" ht="15" customHeight="1">
      <c r="A184" s="332"/>
      <c r="B184" s="327"/>
      <c r="C184" s="327"/>
      <c r="D184" s="327"/>
      <c r="E184" s="327"/>
    </row>
    <row r="185" spans="1:5" ht="15" customHeight="1">
      <c r="A185" s="332"/>
      <c r="B185" s="327"/>
      <c r="C185" s="327"/>
      <c r="D185" s="327"/>
      <c r="E185" s="327"/>
    </row>
    <row r="186" spans="1:5" ht="22.5" customHeight="1">
      <c r="A186" s="332"/>
      <c r="B186" s="327"/>
      <c r="C186" s="327"/>
      <c r="D186" s="327"/>
      <c r="E186" s="327"/>
    </row>
    <row r="187" spans="1:5" ht="15" customHeight="1">
      <c r="A187" s="332"/>
      <c r="B187" s="327"/>
      <c r="C187" s="327"/>
      <c r="D187" s="327"/>
      <c r="E187" s="327"/>
    </row>
    <row r="188" spans="1:5" ht="15" customHeight="1">
      <c r="A188" s="332"/>
      <c r="B188" s="327"/>
      <c r="C188" s="327"/>
      <c r="D188" s="327"/>
      <c r="E188" s="327"/>
    </row>
    <row r="189" spans="1:5" ht="15" customHeight="1">
      <c r="A189" s="332"/>
      <c r="B189" s="327"/>
      <c r="C189" s="327"/>
      <c r="D189" s="327"/>
      <c r="E189" s="327"/>
    </row>
    <row r="190" spans="1:5" ht="15" customHeight="1">
      <c r="A190" s="332"/>
      <c r="B190" s="327"/>
      <c r="C190" s="327"/>
      <c r="D190" s="327"/>
      <c r="E190" s="327"/>
    </row>
    <row r="191" spans="1:5" ht="15" customHeight="1">
      <c r="A191" s="332"/>
      <c r="B191" s="327"/>
      <c r="C191" s="327"/>
      <c r="D191" s="327"/>
      <c r="E191" s="327"/>
    </row>
    <row r="192" spans="1:5" ht="22.5" customHeight="1">
      <c r="A192" s="332"/>
      <c r="B192" s="327"/>
      <c r="C192" s="327"/>
      <c r="D192" s="327"/>
      <c r="E192" s="327"/>
    </row>
    <row r="193" spans="1:5" ht="15" customHeight="1">
      <c r="A193" s="332"/>
      <c r="B193" s="327"/>
      <c r="C193" s="327"/>
      <c r="D193" s="327"/>
      <c r="E193" s="327"/>
    </row>
    <row r="194" spans="1:5" ht="15" customHeight="1">
      <c r="A194" s="332"/>
      <c r="B194" s="327"/>
      <c r="C194" s="327"/>
      <c r="D194" s="327"/>
      <c r="E194" s="327"/>
    </row>
    <row r="195" spans="1:5" ht="15" customHeight="1">
      <c r="A195" s="332"/>
      <c r="B195" s="327"/>
      <c r="C195" s="327"/>
      <c r="D195" s="327"/>
      <c r="E195" s="327"/>
    </row>
    <row r="196" spans="1:5" ht="15" customHeight="1">
      <c r="A196" s="332"/>
      <c r="B196" s="327"/>
      <c r="C196" s="327"/>
      <c r="D196" s="327"/>
      <c r="E196" s="327"/>
    </row>
    <row r="197" spans="1:5" ht="15" customHeight="1">
      <c r="A197" s="332"/>
      <c r="B197" s="327"/>
      <c r="C197" s="327"/>
      <c r="D197" s="327"/>
      <c r="E197" s="327"/>
    </row>
    <row r="198" spans="1:5" ht="22.5" customHeight="1">
      <c r="A198" s="332"/>
      <c r="B198" s="327"/>
      <c r="C198" s="327"/>
      <c r="D198" s="327"/>
      <c r="E198" s="327"/>
    </row>
    <row r="199" spans="1:5" ht="15" customHeight="1">
      <c r="A199" s="332"/>
      <c r="B199" s="327"/>
      <c r="C199" s="327"/>
      <c r="D199" s="327"/>
      <c r="E199" s="327"/>
    </row>
    <row r="200" spans="1:5" ht="15" customHeight="1">
      <c r="A200" s="332"/>
      <c r="B200" s="327"/>
      <c r="C200" s="327"/>
      <c r="D200" s="327"/>
      <c r="E200" s="327"/>
    </row>
    <row r="201" spans="1:5" ht="15" customHeight="1">
      <c r="A201" s="332"/>
      <c r="B201" s="327"/>
      <c r="C201" s="327"/>
      <c r="D201" s="327"/>
      <c r="E201" s="327"/>
    </row>
    <row r="202" spans="1:5" ht="15" customHeight="1">
      <c r="A202" s="332"/>
      <c r="B202" s="327"/>
      <c r="C202" s="327"/>
      <c r="D202" s="327"/>
      <c r="E202" s="327"/>
    </row>
    <row r="203" spans="1:5" ht="15" customHeight="1">
      <c r="A203" s="332"/>
      <c r="B203" s="327"/>
      <c r="C203" s="327"/>
      <c r="D203" s="327"/>
      <c r="E203" s="327"/>
    </row>
    <row r="204" spans="1:5" ht="22.5" customHeight="1">
      <c r="A204" s="332"/>
      <c r="B204" s="327"/>
      <c r="C204" s="327"/>
      <c r="D204" s="327"/>
      <c r="E204" s="327"/>
    </row>
    <row r="205" spans="1:5" ht="15" customHeight="1">
      <c r="A205" s="332"/>
      <c r="B205" s="327"/>
      <c r="C205" s="327"/>
      <c r="D205" s="327"/>
      <c r="E205" s="327"/>
    </row>
    <row r="206" spans="1:5" ht="15" customHeight="1">
      <c r="A206" s="332"/>
      <c r="B206" s="327"/>
      <c r="C206" s="327"/>
      <c r="D206" s="327"/>
      <c r="E206" s="327"/>
    </row>
    <row r="207" spans="1:5" ht="15" customHeight="1">
      <c r="A207" s="332"/>
      <c r="B207" s="327"/>
      <c r="C207" s="327"/>
      <c r="D207" s="327"/>
      <c r="E207" s="327"/>
    </row>
    <row r="208" spans="1:5" ht="15" customHeight="1">
      <c r="A208" s="332"/>
      <c r="B208" s="327"/>
      <c r="C208" s="327"/>
      <c r="D208" s="327"/>
      <c r="E208" s="327"/>
    </row>
    <row r="209" spans="1:5" ht="15" customHeight="1">
      <c r="A209" s="332"/>
      <c r="B209" s="327"/>
      <c r="C209" s="327"/>
      <c r="D209" s="327"/>
      <c r="E209" s="327"/>
    </row>
    <row r="210" spans="1:5" ht="22.5" customHeight="1">
      <c r="A210" s="332"/>
      <c r="B210" s="327"/>
      <c r="C210" s="327"/>
      <c r="D210" s="327"/>
      <c r="E210" s="327"/>
    </row>
    <row r="211" spans="1:5" ht="15" customHeight="1">
      <c r="A211" s="332"/>
      <c r="B211" s="327"/>
      <c r="C211" s="327"/>
      <c r="D211" s="327"/>
      <c r="E211" s="327"/>
    </row>
    <row r="212" spans="1:5" ht="15" customHeight="1">
      <c r="A212" s="332"/>
      <c r="B212" s="327"/>
      <c r="C212" s="327"/>
      <c r="D212" s="327"/>
      <c r="E212" s="327"/>
    </row>
    <row r="213" spans="1:5" ht="15" customHeight="1">
      <c r="A213" s="332"/>
      <c r="B213" s="327"/>
      <c r="C213" s="327"/>
      <c r="D213" s="327"/>
      <c r="E213" s="327"/>
    </row>
    <row r="214" spans="1:5" ht="15" customHeight="1">
      <c r="A214" s="332"/>
      <c r="B214" s="327"/>
      <c r="C214" s="327"/>
      <c r="D214" s="327"/>
      <c r="E214" s="327"/>
    </row>
    <row r="215" spans="1:5" ht="15" customHeight="1">
      <c r="A215" s="332"/>
      <c r="B215" s="327"/>
      <c r="C215" s="327"/>
      <c r="D215" s="327"/>
      <c r="E215" s="327"/>
    </row>
    <row r="216" spans="1:5" ht="22.5" customHeight="1">
      <c r="A216" s="332"/>
      <c r="B216" s="327"/>
      <c r="C216" s="327"/>
      <c r="D216" s="327"/>
      <c r="E216" s="327"/>
    </row>
    <row r="217" spans="1:5" ht="15" customHeight="1">
      <c r="A217" s="332"/>
      <c r="B217" s="327"/>
      <c r="C217" s="327"/>
      <c r="D217" s="327"/>
      <c r="E217" s="327"/>
    </row>
    <row r="218" spans="1:5" ht="15" customHeight="1">
      <c r="A218" s="332"/>
      <c r="B218" s="327"/>
      <c r="C218" s="327"/>
      <c r="D218" s="327"/>
      <c r="E218" s="327"/>
    </row>
    <row r="219" spans="1:5" ht="15" customHeight="1">
      <c r="A219" s="332"/>
      <c r="B219" s="327"/>
      <c r="C219" s="327"/>
      <c r="D219" s="327"/>
      <c r="E219" s="327"/>
    </row>
    <row r="220" spans="1:5" ht="15" customHeight="1">
      <c r="A220" s="332"/>
      <c r="B220" s="327"/>
      <c r="C220" s="327"/>
      <c r="D220" s="327"/>
      <c r="E220" s="327"/>
    </row>
    <row r="221" spans="1:5" ht="15" customHeight="1">
      <c r="A221" s="332"/>
      <c r="B221" s="327"/>
      <c r="C221" s="327"/>
      <c r="D221" s="327"/>
      <c r="E221" s="327"/>
    </row>
    <row r="222" spans="1:5" ht="22.5" customHeight="1">
      <c r="A222" s="332"/>
      <c r="B222" s="327"/>
      <c r="C222" s="327"/>
      <c r="D222" s="327"/>
      <c r="E222" s="327"/>
    </row>
    <row r="223" spans="1:5" ht="15" customHeight="1">
      <c r="A223" s="332"/>
      <c r="B223" s="327"/>
      <c r="C223" s="327"/>
      <c r="D223" s="327"/>
      <c r="E223" s="327"/>
    </row>
    <row r="224" spans="1:5" ht="15" customHeight="1">
      <c r="A224" s="332"/>
      <c r="B224" s="327"/>
      <c r="C224" s="327"/>
      <c r="D224" s="327"/>
      <c r="E224" s="327"/>
    </row>
    <row r="225" spans="1:5" ht="15" customHeight="1">
      <c r="A225" s="332"/>
      <c r="B225" s="327"/>
      <c r="C225" s="327"/>
      <c r="D225" s="327"/>
      <c r="E225" s="327"/>
    </row>
    <row r="226" spans="1:5" ht="15" customHeight="1">
      <c r="A226" s="332"/>
      <c r="B226" s="327"/>
      <c r="C226" s="327"/>
      <c r="D226" s="327"/>
      <c r="E226" s="327"/>
    </row>
    <row r="227" spans="1:5" ht="15" customHeight="1">
      <c r="A227" s="332"/>
      <c r="B227" s="327"/>
      <c r="C227" s="327"/>
      <c r="D227" s="327"/>
      <c r="E227" s="327"/>
    </row>
    <row r="228" spans="1:5" ht="22.5" customHeight="1">
      <c r="A228" s="332"/>
      <c r="B228" s="327"/>
      <c r="C228" s="327"/>
      <c r="D228" s="327"/>
      <c r="E228" s="327"/>
    </row>
    <row r="229" spans="1:5" ht="15" customHeight="1">
      <c r="A229" s="332"/>
      <c r="B229" s="327"/>
      <c r="C229" s="327"/>
      <c r="D229" s="327"/>
      <c r="E229" s="327"/>
    </row>
    <row r="230" spans="1:5" ht="15" customHeight="1">
      <c r="A230" s="332"/>
      <c r="B230" s="327"/>
      <c r="C230" s="327"/>
      <c r="D230" s="327"/>
      <c r="E230" s="327"/>
    </row>
    <row r="231" spans="1:5" ht="15" customHeight="1">
      <c r="A231" s="332"/>
      <c r="B231" s="327"/>
      <c r="C231" s="327"/>
      <c r="D231" s="327"/>
      <c r="E231" s="327"/>
    </row>
    <row r="232" spans="1:5" ht="15" customHeight="1">
      <c r="A232" s="332"/>
      <c r="B232" s="327"/>
      <c r="C232" s="327"/>
      <c r="D232" s="327"/>
      <c r="E232" s="327"/>
    </row>
    <row r="233" spans="1:5" ht="15" customHeight="1">
      <c r="A233" s="332"/>
      <c r="B233" s="327"/>
      <c r="C233" s="327"/>
      <c r="D233" s="327"/>
      <c r="E233" s="327"/>
    </row>
    <row r="234" spans="1:5" ht="22.5" customHeight="1">
      <c r="A234" s="332"/>
      <c r="B234" s="327"/>
      <c r="C234" s="327"/>
      <c r="D234" s="327"/>
      <c r="E234" s="327"/>
    </row>
    <row r="235" spans="1:5" ht="15" customHeight="1">
      <c r="A235" s="332"/>
      <c r="B235" s="327"/>
      <c r="C235" s="327"/>
      <c r="D235" s="327"/>
      <c r="E235" s="327"/>
    </row>
    <row r="236" spans="1:5" ht="15" customHeight="1">
      <c r="A236" s="332"/>
      <c r="B236" s="327"/>
      <c r="C236" s="327"/>
      <c r="D236" s="327"/>
      <c r="E236" s="327"/>
    </row>
    <row r="237" spans="1:5" ht="15" customHeight="1">
      <c r="A237" s="332"/>
      <c r="B237" s="327"/>
      <c r="C237" s="327"/>
      <c r="D237" s="327"/>
      <c r="E237" s="327"/>
    </row>
    <row r="238" spans="1:5" ht="15" customHeight="1">
      <c r="A238" s="332"/>
      <c r="B238" s="327"/>
      <c r="C238" s="327"/>
      <c r="D238" s="327"/>
      <c r="E238" s="327"/>
    </row>
    <row r="239" spans="1:5" ht="15" customHeight="1">
      <c r="A239" s="332"/>
      <c r="B239" s="327"/>
      <c r="C239" s="327"/>
      <c r="D239" s="327"/>
      <c r="E239" s="327"/>
    </row>
    <row r="240" spans="1:5" ht="22.5" customHeight="1">
      <c r="A240" s="332"/>
      <c r="B240" s="327"/>
      <c r="C240" s="327"/>
      <c r="D240" s="327"/>
      <c r="E240" s="327"/>
    </row>
    <row r="241" spans="1:5" ht="15" customHeight="1">
      <c r="A241" s="332"/>
      <c r="B241" s="327"/>
      <c r="C241" s="327"/>
      <c r="D241" s="327"/>
      <c r="E241" s="327"/>
    </row>
    <row r="242" spans="1:5" ht="15" customHeight="1">
      <c r="A242" s="332"/>
      <c r="B242" s="327"/>
      <c r="C242" s="327"/>
      <c r="D242" s="327"/>
      <c r="E242" s="327"/>
    </row>
    <row r="243" spans="1:5" ht="15" customHeight="1">
      <c r="A243" s="332"/>
      <c r="B243" s="327"/>
      <c r="C243" s="327"/>
      <c r="D243" s="327"/>
      <c r="E243" s="327"/>
    </row>
    <row r="244" spans="1:5" ht="15" customHeight="1">
      <c r="A244" s="332"/>
      <c r="B244" s="327"/>
      <c r="C244" s="327"/>
      <c r="D244" s="327"/>
      <c r="E244" s="327"/>
    </row>
    <row r="245" spans="1:5" ht="15" customHeight="1">
      <c r="A245" s="332"/>
      <c r="B245" s="327"/>
      <c r="C245" s="327"/>
      <c r="D245" s="327"/>
      <c r="E245" s="327"/>
    </row>
    <row r="246" spans="1:5" ht="22.5" customHeight="1">
      <c r="A246" s="332"/>
      <c r="B246" s="327"/>
      <c r="C246" s="327"/>
      <c r="D246" s="327"/>
      <c r="E246" s="327"/>
    </row>
    <row r="247" spans="1:5" ht="15" customHeight="1">
      <c r="A247" s="332"/>
      <c r="B247" s="327"/>
      <c r="C247" s="327"/>
      <c r="D247" s="327"/>
      <c r="E247" s="327"/>
    </row>
    <row r="248" spans="1:5" ht="15" customHeight="1">
      <c r="A248" s="332"/>
      <c r="B248" s="327"/>
      <c r="C248" s="327"/>
      <c r="D248" s="327"/>
      <c r="E248" s="327"/>
    </row>
    <row r="249" spans="1:5" ht="15" customHeight="1">
      <c r="A249" s="332"/>
      <c r="B249" s="327"/>
      <c r="C249" s="327"/>
      <c r="D249" s="327"/>
      <c r="E249" s="327"/>
    </row>
    <row r="250" spans="1:5" ht="15" customHeight="1">
      <c r="A250" s="332"/>
      <c r="B250" s="327"/>
      <c r="C250" s="327"/>
      <c r="D250" s="327"/>
      <c r="E250" s="327"/>
    </row>
    <row r="251" spans="1:5" ht="15" customHeight="1">
      <c r="A251" s="332"/>
      <c r="B251" s="327"/>
      <c r="C251" s="327"/>
      <c r="D251" s="327"/>
      <c r="E251" s="327"/>
    </row>
    <row r="252" spans="1:5" ht="22.5" customHeight="1">
      <c r="A252" s="332"/>
      <c r="B252" s="327"/>
      <c r="C252" s="327"/>
      <c r="D252" s="327"/>
      <c r="E252" s="327"/>
    </row>
    <row r="253" spans="1:5" ht="15" customHeight="1">
      <c r="A253" s="332"/>
      <c r="B253" s="327"/>
      <c r="C253" s="327"/>
      <c r="D253" s="327"/>
      <c r="E253" s="327"/>
    </row>
    <row r="254" spans="1:5" ht="15" customHeight="1">
      <c r="A254" s="332"/>
      <c r="B254" s="327"/>
      <c r="C254" s="327"/>
      <c r="D254" s="327"/>
      <c r="E254" s="327"/>
    </row>
    <row r="255" spans="1:5" ht="15" customHeight="1">
      <c r="A255" s="332"/>
      <c r="B255" s="327"/>
      <c r="C255" s="327"/>
      <c r="D255" s="327"/>
      <c r="E255" s="327"/>
    </row>
    <row r="256" spans="1:5" ht="15" customHeight="1">
      <c r="A256" s="332"/>
      <c r="B256" s="327"/>
      <c r="C256" s="327"/>
      <c r="D256" s="327"/>
      <c r="E256" s="327"/>
    </row>
    <row r="257" spans="1:5" ht="15" customHeight="1">
      <c r="A257" s="332"/>
      <c r="B257" s="327"/>
      <c r="C257" s="327"/>
      <c r="D257" s="327"/>
      <c r="E257" s="327"/>
    </row>
    <row r="258" spans="1:5" ht="22.5" customHeight="1">
      <c r="A258" s="332"/>
      <c r="B258" s="327"/>
      <c r="C258" s="327"/>
      <c r="D258" s="327"/>
      <c r="E258" s="327"/>
    </row>
    <row r="259" spans="1:5" ht="15" customHeight="1">
      <c r="A259" s="332"/>
      <c r="B259" s="327"/>
      <c r="C259" s="327"/>
      <c r="D259" s="327"/>
      <c r="E259" s="327"/>
    </row>
    <row r="260" spans="1:5" ht="15" customHeight="1">
      <c r="A260" s="332"/>
      <c r="B260" s="327"/>
      <c r="C260" s="327"/>
      <c r="D260" s="327"/>
      <c r="E260" s="327"/>
    </row>
    <row r="261" spans="1:5" ht="15" customHeight="1">
      <c r="A261" s="332"/>
      <c r="B261" s="327"/>
      <c r="C261" s="327"/>
      <c r="D261" s="327"/>
      <c r="E261" s="327"/>
    </row>
    <row r="262" spans="1:5" ht="15" customHeight="1">
      <c r="A262" s="332"/>
      <c r="B262" s="327"/>
      <c r="C262" s="327"/>
      <c r="D262" s="327"/>
      <c r="E262" s="327"/>
    </row>
    <row r="263" spans="1:5" ht="15" customHeight="1">
      <c r="A263" s="332"/>
      <c r="B263" s="327"/>
      <c r="C263" s="327"/>
      <c r="D263" s="327"/>
      <c r="E263" s="327"/>
    </row>
    <row r="264" spans="1:5" ht="22.5" customHeight="1">
      <c r="A264" s="332"/>
      <c r="B264" s="327"/>
      <c r="C264" s="327"/>
      <c r="D264" s="327"/>
      <c r="E264" s="327"/>
    </row>
    <row r="265" spans="1:5" ht="15" customHeight="1">
      <c r="A265" s="332"/>
      <c r="B265" s="327"/>
      <c r="C265" s="327"/>
      <c r="D265" s="327"/>
      <c r="E265" s="327"/>
    </row>
    <row r="266" spans="1:5" ht="15" customHeight="1">
      <c r="A266" s="332"/>
      <c r="B266" s="327"/>
      <c r="C266" s="327"/>
      <c r="D266" s="327"/>
      <c r="E266" s="327"/>
    </row>
    <row r="267" spans="1:5" ht="15" customHeight="1">
      <c r="A267" s="332"/>
      <c r="B267" s="327"/>
      <c r="C267" s="327"/>
      <c r="D267" s="327"/>
      <c r="E267" s="327"/>
    </row>
    <row r="268" spans="1:5" ht="15" customHeight="1">
      <c r="A268" s="332"/>
      <c r="B268" s="327"/>
      <c r="C268" s="327"/>
      <c r="D268" s="327"/>
      <c r="E268" s="327"/>
    </row>
    <row r="269" spans="1:5" ht="15" customHeight="1">
      <c r="A269" s="332"/>
      <c r="B269" s="327"/>
      <c r="C269" s="327"/>
      <c r="D269" s="327"/>
      <c r="E269" s="327"/>
    </row>
    <row r="270" spans="1:5" ht="22.5" customHeight="1">
      <c r="A270" s="332"/>
      <c r="B270" s="327"/>
      <c r="C270" s="327"/>
      <c r="D270" s="327"/>
      <c r="E270" s="327"/>
    </row>
    <row r="271" spans="1:5" ht="15" customHeight="1">
      <c r="A271" s="332"/>
      <c r="B271" s="327"/>
      <c r="C271" s="327"/>
      <c r="D271" s="327"/>
      <c r="E271" s="327"/>
    </row>
    <row r="272" spans="1:5" ht="15" customHeight="1">
      <c r="A272" s="332"/>
      <c r="B272" s="327"/>
      <c r="C272" s="327"/>
      <c r="D272" s="327"/>
      <c r="E272" s="327"/>
    </row>
    <row r="273" spans="1:5" ht="15" customHeight="1">
      <c r="A273" s="332"/>
      <c r="B273" s="327"/>
      <c r="C273" s="327"/>
      <c r="D273" s="327"/>
      <c r="E273" s="327"/>
    </row>
    <row r="274" spans="1:5" ht="15" customHeight="1">
      <c r="A274" s="332"/>
      <c r="B274" s="327"/>
      <c r="C274" s="327"/>
      <c r="D274" s="327"/>
      <c r="E274" s="327"/>
    </row>
    <row r="275" spans="1:5" ht="15" customHeight="1">
      <c r="A275" s="332"/>
      <c r="B275" s="327"/>
      <c r="C275" s="327"/>
      <c r="D275" s="327"/>
      <c r="E275" s="327"/>
    </row>
    <row r="276" spans="1:5" ht="22.5" customHeight="1">
      <c r="A276" s="332"/>
      <c r="B276" s="327"/>
      <c r="C276" s="327"/>
      <c r="D276" s="327"/>
      <c r="E276" s="327"/>
    </row>
    <row r="277" spans="1:5" ht="15" customHeight="1">
      <c r="A277" s="332"/>
      <c r="B277" s="327"/>
      <c r="C277" s="327"/>
      <c r="D277" s="327"/>
      <c r="E277" s="327"/>
    </row>
    <row r="278" spans="1:5" ht="15" customHeight="1">
      <c r="A278" s="332"/>
      <c r="B278" s="327"/>
      <c r="C278" s="327"/>
      <c r="D278" s="327"/>
      <c r="E278" s="327"/>
    </row>
    <row r="279" spans="1:5" ht="15" customHeight="1">
      <c r="A279" s="332"/>
      <c r="B279" s="327"/>
      <c r="C279" s="327"/>
      <c r="D279" s="327"/>
      <c r="E279" s="327"/>
    </row>
    <row r="280" spans="1:5" ht="15" customHeight="1">
      <c r="A280" s="332"/>
      <c r="B280" s="327"/>
      <c r="C280" s="327"/>
      <c r="D280" s="327"/>
      <c r="E280" s="327"/>
    </row>
    <row r="281" spans="1:5" ht="15" customHeight="1">
      <c r="A281" s="332"/>
      <c r="B281" s="327"/>
      <c r="C281" s="327"/>
      <c r="D281" s="327"/>
      <c r="E281" s="327"/>
    </row>
    <row r="282" spans="1:5" ht="22.5" customHeight="1">
      <c r="A282" s="332"/>
      <c r="B282" s="327"/>
      <c r="C282" s="327"/>
      <c r="D282" s="327"/>
      <c r="E282" s="327"/>
    </row>
    <row r="283" spans="1:5" ht="15" customHeight="1">
      <c r="A283" s="332"/>
      <c r="B283" s="327"/>
      <c r="C283" s="327"/>
      <c r="D283" s="327"/>
      <c r="E283" s="327"/>
    </row>
    <row r="284" spans="1:5" ht="15" customHeight="1">
      <c r="A284" s="332"/>
      <c r="B284" s="327"/>
      <c r="C284" s="327"/>
      <c r="D284" s="327"/>
      <c r="E284" s="327"/>
    </row>
    <row r="285" spans="1:5" ht="15" customHeight="1">
      <c r="A285" s="332"/>
      <c r="B285" s="327"/>
      <c r="C285" s="327"/>
      <c r="D285" s="327"/>
      <c r="E285" s="327"/>
    </row>
    <row r="286" spans="1:5" ht="15" customHeight="1">
      <c r="A286" s="332"/>
      <c r="B286" s="327"/>
      <c r="C286" s="327"/>
      <c r="D286" s="327"/>
      <c r="E286" s="327"/>
    </row>
    <row r="287" spans="1:5" ht="15" customHeight="1">
      <c r="A287" s="332"/>
      <c r="B287" s="327"/>
      <c r="C287" s="327"/>
      <c r="D287" s="327"/>
      <c r="E287" s="327"/>
    </row>
    <row r="288" spans="1:5" ht="22.5" customHeight="1">
      <c r="A288" s="332"/>
      <c r="B288" s="327"/>
      <c r="C288" s="327"/>
      <c r="D288" s="327"/>
      <c r="E288" s="327"/>
    </row>
    <row r="289" spans="1:5" ht="15" customHeight="1">
      <c r="A289" s="332"/>
      <c r="B289" s="327"/>
      <c r="C289" s="327"/>
      <c r="D289" s="327"/>
      <c r="E289" s="327"/>
    </row>
    <row r="290" spans="1:5" ht="15" customHeight="1">
      <c r="A290" s="332"/>
      <c r="B290" s="327"/>
      <c r="C290" s="327"/>
      <c r="D290" s="327"/>
      <c r="E290" s="327"/>
    </row>
    <row r="291" spans="1:5" ht="15" customHeight="1">
      <c r="A291" s="332"/>
      <c r="B291" s="327"/>
      <c r="C291" s="327"/>
      <c r="D291" s="327"/>
      <c r="E291" s="327"/>
    </row>
    <row r="292" spans="1:5" ht="15" customHeight="1">
      <c r="A292" s="332"/>
      <c r="B292" s="327"/>
      <c r="C292" s="327"/>
      <c r="D292" s="327"/>
      <c r="E292" s="327"/>
    </row>
    <row r="293" spans="1:5" ht="15" customHeight="1">
      <c r="A293" s="332"/>
      <c r="B293" s="327"/>
      <c r="C293" s="327"/>
      <c r="D293" s="327"/>
      <c r="E293" s="327"/>
    </row>
    <row r="294" spans="1:5" ht="22.5" customHeight="1">
      <c r="A294" s="332"/>
      <c r="B294" s="327"/>
      <c r="C294" s="327"/>
      <c r="D294" s="327"/>
      <c r="E294" s="327"/>
    </row>
    <row r="295" spans="1:5" ht="15" customHeight="1">
      <c r="A295" s="332"/>
      <c r="B295" s="327"/>
      <c r="C295" s="327"/>
      <c r="D295" s="327"/>
      <c r="E295" s="327"/>
    </row>
    <row r="296" spans="1:5" ht="15" customHeight="1">
      <c r="A296" s="332"/>
      <c r="B296" s="327"/>
      <c r="C296" s="327"/>
      <c r="D296" s="327"/>
      <c r="E296" s="327"/>
    </row>
    <row r="297" spans="1:5" ht="15" customHeight="1">
      <c r="A297" s="332"/>
      <c r="B297" s="327"/>
      <c r="C297" s="327"/>
      <c r="D297" s="327"/>
      <c r="E297" s="327"/>
    </row>
    <row r="298" spans="1:5" ht="15" customHeight="1">
      <c r="A298" s="332"/>
      <c r="B298" s="327"/>
      <c r="C298" s="327"/>
      <c r="D298" s="327"/>
      <c r="E298" s="327"/>
    </row>
    <row r="299" spans="1:5" ht="15" customHeight="1">
      <c r="A299" s="332"/>
      <c r="B299" s="327"/>
      <c r="C299" s="327"/>
      <c r="D299" s="327"/>
      <c r="E299" s="327"/>
    </row>
    <row r="300" spans="1:5" ht="22.5" customHeight="1">
      <c r="A300" s="332"/>
      <c r="B300" s="327"/>
      <c r="C300" s="327"/>
      <c r="D300" s="327"/>
      <c r="E300" s="327"/>
    </row>
    <row r="301" spans="1:5" ht="15" customHeight="1">
      <c r="A301" s="332"/>
      <c r="B301" s="327"/>
      <c r="C301" s="327"/>
      <c r="D301" s="327"/>
      <c r="E301" s="327"/>
    </row>
    <row r="302" spans="1:5" ht="15" customHeight="1">
      <c r="A302" s="332"/>
      <c r="B302" s="327"/>
      <c r="C302" s="327"/>
      <c r="D302" s="327"/>
      <c r="E302" s="327"/>
    </row>
    <row r="303" spans="1:5" ht="15" customHeight="1">
      <c r="A303" s="332"/>
      <c r="B303" s="327"/>
      <c r="C303" s="327"/>
      <c r="D303" s="327"/>
      <c r="E303" s="327"/>
    </row>
    <row r="304" spans="1:5" ht="15" customHeight="1">
      <c r="A304" s="332"/>
      <c r="B304" s="327"/>
      <c r="C304" s="327"/>
      <c r="D304" s="327"/>
      <c r="E304" s="327"/>
    </row>
    <row r="305" spans="1:5" ht="15" customHeight="1">
      <c r="A305" s="332"/>
      <c r="B305" s="327"/>
      <c r="C305" s="327"/>
      <c r="D305" s="327"/>
      <c r="E305" s="327"/>
    </row>
    <row r="306" spans="1:5" ht="22.5" customHeight="1">
      <c r="A306" s="332"/>
      <c r="B306" s="327"/>
      <c r="C306" s="327"/>
      <c r="D306" s="327"/>
      <c r="E306" s="327"/>
    </row>
    <row r="307" spans="1:5" ht="15" customHeight="1">
      <c r="A307" s="332"/>
      <c r="B307" s="327"/>
      <c r="C307" s="327"/>
      <c r="D307" s="327"/>
      <c r="E307" s="327"/>
    </row>
    <row r="308" spans="1:5" ht="15" customHeight="1">
      <c r="A308" s="332"/>
      <c r="B308" s="327"/>
      <c r="C308" s="327"/>
      <c r="D308" s="327"/>
      <c r="E308" s="327"/>
    </row>
    <row r="309" spans="1:5" ht="15" customHeight="1">
      <c r="A309" s="332"/>
      <c r="B309" s="327"/>
      <c r="C309" s="327"/>
      <c r="D309" s="327"/>
      <c r="E309" s="327"/>
    </row>
    <row r="310" spans="1:5" ht="15" customHeight="1">
      <c r="A310" s="332"/>
      <c r="B310" s="327"/>
      <c r="C310" s="327"/>
      <c r="D310" s="327"/>
      <c r="E310" s="327"/>
    </row>
    <row r="311" spans="1:5" ht="15" customHeight="1">
      <c r="A311" s="332"/>
      <c r="B311" s="327"/>
      <c r="C311" s="327"/>
      <c r="D311" s="327"/>
      <c r="E311" s="327"/>
    </row>
    <row r="312" spans="1:5" ht="22.5" customHeight="1">
      <c r="A312" s="332"/>
      <c r="B312" s="327"/>
      <c r="C312" s="327"/>
      <c r="D312" s="327"/>
      <c r="E312" s="327"/>
    </row>
    <row r="313" spans="1:5" ht="15" customHeight="1">
      <c r="A313" s="332"/>
      <c r="B313" s="327"/>
      <c r="C313" s="327"/>
      <c r="D313" s="327"/>
      <c r="E313" s="327"/>
    </row>
    <row r="314" spans="1:5" ht="15" customHeight="1">
      <c r="A314" s="332"/>
      <c r="B314" s="327"/>
      <c r="C314" s="327"/>
      <c r="D314" s="327"/>
      <c r="E314" s="327"/>
    </row>
    <row r="315" spans="1:5" ht="15" customHeight="1">
      <c r="A315" s="332"/>
      <c r="B315" s="327"/>
      <c r="C315" s="327"/>
      <c r="D315" s="327"/>
      <c r="E315" s="327"/>
    </row>
    <row r="316" spans="1:5" ht="15" customHeight="1">
      <c r="A316" s="332"/>
      <c r="B316" s="327"/>
      <c r="C316" s="327"/>
      <c r="D316" s="327"/>
      <c r="E316" s="327"/>
    </row>
    <row r="317" spans="1:5" ht="15" customHeight="1">
      <c r="A317" s="332"/>
      <c r="B317" s="327"/>
      <c r="C317" s="327"/>
      <c r="D317" s="327"/>
      <c r="E317" s="327"/>
    </row>
    <row r="318" spans="1:5" ht="22.5" customHeight="1">
      <c r="A318" s="332"/>
      <c r="B318" s="327"/>
      <c r="C318" s="327"/>
      <c r="D318" s="327"/>
      <c r="E318" s="327"/>
    </row>
    <row r="319" spans="1:5" ht="15" customHeight="1">
      <c r="A319" s="332"/>
      <c r="B319" s="327"/>
      <c r="C319" s="327"/>
      <c r="D319" s="327"/>
      <c r="E319" s="327"/>
    </row>
    <row r="320" spans="1:5" ht="15" customHeight="1">
      <c r="A320" s="332"/>
      <c r="B320" s="327"/>
      <c r="C320" s="327"/>
      <c r="D320" s="327"/>
      <c r="E320" s="327"/>
    </row>
    <row r="321" spans="1:5" ht="15" customHeight="1">
      <c r="A321" s="332"/>
      <c r="B321" s="327"/>
      <c r="C321" s="327"/>
      <c r="D321" s="327"/>
      <c r="E321" s="327"/>
    </row>
    <row r="322" spans="1:5" ht="15" customHeight="1">
      <c r="A322" s="332"/>
      <c r="B322" s="327"/>
      <c r="C322" s="327"/>
      <c r="D322" s="327"/>
      <c r="E322" s="327"/>
    </row>
    <row r="323" spans="1:5" ht="15" customHeight="1">
      <c r="A323" s="332"/>
      <c r="B323" s="327"/>
      <c r="C323" s="327"/>
      <c r="D323" s="327"/>
      <c r="E323" s="327"/>
    </row>
    <row r="324" spans="1:5" ht="22.5" customHeight="1">
      <c r="A324" s="332"/>
      <c r="B324" s="327"/>
      <c r="C324" s="327"/>
      <c r="D324" s="327"/>
      <c r="E324" s="327"/>
    </row>
    <row r="325" spans="1:5" ht="15" customHeight="1">
      <c r="A325" s="332"/>
      <c r="B325" s="327"/>
      <c r="C325" s="327"/>
      <c r="D325" s="327"/>
      <c r="E325" s="327"/>
    </row>
    <row r="326" spans="1:5" ht="15" customHeight="1">
      <c r="A326" s="332"/>
      <c r="B326" s="327"/>
      <c r="C326" s="327"/>
      <c r="D326" s="327"/>
      <c r="E326" s="327"/>
    </row>
    <row r="327" spans="1:5" ht="15" customHeight="1">
      <c r="A327" s="332"/>
      <c r="B327" s="327"/>
      <c r="C327" s="327"/>
      <c r="D327" s="327"/>
      <c r="E327" s="327"/>
    </row>
    <row r="328" spans="1:5" ht="15" customHeight="1">
      <c r="A328" s="332"/>
      <c r="B328" s="327"/>
      <c r="C328" s="327"/>
      <c r="D328" s="327"/>
      <c r="E328" s="327"/>
    </row>
    <row r="329" spans="1:5" ht="15" customHeight="1">
      <c r="A329" s="332"/>
      <c r="B329" s="327"/>
      <c r="C329" s="327"/>
      <c r="D329" s="327"/>
      <c r="E329" s="327"/>
    </row>
    <row r="330" spans="1:5" ht="22.5" customHeight="1">
      <c r="A330" s="332"/>
      <c r="B330" s="327"/>
      <c r="C330" s="327"/>
      <c r="D330" s="327"/>
      <c r="E330" s="327"/>
    </row>
    <row r="331" spans="1:5" ht="15" customHeight="1">
      <c r="A331" s="332"/>
      <c r="B331" s="327"/>
      <c r="C331" s="327"/>
      <c r="D331" s="327"/>
      <c r="E331" s="327"/>
    </row>
    <row r="332" spans="1:5" ht="15" customHeight="1">
      <c r="A332" s="332"/>
      <c r="B332" s="327"/>
      <c r="C332" s="327"/>
      <c r="D332" s="327"/>
      <c r="E332" s="327"/>
    </row>
    <row r="333" spans="1:5" ht="15" customHeight="1">
      <c r="A333" s="332"/>
      <c r="B333" s="327"/>
      <c r="C333" s="327"/>
      <c r="D333" s="327"/>
      <c r="E333" s="327"/>
    </row>
    <row r="334" spans="1:5" ht="15" customHeight="1">
      <c r="A334" s="332"/>
      <c r="B334" s="327"/>
      <c r="C334" s="327"/>
      <c r="D334" s="327"/>
      <c r="E334" s="327"/>
    </row>
    <row r="335" spans="1:5" ht="15" customHeight="1">
      <c r="A335" s="332"/>
      <c r="B335" s="327"/>
      <c r="C335" s="327"/>
      <c r="D335" s="327"/>
      <c r="E335" s="327"/>
    </row>
    <row r="336" spans="1:5" ht="22.5" customHeight="1">
      <c r="A336" s="332"/>
      <c r="B336" s="327"/>
      <c r="C336" s="327"/>
      <c r="D336" s="327"/>
      <c r="E336" s="327"/>
    </row>
    <row r="337" spans="1:5" ht="15" customHeight="1">
      <c r="A337" s="332"/>
      <c r="B337" s="327"/>
      <c r="C337" s="327"/>
      <c r="D337" s="327"/>
      <c r="E337" s="327"/>
    </row>
    <row r="338" spans="1:5" ht="15" customHeight="1">
      <c r="A338" s="332"/>
      <c r="B338" s="327"/>
      <c r="C338" s="327"/>
      <c r="D338" s="327"/>
      <c r="E338" s="327"/>
    </row>
    <row r="339" spans="1:5" ht="15" customHeight="1">
      <c r="A339" s="332"/>
      <c r="B339" s="327"/>
      <c r="C339" s="327"/>
      <c r="D339" s="327"/>
      <c r="E339" s="327"/>
    </row>
    <row r="340" spans="1:5" ht="15" customHeight="1">
      <c r="A340" s="332"/>
      <c r="B340" s="327"/>
      <c r="C340" s="327"/>
      <c r="D340" s="327"/>
      <c r="E340" s="327"/>
    </row>
    <row r="341" spans="1:5" ht="15" customHeight="1">
      <c r="A341" s="332"/>
      <c r="B341" s="327"/>
      <c r="C341" s="327"/>
      <c r="D341" s="327"/>
      <c r="E341" s="327"/>
    </row>
    <row r="342" spans="1:5" ht="22.5" customHeight="1">
      <c r="A342" s="332"/>
      <c r="B342" s="327"/>
      <c r="C342" s="327"/>
      <c r="D342" s="327"/>
      <c r="E342" s="327"/>
    </row>
    <row r="343" spans="1:5" ht="15" customHeight="1">
      <c r="A343" s="332"/>
      <c r="B343" s="327"/>
      <c r="C343" s="327"/>
      <c r="D343" s="327"/>
      <c r="E343" s="327"/>
    </row>
    <row r="344" spans="1:5" ht="15" customHeight="1">
      <c r="A344" s="332"/>
      <c r="B344" s="327"/>
      <c r="C344" s="327"/>
      <c r="D344" s="327"/>
      <c r="E344" s="327"/>
    </row>
    <row r="345" spans="1:5" ht="15" customHeight="1">
      <c r="A345" s="332"/>
      <c r="B345" s="327"/>
      <c r="C345" s="327"/>
      <c r="D345" s="327"/>
      <c r="E345" s="327"/>
    </row>
    <row r="346" spans="1:5" ht="15" customHeight="1">
      <c r="A346" s="332"/>
      <c r="B346" s="327"/>
      <c r="C346" s="327"/>
      <c r="D346" s="327"/>
      <c r="E346" s="327"/>
    </row>
    <row r="347" spans="1:5" ht="15" customHeight="1">
      <c r="A347" s="332"/>
      <c r="B347" s="327"/>
      <c r="C347" s="327"/>
      <c r="D347" s="327"/>
      <c r="E347" s="327"/>
    </row>
    <row r="348" spans="1:5" ht="22.5" customHeight="1">
      <c r="A348" s="332"/>
      <c r="B348" s="327"/>
      <c r="C348" s="327"/>
      <c r="D348" s="327"/>
      <c r="E348" s="327"/>
    </row>
    <row r="349" spans="1:5" ht="15" customHeight="1">
      <c r="A349" s="332"/>
      <c r="B349" s="327"/>
      <c r="C349" s="327"/>
      <c r="D349" s="327"/>
      <c r="E349" s="327"/>
    </row>
    <row r="350" spans="1:5" ht="15" customHeight="1">
      <c r="A350" s="332"/>
      <c r="B350" s="327"/>
      <c r="C350" s="327"/>
      <c r="D350" s="327"/>
      <c r="E350" s="327"/>
    </row>
    <row r="351" spans="1:5" ht="15" customHeight="1">
      <c r="A351" s="332"/>
      <c r="B351" s="327"/>
      <c r="C351" s="327"/>
      <c r="D351" s="327"/>
      <c r="E351" s="327"/>
    </row>
    <row r="352" spans="1:5" ht="15" customHeight="1">
      <c r="A352" s="332"/>
      <c r="B352" s="327"/>
      <c r="C352" s="327"/>
      <c r="D352" s="327"/>
      <c r="E352" s="327"/>
    </row>
    <row r="353" spans="1:5" ht="15" customHeight="1">
      <c r="A353" s="332"/>
      <c r="B353" s="327"/>
      <c r="C353" s="327"/>
      <c r="D353" s="327"/>
      <c r="E353" s="327"/>
    </row>
    <row r="354" spans="1:5" ht="22.5" customHeight="1">
      <c r="A354" s="332"/>
      <c r="B354" s="327"/>
      <c r="C354" s="327"/>
      <c r="D354" s="327"/>
      <c r="E354" s="327"/>
    </row>
    <row r="355" spans="1:5" ht="15" customHeight="1">
      <c r="A355" s="332"/>
      <c r="B355" s="327"/>
      <c r="C355" s="327"/>
      <c r="D355" s="327"/>
      <c r="E355" s="327"/>
    </row>
    <row r="356" spans="1:5" ht="15" customHeight="1">
      <c r="A356" s="332"/>
      <c r="B356" s="327"/>
      <c r="C356" s="327"/>
      <c r="D356" s="327"/>
      <c r="E356" s="327"/>
    </row>
    <row r="357" spans="1:5" ht="15" customHeight="1">
      <c r="A357" s="332"/>
      <c r="B357" s="327"/>
      <c r="C357" s="327"/>
      <c r="D357" s="327"/>
      <c r="E357" s="327"/>
    </row>
    <row r="358" spans="1:5" ht="15" customHeight="1">
      <c r="A358" s="332"/>
      <c r="B358" s="327"/>
      <c r="C358" s="327"/>
      <c r="D358" s="327"/>
      <c r="E358" s="327"/>
    </row>
    <row r="359" spans="1:5" ht="15" customHeight="1">
      <c r="A359" s="332"/>
      <c r="B359" s="327"/>
      <c r="C359" s="327"/>
      <c r="D359" s="327"/>
      <c r="E359" s="327"/>
    </row>
    <row r="360" spans="1:5" ht="22.5" customHeight="1">
      <c r="A360" s="332"/>
      <c r="B360" s="327"/>
      <c r="C360" s="327"/>
      <c r="D360" s="327"/>
      <c r="E360" s="327"/>
    </row>
    <row r="361" spans="1:5" ht="15" customHeight="1">
      <c r="A361" s="332"/>
      <c r="B361" s="327"/>
      <c r="C361" s="327"/>
      <c r="D361" s="327"/>
      <c r="E361" s="327"/>
    </row>
    <row r="362" spans="1:5" ht="15" customHeight="1">
      <c r="A362" s="332"/>
      <c r="B362" s="327"/>
      <c r="C362" s="327"/>
      <c r="D362" s="327"/>
      <c r="E362" s="327"/>
    </row>
    <row r="363" spans="1:5" ht="15" customHeight="1">
      <c r="A363" s="332"/>
      <c r="B363" s="327"/>
      <c r="C363" s="327"/>
      <c r="D363" s="327"/>
      <c r="E363" s="327"/>
    </row>
    <row r="364" spans="1:5" ht="15" customHeight="1">
      <c r="A364" s="332"/>
      <c r="B364" s="327"/>
      <c r="C364" s="327"/>
      <c r="D364" s="327"/>
      <c r="E364" s="327"/>
    </row>
    <row r="365" spans="1:5" ht="15" customHeight="1">
      <c r="A365" s="332"/>
      <c r="B365" s="327"/>
      <c r="C365" s="327"/>
      <c r="D365" s="327"/>
      <c r="E365" s="327"/>
    </row>
    <row r="366" spans="1:5" ht="22.5" customHeight="1">
      <c r="A366" s="332"/>
      <c r="B366" s="327"/>
      <c r="C366" s="327"/>
      <c r="D366" s="327"/>
      <c r="E366" s="327"/>
    </row>
    <row r="367" spans="1:5" ht="15" customHeight="1">
      <c r="A367" s="332"/>
      <c r="B367" s="327"/>
      <c r="C367" s="327"/>
      <c r="D367" s="327"/>
      <c r="E367" s="327"/>
    </row>
    <row r="368" spans="1:5" ht="15" customHeight="1">
      <c r="A368" s="332"/>
      <c r="B368" s="327"/>
      <c r="C368" s="327"/>
      <c r="D368" s="327"/>
      <c r="E368" s="327"/>
    </row>
    <row r="369" spans="1:5" ht="15" customHeight="1">
      <c r="A369" s="332"/>
      <c r="B369" s="327"/>
      <c r="C369" s="327"/>
      <c r="D369" s="327"/>
      <c r="E369" s="327"/>
    </row>
    <row r="370" spans="1:5" ht="15" customHeight="1">
      <c r="A370" s="332"/>
      <c r="B370" s="327"/>
      <c r="C370" s="327"/>
      <c r="D370" s="327"/>
      <c r="E370" s="327"/>
    </row>
    <row r="371" spans="1:5" ht="15" customHeight="1">
      <c r="A371" s="332"/>
      <c r="B371" s="327"/>
      <c r="C371" s="327"/>
      <c r="D371" s="327"/>
      <c r="E371" s="327"/>
    </row>
    <row r="372" spans="1:5" ht="22.5" customHeight="1">
      <c r="A372" s="332"/>
      <c r="B372" s="327"/>
      <c r="C372" s="327"/>
      <c r="D372" s="327"/>
      <c r="E372" s="327"/>
    </row>
    <row r="373" spans="1:5" ht="15" customHeight="1">
      <c r="A373" s="332"/>
      <c r="B373" s="327"/>
      <c r="C373" s="327"/>
      <c r="D373" s="327"/>
      <c r="E373" s="327"/>
    </row>
    <row r="374" spans="1:5" ht="15" customHeight="1">
      <c r="A374" s="332"/>
      <c r="B374" s="327"/>
      <c r="C374" s="327"/>
      <c r="D374" s="327"/>
      <c r="E374" s="327"/>
    </row>
    <row r="375" spans="1:5" ht="15" customHeight="1">
      <c r="A375" s="332"/>
      <c r="B375" s="327"/>
      <c r="C375" s="327"/>
      <c r="D375" s="327"/>
      <c r="E375" s="327"/>
    </row>
    <row r="376" spans="1:5" ht="15" customHeight="1">
      <c r="A376" s="332"/>
      <c r="B376" s="327"/>
      <c r="C376" s="327"/>
      <c r="D376" s="327"/>
      <c r="E376" s="327"/>
    </row>
    <row r="377" spans="1:5" ht="15" customHeight="1">
      <c r="A377" s="332"/>
      <c r="B377" s="327"/>
      <c r="C377" s="327"/>
      <c r="D377" s="327"/>
      <c r="E377" s="327"/>
    </row>
    <row r="378" spans="1:5" ht="22.5" customHeight="1">
      <c r="A378" s="332"/>
      <c r="B378" s="327"/>
      <c r="C378" s="327"/>
      <c r="D378" s="327"/>
      <c r="E378" s="327"/>
    </row>
    <row r="379" spans="1:5" ht="15" customHeight="1">
      <c r="A379" s="332"/>
      <c r="B379" s="327"/>
      <c r="C379" s="327"/>
      <c r="D379" s="327"/>
      <c r="E379" s="327"/>
    </row>
    <row r="380" spans="1:5" ht="15" customHeight="1">
      <c r="A380" s="332"/>
      <c r="B380" s="327"/>
      <c r="C380" s="327"/>
      <c r="D380" s="327"/>
      <c r="E380" s="327"/>
    </row>
    <row r="381" spans="1:5" ht="15" customHeight="1">
      <c r="A381" s="332"/>
      <c r="B381" s="327"/>
      <c r="C381" s="327"/>
      <c r="D381" s="327"/>
      <c r="E381" s="327"/>
    </row>
    <row r="382" spans="1:5" ht="15" customHeight="1">
      <c r="A382" s="332"/>
      <c r="B382" s="327"/>
      <c r="C382" s="327"/>
      <c r="D382" s="327"/>
      <c r="E382" s="327"/>
    </row>
    <row r="383" spans="1:5" ht="15" customHeight="1">
      <c r="A383" s="332"/>
      <c r="B383" s="327"/>
      <c r="C383" s="327"/>
      <c r="D383" s="327"/>
      <c r="E383" s="327"/>
    </row>
    <row r="384" spans="1:5" ht="22.5" customHeight="1">
      <c r="A384" s="332"/>
      <c r="B384" s="327"/>
      <c r="C384" s="327"/>
      <c r="D384" s="327"/>
      <c r="E384" s="327"/>
    </row>
    <row r="385" spans="1:5" ht="15" customHeight="1">
      <c r="A385" s="332"/>
      <c r="B385" s="327"/>
      <c r="C385" s="327"/>
      <c r="D385" s="327"/>
      <c r="E385" s="327"/>
    </row>
    <row r="386" spans="1:5" ht="15" customHeight="1">
      <c r="A386" s="332"/>
      <c r="B386" s="327"/>
      <c r="C386" s="327"/>
      <c r="D386" s="327"/>
      <c r="E386" s="327"/>
    </row>
    <row r="387" spans="1:5" ht="15" customHeight="1">
      <c r="A387" s="332"/>
      <c r="B387" s="327"/>
      <c r="C387" s="327"/>
      <c r="D387" s="327"/>
      <c r="E387" s="327"/>
    </row>
    <row r="388" spans="1:5" ht="15" customHeight="1">
      <c r="A388" s="332"/>
      <c r="B388" s="327"/>
      <c r="C388" s="327"/>
      <c r="D388" s="327"/>
      <c r="E388" s="327"/>
    </row>
    <row r="389" spans="1:5" ht="15" customHeight="1">
      <c r="A389" s="332"/>
      <c r="B389" s="327"/>
      <c r="C389" s="327"/>
      <c r="D389" s="327"/>
      <c r="E389" s="327"/>
    </row>
    <row r="390" spans="1:5" ht="22.5" customHeight="1">
      <c r="A390" s="332"/>
      <c r="B390" s="327"/>
      <c r="C390" s="327"/>
      <c r="D390" s="327"/>
      <c r="E390" s="327"/>
    </row>
    <row r="391" spans="1:5" ht="15" customHeight="1">
      <c r="A391" s="332"/>
      <c r="B391" s="327"/>
      <c r="C391" s="327"/>
      <c r="D391" s="327"/>
      <c r="E391" s="327"/>
    </row>
    <row r="392" spans="1:5" ht="15" customHeight="1">
      <c r="A392" s="332"/>
      <c r="B392" s="327"/>
      <c r="C392" s="327"/>
      <c r="D392" s="327"/>
      <c r="E392" s="327"/>
    </row>
    <row r="393" spans="1:5" ht="15" customHeight="1">
      <c r="A393" s="332"/>
      <c r="B393" s="327"/>
      <c r="C393" s="327"/>
      <c r="D393" s="327"/>
      <c r="E393" s="327"/>
    </row>
    <row r="394" spans="1:5" ht="15" customHeight="1">
      <c r="A394" s="332"/>
      <c r="B394" s="327"/>
      <c r="C394" s="327"/>
      <c r="D394" s="327"/>
      <c r="E394" s="327"/>
    </row>
    <row r="395" spans="1:5" ht="15" customHeight="1">
      <c r="A395" s="332"/>
      <c r="B395" s="327"/>
      <c r="C395" s="327"/>
      <c r="D395" s="327"/>
      <c r="E395" s="327"/>
    </row>
    <row r="396" spans="1:5" ht="22.5" customHeight="1">
      <c r="A396" s="332"/>
      <c r="B396" s="327"/>
      <c r="C396" s="327"/>
      <c r="D396" s="327"/>
      <c r="E396" s="327"/>
    </row>
    <row r="397" spans="1:5" ht="15" customHeight="1">
      <c r="A397" s="332"/>
      <c r="B397" s="327"/>
      <c r="C397" s="327"/>
      <c r="D397" s="327"/>
      <c r="E397" s="327"/>
    </row>
    <row r="398" spans="1:5" ht="15" customHeight="1">
      <c r="A398" s="332"/>
      <c r="B398" s="327"/>
      <c r="C398" s="327"/>
      <c r="D398" s="327"/>
      <c r="E398" s="327"/>
    </row>
    <row r="399" spans="1:5" ht="15" customHeight="1">
      <c r="A399" s="332"/>
      <c r="B399" s="327"/>
      <c r="C399" s="327"/>
      <c r="D399" s="327"/>
      <c r="E399" s="327"/>
    </row>
    <row r="400" spans="1:5" ht="15" customHeight="1">
      <c r="A400" s="332"/>
      <c r="B400" s="327"/>
      <c r="C400" s="327"/>
      <c r="D400" s="327"/>
      <c r="E400" s="327"/>
    </row>
    <row r="401" spans="1:5" ht="15" customHeight="1">
      <c r="A401" s="332"/>
      <c r="B401" s="327"/>
      <c r="C401" s="327"/>
      <c r="D401" s="327"/>
      <c r="E401" s="327"/>
    </row>
    <row r="402" spans="1:5" ht="22.5" customHeight="1">
      <c r="A402" s="332"/>
      <c r="B402" s="327"/>
      <c r="C402" s="327"/>
      <c r="D402" s="327"/>
      <c r="E402" s="327"/>
    </row>
    <row r="403" spans="1:5" ht="15" customHeight="1">
      <c r="A403" s="332"/>
      <c r="B403" s="327"/>
      <c r="C403" s="327"/>
      <c r="D403" s="327"/>
      <c r="E403" s="327"/>
    </row>
    <row r="404" spans="1:5" ht="15" customHeight="1">
      <c r="A404" s="332"/>
      <c r="B404" s="327"/>
      <c r="C404" s="327"/>
      <c r="D404" s="327"/>
      <c r="E404" s="327"/>
    </row>
    <row r="405" spans="1:5" ht="15" customHeight="1">
      <c r="A405" s="332"/>
      <c r="B405" s="327"/>
      <c r="C405" s="327"/>
      <c r="D405" s="327"/>
      <c r="E405" s="327"/>
    </row>
    <row r="406" spans="1:5" ht="15" customHeight="1">
      <c r="A406" s="332"/>
      <c r="B406" s="327"/>
      <c r="C406" s="327"/>
      <c r="D406" s="327"/>
      <c r="E406" s="327"/>
    </row>
    <row r="407" spans="1:5" ht="15" customHeight="1">
      <c r="A407" s="332"/>
      <c r="B407" s="327"/>
      <c r="C407" s="327"/>
      <c r="D407" s="327"/>
      <c r="E407" s="327"/>
    </row>
    <row r="408" spans="1:5" ht="22.5" customHeight="1">
      <c r="A408" s="332"/>
      <c r="B408" s="327"/>
      <c r="C408" s="327"/>
      <c r="D408" s="327"/>
      <c r="E408" s="327"/>
    </row>
    <row r="409" spans="1:5" ht="15" customHeight="1">
      <c r="A409" s="332"/>
      <c r="B409" s="327"/>
      <c r="C409" s="327"/>
      <c r="D409" s="327"/>
      <c r="E409" s="327"/>
    </row>
    <row r="410" spans="1:5" ht="15" customHeight="1">
      <c r="A410" s="332"/>
      <c r="B410" s="327"/>
      <c r="C410" s="327"/>
      <c r="D410" s="327"/>
      <c r="E410" s="327"/>
    </row>
    <row r="411" spans="1:5" ht="15" customHeight="1">
      <c r="A411" s="332"/>
      <c r="B411" s="327"/>
      <c r="C411" s="327"/>
      <c r="D411" s="327"/>
      <c r="E411" s="327"/>
    </row>
    <row r="412" spans="1:5" ht="15" customHeight="1">
      <c r="A412" s="332"/>
      <c r="B412" s="327"/>
      <c r="C412" s="327"/>
      <c r="D412" s="327"/>
      <c r="E412" s="327"/>
    </row>
    <row r="413" spans="1:5" ht="15" customHeight="1">
      <c r="A413" s="332"/>
      <c r="B413" s="327"/>
      <c r="C413" s="327"/>
      <c r="D413" s="327"/>
      <c r="E413" s="327"/>
    </row>
    <row r="414" spans="1:5" ht="22.5" customHeight="1">
      <c r="A414" s="332"/>
      <c r="B414" s="327"/>
      <c r="C414" s="327"/>
      <c r="D414" s="327"/>
      <c r="E414" s="327"/>
    </row>
    <row r="415" spans="1:5" ht="15" customHeight="1">
      <c r="A415" s="332"/>
      <c r="B415" s="327"/>
      <c r="C415" s="327"/>
      <c r="D415" s="327"/>
      <c r="E415" s="327"/>
    </row>
    <row r="416" spans="1:5" ht="15" customHeight="1">
      <c r="A416" s="332"/>
      <c r="B416" s="327"/>
      <c r="C416" s="327"/>
      <c r="D416" s="327"/>
      <c r="E416" s="327"/>
    </row>
    <row r="417" spans="1:5" ht="15" customHeight="1">
      <c r="A417" s="332"/>
      <c r="B417" s="327"/>
      <c r="C417" s="327"/>
      <c r="D417" s="327"/>
      <c r="E417" s="327"/>
    </row>
    <row r="418" spans="1:5" ht="15" customHeight="1">
      <c r="A418" s="332"/>
      <c r="B418" s="327"/>
      <c r="C418" s="327"/>
      <c r="D418" s="327"/>
      <c r="E418" s="327"/>
    </row>
    <row r="419" spans="1:5" ht="15" customHeight="1">
      <c r="A419" s="332"/>
      <c r="B419" s="327"/>
      <c r="C419" s="327"/>
      <c r="D419" s="327"/>
      <c r="E419" s="327"/>
    </row>
    <row r="420" spans="1:5" ht="22.5" customHeight="1">
      <c r="A420" s="332"/>
      <c r="B420" s="327"/>
      <c r="C420" s="327"/>
      <c r="D420" s="327"/>
      <c r="E420" s="327"/>
    </row>
    <row r="421" spans="1:5" ht="15" customHeight="1">
      <c r="A421" s="332"/>
      <c r="B421" s="327"/>
      <c r="C421" s="327"/>
      <c r="D421" s="327"/>
      <c r="E421" s="327"/>
    </row>
    <row r="422" spans="1:5" ht="15" customHeight="1">
      <c r="A422" s="332"/>
      <c r="B422" s="327"/>
      <c r="C422" s="327"/>
      <c r="D422" s="327"/>
      <c r="E422" s="327"/>
    </row>
    <row r="423" spans="1:5" ht="15" customHeight="1">
      <c r="A423" s="332"/>
      <c r="B423" s="327"/>
      <c r="C423" s="327"/>
      <c r="D423" s="327"/>
      <c r="E423" s="327"/>
    </row>
    <row r="424" spans="1:5" ht="15" customHeight="1">
      <c r="A424" s="332"/>
      <c r="B424" s="327"/>
      <c r="C424" s="327"/>
      <c r="D424" s="327"/>
      <c r="E424" s="327"/>
    </row>
    <row r="425" spans="1:5" ht="15" customHeight="1">
      <c r="A425" s="332"/>
      <c r="B425" s="327"/>
      <c r="C425" s="327"/>
      <c r="D425" s="327"/>
      <c r="E425" s="327"/>
    </row>
    <row r="426" spans="1:5" ht="22.5" customHeight="1">
      <c r="A426" s="332"/>
      <c r="B426" s="327"/>
      <c r="C426" s="327"/>
      <c r="D426" s="327"/>
      <c r="E426" s="327"/>
    </row>
    <row r="427" spans="1:5" ht="15" customHeight="1">
      <c r="A427" s="332"/>
      <c r="B427" s="327"/>
      <c r="C427" s="327"/>
      <c r="D427" s="327"/>
      <c r="E427" s="327"/>
    </row>
    <row r="428" spans="1:5" ht="15" customHeight="1">
      <c r="A428" s="332"/>
      <c r="B428" s="327"/>
      <c r="C428" s="327"/>
      <c r="D428" s="327"/>
      <c r="E428" s="327"/>
    </row>
    <row r="429" spans="1:5" ht="15" customHeight="1">
      <c r="A429" s="332"/>
      <c r="B429" s="327"/>
      <c r="C429" s="327"/>
      <c r="D429" s="327"/>
      <c r="E429" s="327"/>
    </row>
    <row r="430" spans="1:5" ht="15" customHeight="1">
      <c r="A430" s="332"/>
      <c r="B430" s="327"/>
      <c r="C430" s="327"/>
      <c r="D430" s="327"/>
      <c r="E430" s="327"/>
    </row>
    <row r="431" spans="1:5" ht="15" customHeight="1">
      <c r="A431" s="332"/>
      <c r="B431" s="327"/>
      <c r="C431" s="327"/>
      <c r="D431" s="327"/>
      <c r="E431" s="327"/>
    </row>
    <row r="432" spans="1:5" ht="22.5" customHeight="1">
      <c r="A432" s="332"/>
      <c r="B432" s="327"/>
      <c r="C432" s="327"/>
      <c r="D432" s="327"/>
      <c r="E432" s="327"/>
    </row>
    <row r="433" spans="1:5" ht="15" customHeight="1">
      <c r="A433" s="332"/>
      <c r="B433" s="327"/>
      <c r="C433" s="327"/>
      <c r="D433" s="327"/>
      <c r="E433" s="327"/>
    </row>
    <row r="434" spans="1:5" ht="15" customHeight="1">
      <c r="A434" s="332"/>
      <c r="B434" s="327"/>
      <c r="C434" s="327"/>
      <c r="D434" s="327"/>
      <c r="E434" s="327"/>
    </row>
    <row r="435" spans="1:5" ht="15" customHeight="1">
      <c r="A435" s="332"/>
      <c r="B435" s="327"/>
      <c r="C435" s="327"/>
      <c r="D435" s="327"/>
      <c r="E435" s="327"/>
    </row>
    <row r="436" spans="1:5" ht="15" customHeight="1">
      <c r="A436" s="332"/>
      <c r="B436" s="327"/>
      <c r="C436" s="327"/>
      <c r="D436" s="327"/>
      <c r="E436" s="327"/>
    </row>
    <row r="437" spans="1:5" ht="15" customHeight="1">
      <c r="A437" s="332"/>
      <c r="B437" s="327"/>
      <c r="C437" s="327"/>
      <c r="D437" s="327"/>
      <c r="E437" s="327"/>
    </row>
    <row r="438" spans="1:5" ht="22.5" customHeight="1">
      <c r="A438" s="332"/>
      <c r="B438" s="327"/>
      <c r="C438" s="327"/>
      <c r="D438" s="327"/>
      <c r="E438" s="327"/>
    </row>
    <row r="439" spans="1:5" ht="15" customHeight="1">
      <c r="A439" s="332"/>
      <c r="B439" s="327"/>
      <c r="C439" s="327"/>
      <c r="D439" s="327"/>
      <c r="E439" s="327"/>
    </row>
    <row r="440" spans="1:5" ht="15" customHeight="1">
      <c r="A440" s="332"/>
      <c r="B440" s="327"/>
      <c r="C440" s="327"/>
      <c r="D440" s="327"/>
      <c r="E440" s="327"/>
    </row>
    <row r="441" spans="1:5" ht="15" customHeight="1">
      <c r="A441" s="332"/>
      <c r="B441" s="327"/>
      <c r="C441" s="327"/>
      <c r="D441" s="327"/>
      <c r="E441" s="327"/>
    </row>
    <row r="442" spans="1:5" ht="15" customHeight="1">
      <c r="A442" s="332"/>
      <c r="B442" s="327"/>
      <c r="C442" s="327"/>
      <c r="D442" s="327"/>
      <c r="E442" s="327"/>
    </row>
    <row r="443" spans="1:5" ht="15" customHeight="1">
      <c r="A443" s="332"/>
      <c r="B443" s="327"/>
      <c r="C443" s="327"/>
      <c r="D443" s="327"/>
      <c r="E443" s="327"/>
    </row>
    <row r="444" spans="1:5" ht="22.5" customHeight="1">
      <c r="A444" s="332"/>
      <c r="B444" s="327"/>
      <c r="C444" s="327"/>
      <c r="D444" s="327"/>
      <c r="E444" s="327"/>
    </row>
    <row r="445" spans="1:5" ht="15" customHeight="1">
      <c r="A445" s="332"/>
      <c r="B445" s="327"/>
      <c r="C445" s="327"/>
      <c r="D445" s="327"/>
      <c r="E445" s="327"/>
    </row>
    <row r="446" spans="1:5" ht="15" customHeight="1">
      <c r="A446" s="332"/>
      <c r="B446" s="327"/>
      <c r="C446" s="327"/>
      <c r="D446" s="327"/>
      <c r="E446" s="327"/>
    </row>
    <row r="447" spans="1:5" ht="15" customHeight="1">
      <c r="A447" s="332"/>
      <c r="B447" s="327"/>
      <c r="C447" s="327"/>
      <c r="D447" s="327"/>
      <c r="E447" s="327"/>
    </row>
    <row r="448" spans="1:5" ht="15" customHeight="1">
      <c r="A448" s="332"/>
      <c r="B448" s="327"/>
      <c r="C448" s="327"/>
      <c r="D448" s="327"/>
      <c r="E448" s="327"/>
    </row>
    <row r="449" spans="1:5" ht="15" customHeight="1">
      <c r="A449" s="332"/>
      <c r="B449" s="327"/>
      <c r="C449" s="327"/>
      <c r="D449" s="327"/>
      <c r="E449" s="327"/>
    </row>
    <row r="450" spans="1:5" ht="22.5" customHeight="1">
      <c r="A450" s="332"/>
      <c r="B450" s="327"/>
      <c r="C450" s="327"/>
      <c r="D450" s="327"/>
      <c r="E450" s="327"/>
    </row>
    <row r="451" spans="1:5" ht="15" customHeight="1">
      <c r="A451" s="332"/>
      <c r="B451" s="327"/>
      <c r="C451" s="327"/>
      <c r="D451" s="327"/>
      <c r="E451" s="327"/>
    </row>
    <row r="452" spans="1:5" ht="15" customHeight="1">
      <c r="A452" s="332"/>
      <c r="B452" s="327"/>
      <c r="C452" s="327"/>
      <c r="D452" s="327"/>
      <c r="E452" s="327"/>
    </row>
    <row r="453" spans="1:5" ht="15" customHeight="1">
      <c r="A453" s="332"/>
      <c r="B453" s="327"/>
      <c r="C453" s="327"/>
      <c r="D453" s="327"/>
      <c r="E453" s="327"/>
    </row>
    <row r="454" spans="1:5" ht="15" customHeight="1">
      <c r="A454" s="332"/>
      <c r="B454" s="327"/>
      <c r="C454" s="327"/>
      <c r="D454" s="327"/>
      <c r="E454" s="327"/>
    </row>
    <row r="455" spans="1:5" ht="15" customHeight="1">
      <c r="A455" s="332"/>
      <c r="B455" s="327"/>
      <c r="C455" s="327"/>
      <c r="D455" s="327"/>
      <c r="E455" s="327"/>
    </row>
    <row r="456" spans="1:5" ht="22.5" customHeight="1">
      <c r="A456" s="332"/>
      <c r="B456" s="327"/>
      <c r="C456" s="327"/>
      <c r="D456" s="327"/>
      <c r="E456" s="327"/>
    </row>
    <row r="457" spans="1:5" ht="15" customHeight="1">
      <c r="A457" s="332"/>
      <c r="B457" s="327"/>
      <c r="C457" s="327"/>
      <c r="D457" s="327"/>
      <c r="E457" s="327"/>
    </row>
    <row r="458" spans="1:5" ht="15" customHeight="1">
      <c r="A458" s="332"/>
      <c r="B458" s="327"/>
      <c r="C458" s="327"/>
      <c r="D458" s="327"/>
      <c r="E458" s="327"/>
    </row>
    <row r="459" spans="1:5" ht="15" customHeight="1">
      <c r="A459" s="332"/>
      <c r="B459" s="327"/>
      <c r="C459" s="327"/>
      <c r="D459" s="327"/>
      <c r="E459" s="327"/>
    </row>
    <row r="460" spans="1:5" ht="15" customHeight="1">
      <c r="A460" s="332"/>
      <c r="B460" s="327"/>
      <c r="C460" s="327"/>
      <c r="D460" s="327"/>
      <c r="E460" s="327"/>
    </row>
    <row r="461" spans="1:5" ht="15" customHeight="1">
      <c r="A461" s="332"/>
      <c r="B461" s="327"/>
      <c r="C461" s="327"/>
      <c r="D461" s="327"/>
      <c r="E461" s="327"/>
    </row>
    <row r="462" spans="1:5" ht="22.5" customHeight="1">
      <c r="A462" s="332"/>
      <c r="B462" s="327"/>
      <c r="C462" s="327"/>
      <c r="D462" s="327"/>
      <c r="E462" s="327"/>
    </row>
    <row r="463" spans="1:5" ht="15" customHeight="1">
      <c r="A463" s="332"/>
      <c r="B463" s="327"/>
      <c r="C463" s="327"/>
      <c r="D463" s="327"/>
      <c r="E463" s="327"/>
    </row>
    <row r="464" spans="1:5" ht="15" customHeight="1">
      <c r="A464" s="332"/>
      <c r="B464" s="327"/>
      <c r="C464" s="327"/>
      <c r="D464" s="327"/>
      <c r="E464" s="327"/>
    </row>
    <row r="465" spans="1:5" ht="15" customHeight="1">
      <c r="A465" s="332"/>
      <c r="B465" s="327"/>
      <c r="C465" s="327"/>
      <c r="D465" s="327"/>
      <c r="E465" s="327"/>
    </row>
    <row r="466" spans="1:5" ht="15" customHeight="1">
      <c r="A466" s="332"/>
      <c r="B466" s="327"/>
      <c r="C466" s="327"/>
      <c r="D466" s="327"/>
      <c r="E466" s="327"/>
    </row>
    <row r="467" spans="1:5" ht="15" customHeight="1">
      <c r="A467" s="332"/>
      <c r="B467" s="327"/>
      <c r="C467" s="327"/>
      <c r="D467" s="327"/>
      <c r="E467" s="327"/>
    </row>
    <row r="468" spans="1:5" ht="22.5" customHeight="1">
      <c r="A468" s="332"/>
      <c r="B468" s="327"/>
      <c r="C468" s="327"/>
      <c r="D468" s="327"/>
      <c r="E468" s="327"/>
    </row>
    <row r="469" spans="1:5" ht="12">
      <c r="A469" s="332"/>
      <c r="B469" s="327"/>
      <c r="C469" s="327"/>
      <c r="D469" s="327"/>
      <c r="E469" s="327"/>
    </row>
    <row r="470" spans="1:5" ht="12">
      <c r="A470" s="332"/>
      <c r="B470" s="327"/>
      <c r="C470" s="327"/>
      <c r="D470" s="327"/>
      <c r="E470" s="327"/>
    </row>
  </sheetData>
  <mergeCells count="1">
    <mergeCell ref="A1:E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&amp;R&amp;9&amp;P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P45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32.66015625" style="0" bestFit="1" customWidth="1"/>
    <col min="2" max="4" width="11.33203125" style="0" customWidth="1"/>
    <col min="5" max="5" width="11.33203125" style="23" customWidth="1"/>
    <col min="6" max="6" width="12" style="17" customWidth="1"/>
    <col min="7" max="7" width="27.16015625" style="422" bestFit="1" customWidth="1"/>
    <col min="8" max="8" width="11" style="422" bestFit="1" customWidth="1"/>
    <col min="9" max="9" width="7.16015625" style="422" bestFit="1" customWidth="1"/>
    <col min="10" max="10" width="7.33203125" style="422" bestFit="1" customWidth="1"/>
    <col min="11" max="11" width="8.16015625" style="422" bestFit="1" customWidth="1"/>
    <col min="12" max="15" width="12" style="249" customWidth="1"/>
    <col min="16" max="16384" width="12" style="17" customWidth="1"/>
  </cols>
  <sheetData>
    <row r="1" spans="1:15" s="130" customFormat="1" ht="39.75" customHeight="1">
      <c r="A1" s="397" t="s">
        <v>369</v>
      </c>
      <c r="B1" s="397"/>
      <c r="C1" s="397"/>
      <c r="D1" s="397"/>
      <c r="E1" s="397"/>
      <c r="G1" s="422" t="s">
        <v>6</v>
      </c>
      <c r="H1" s="437">
        <v>105361</v>
      </c>
      <c r="I1" s="437">
        <v>17100</v>
      </c>
      <c r="J1" s="437">
        <v>11414</v>
      </c>
      <c r="K1" s="437">
        <v>76847</v>
      </c>
      <c r="L1" s="276"/>
      <c r="M1" s="276"/>
      <c r="N1" s="276"/>
      <c r="O1" s="276"/>
    </row>
    <row r="2" spans="1:15" s="32" customFormat="1" ht="18" customHeight="1">
      <c r="A2" s="56" t="s">
        <v>26</v>
      </c>
      <c r="B2" s="57"/>
      <c r="C2" s="57"/>
      <c r="D2" s="57"/>
      <c r="E2" s="57"/>
      <c r="F2" s="1"/>
      <c r="G2" s="438" t="s">
        <v>130</v>
      </c>
      <c r="H2" s="439">
        <v>44761</v>
      </c>
      <c r="I2" s="439">
        <v>7064</v>
      </c>
      <c r="J2" s="439">
        <v>5632</v>
      </c>
      <c r="K2" s="439">
        <v>32065</v>
      </c>
      <c r="L2" s="264"/>
      <c r="M2" s="264"/>
      <c r="N2" s="264"/>
      <c r="O2" s="264"/>
    </row>
    <row r="3" spans="1:15" s="93" customFormat="1" ht="30" customHeight="1">
      <c r="A3" s="242" t="s">
        <v>366</v>
      </c>
      <c r="B3" s="98" t="s">
        <v>0</v>
      </c>
      <c r="C3" s="98" t="s">
        <v>41</v>
      </c>
      <c r="D3" s="98" t="s">
        <v>3</v>
      </c>
      <c r="E3" s="98" t="s">
        <v>42</v>
      </c>
      <c r="G3" s="440" t="s">
        <v>342</v>
      </c>
      <c r="H3" s="441">
        <v>8798</v>
      </c>
      <c r="I3" s="439">
        <v>1989</v>
      </c>
      <c r="J3" s="439">
        <v>1354</v>
      </c>
      <c r="K3" s="439">
        <v>5455</v>
      </c>
      <c r="L3" s="277"/>
      <c r="M3" s="277"/>
      <c r="N3" s="277"/>
      <c r="O3" s="277"/>
    </row>
    <row r="4" spans="1:15" s="9" customFormat="1" ht="15" customHeight="1">
      <c r="A4" s="382" t="s">
        <v>6</v>
      </c>
      <c r="B4" s="131">
        <v>100</v>
      </c>
      <c r="C4" s="131">
        <v>100</v>
      </c>
      <c r="D4" s="131">
        <v>100</v>
      </c>
      <c r="E4" s="131">
        <v>100</v>
      </c>
      <c r="G4" s="440" t="s">
        <v>153</v>
      </c>
      <c r="H4" s="437">
        <v>35963</v>
      </c>
      <c r="I4" s="437">
        <v>5075</v>
      </c>
      <c r="J4" s="437">
        <v>4278</v>
      </c>
      <c r="K4" s="437">
        <v>26610</v>
      </c>
      <c r="L4" s="265"/>
      <c r="M4" s="265"/>
      <c r="N4" s="265"/>
      <c r="O4" s="265"/>
    </row>
    <row r="5" spans="1:11" ht="13.5" customHeight="1">
      <c r="A5" s="80" t="s">
        <v>225</v>
      </c>
      <c r="B5" s="82">
        <f>H2/H$1*100</f>
        <v>42.483461622421956</v>
      </c>
      <c r="C5" s="82">
        <f>I2/I$1*100</f>
        <v>41.30994152046784</v>
      </c>
      <c r="D5" s="82">
        <f>J2/J$1*100</f>
        <v>49.34291221307166</v>
      </c>
      <c r="E5" s="132">
        <f>K2/K$1*100</f>
        <v>41.72576678334873</v>
      </c>
      <c r="G5" s="422" t="s">
        <v>165</v>
      </c>
      <c r="H5" s="437">
        <v>26016</v>
      </c>
      <c r="I5" s="437">
        <v>5520</v>
      </c>
      <c r="J5" s="437">
        <v>2818</v>
      </c>
      <c r="K5" s="437">
        <v>17678</v>
      </c>
    </row>
    <row r="6" spans="1:11" ht="13.5" customHeight="1">
      <c r="A6" s="127" t="s">
        <v>342</v>
      </c>
      <c r="B6" s="133">
        <f aca="true" t="shared" si="0" ref="B6:B16">H3/H$1*100</f>
        <v>8.350338360493922</v>
      </c>
      <c r="C6" s="133">
        <f aca="true" t="shared" si="1" ref="C6:C16">I3/I$1*100</f>
        <v>11.631578947368421</v>
      </c>
      <c r="D6" s="133">
        <f aca="true" t="shared" si="2" ref="D6:D16">J3/J$1*100</f>
        <v>11.862624846679516</v>
      </c>
      <c r="E6" s="134">
        <f aca="true" t="shared" si="3" ref="E6:E16">K3/K$1*100</f>
        <v>7.098520436711908</v>
      </c>
      <c r="G6" s="440" t="s">
        <v>166</v>
      </c>
      <c r="H6" s="437">
        <v>15995</v>
      </c>
      <c r="I6" s="437">
        <v>3388</v>
      </c>
      <c r="J6" s="437">
        <v>2628</v>
      </c>
      <c r="K6" s="437">
        <v>9979</v>
      </c>
    </row>
    <row r="7" spans="1:11" ht="13.5" customHeight="1">
      <c r="A7" s="127" t="s">
        <v>164</v>
      </c>
      <c r="B7" s="133">
        <f t="shared" si="0"/>
        <v>34.13312326192804</v>
      </c>
      <c r="C7" s="133">
        <f t="shared" si="1"/>
        <v>29.678362573099413</v>
      </c>
      <c r="D7" s="133">
        <f t="shared" si="2"/>
        <v>37.48028736639215</v>
      </c>
      <c r="E7" s="134">
        <f t="shared" si="3"/>
        <v>34.627246346636824</v>
      </c>
      <c r="G7" s="442" t="s">
        <v>172</v>
      </c>
      <c r="H7" s="407">
        <v>10021</v>
      </c>
      <c r="I7" s="407">
        <v>2132</v>
      </c>
      <c r="J7" s="437">
        <v>190</v>
      </c>
      <c r="K7" s="437">
        <v>7699</v>
      </c>
    </row>
    <row r="8" spans="1:11" ht="13.5" customHeight="1">
      <c r="A8" s="80" t="s">
        <v>226</v>
      </c>
      <c r="B8" s="82">
        <f t="shared" si="0"/>
        <v>24.692248554968156</v>
      </c>
      <c r="C8" s="82">
        <f t="shared" si="1"/>
        <v>32.280701754385966</v>
      </c>
      <c r="D8" s="82">
        <f t="shared" si="2"/>
        <v>24.688978447520586</v>
      </c>
      <c r="E8" s="132">
        <f t="shared" si="3"/>
        <v>23.00415110544328</v>
      </c>
      <c r="G8" s="437" t="s">
        <v>191</v>
      </c>
      <c r="H8" s="443">
        <v>30619</v>
      </c>
      <c r="I8" s="444">
        <v>4223</v>
      </c>
      <c r="J8" s="444">
        <v>2499</v>
      </c>
      <c r="K8" s="437">
        <v>23897</v>
      </c>
    </row>
    <row r="9" spans="1:11" ht="13.5" customHeight="1">
      <c r="A9" s="127" t="s">
        <v>166</v>
      </c>
      <c r="B9" s="133">
        <f t="shared" si="0"/>
        <v>15.18113913117757</v>
      </c>
      <c r="C9" s="133">
        <f t="shared" si="1"/>
        <v>19.812865497076025</v>
      </c>
      <c r="D9" s="133">
        <f t="shared" si="2"/>
        <v>23.024356053968813</v>
      </c>
      <c r="E9" s="133">
        <f t="shared" si="3"/>
        <v>12.985542701732014</v>
      </c>
      <c r="G9" s="442" t="s">
        <v>192</v>
      </c>
      <c r="H9" s="443">
        <v>426</v>
      </c>
      <c r="I9" s="444">
        <v>48</v>
      </c>
      <c r="J9" s="444">
        <v>15</v>
      </c>
      <c r="K9" s="437">
        <v>363</v>
      </c>
    </row>
    <row r="10" spans="1:11" ht="13.5" customHeight="1">
      <c r="A10" s="127" t="s">
        <v>172</v>
      </c>
      <c r="B10" s="133">
        <f t="shared" si="0"/>
        <v>9.511109423790586</v>
      </c>
      <c r="C10" s="133">
        <f t="shared" si="1"/>
        <v>12.467836257309942</v>
      </c>
      <c r="D10" s="133">
        <f t="shared" si="2"/>
        <v>1.6646223935517785</v>
      </c>
      <c r="E10" s="133">
        <f t="shared" si="3"/>
        <v>10.018608403711271</v>
      </c>
      <c r="G10" s="442" t="s">
        <v>195</v>
      </c>
      <c r="H10" s="437">
        <v>30193</v>
      </c>
      <c r="I10" s="437">
        <v>4175</v>
      </c>
      <c r="J10" s="437">
        <v>2484</v>
      </c>
      <c r="K10" s="437">
        <v>23534</v>
      </c>
    </row>
    <row r="11" spans="1:11" ht="13.5" customHeight="1">
      <c r="A11" s="80" t="s">
        <v>227</v>
      </c>
      <c r="B11" s="82">
        <f t="shared" si="0"/>
        <v>29.061037765397064</v>
      </c>
      <c r="C11" s="82">
        <f t="shared" si="1"/>
        <v>24.695906432748536</v>
      </c>
      <c r="D11" s="82">
        <f t="shared" si="2"/>
        <v>21.894165060452075</v>
      </c>
      <c r="E11" s="132">
        <f t="shared" si="3"/>
        <v>31.0968547893867</v>
      </c>
      <c r="G11" s="422" t="s">
        <v>209</v>
      </c>
      <c r="H11" s="437">
        <v>3852</v>
      </c>
      <c r="I11" s="437">
        <v>231</v>
      </c>
      <c r="J11" s="437">
        <v>459</v>
      </c>
      <c r="K11" s="437">
        <v>3162</v>
      </c>
    </row>
    <row r="12" spans="1:11" ht="13.5" customHeight="1">
      <c r="A12" s="127" t="s">
        <v>192</v>
      </c>
      <c r="B12" s="133">
        <f t="shared" si="0"/>
        <v>0.40432418067406345</v>
      </c>
      <c r="C12" s="133">
        <f t="shared" si="1"/>
        <v>0.2807017543859649</v>
      </c>
      <c r="D12" s="133">
        <f t="shared" si="2"/>
        <v>0.1314175573856667</v>
      </c>
      <c r="E12" s="134">
        <f t="shared" si="3"/>
        <v>0.4723671711322498</v>
      </c>
      <c r="G12" s="422" t="s">
        <v>221</v>
      </c>
      <c r="H12" s="437">
        <v>61</v>
      </c>
      <c r="I12" s="437">
        <v>44</v>
      </c>
      <c r="J12" s="437">
        <v>6</v>
      </c>
      <c r="K12" s="437">
        <v>11</v>
      </c>
    </row>
    <row r="13" spans="1:11" ht="13.5" customHeight="1">
      <c r="A13" s="127" t="s">
        <v>195</v>
      </c>
      <c r="B13" s="133">
        <f t="shared" si="0"/>
        <v>28.656713584722997</v>
      </c>
      <c r="C13" s="133">
        <f t="shared" si="1"/>
        <v>24.415204678362574</v>
      </c>
      <c r="D13" s="133">
        <f t="shared" si="2"/>
        <v>21.76274750306641</v>
      </c>
      <c r="E13" s="134">
        <f t="shared" si="3"/>
        <v>30.624487618254452</v>
      </c>
      <c r="G13" s="422" t="s">
        <v>224</v>
      </c>
      <c r="H13" s="437">
        <v>52</v>
      </c>
      <c r="I13" s="407">
        <v>18</v>
      </c>
      <c r="J13" s="407">
        <v>0</v>
      </c>
      <c r="K13" s="407">
        <v>34</v>
      </c>
    </row>
    <row r="14" spans="1:11" ht="13.5" customHeight="1">
      <c r="A14" s="80" t="s">
        <v>228</v>
      </c>
      <c r="B14" s="82">
        <f t="shared" si="0"/>
        <v>3.656001746376743</v>
      </c>
      <c r="C14" s="82">
        <f t="shared" si="1"/>
        <v>1.3508771929824561</v>
      </c>
      <c r="D14" s="82">
        <f t="shared" si="2"/>
        <v>4.021377256001402</v>
      </c>
      <c r="E14" s="132">
        <f t="shared" si="3"/>
        <v>4.114669408044556</v>
      </c>
      <c r="I14" s="407"/>
      <c r="J14" s="407"/>
      <c r="K14" s="407"/>
    </row>
    <row r="15" spans="1:13" ht="13.5" customHeight="1">
      <c r="A15" s="80" t="s">
        <v>229</v>
      </c>
      <c r="B15" s="82">
        <f t="shared" si="0"/>
        <v>0.05789618549558186</v>
      </c>
      <c r="C15" s="82">
        <f t="shared" si="1"/>
        <v>0.2573099415204678</v>
      </c>
      <c r="D15" s="82">
        <f t="shared" si="2"/>
        <v>0.05256702295426669</v>
      </c>
      <c r="E15" s="132">
        <f t="shared" si="3"/>
        <v>0.014314156700977266</v>
      </c>
      <c r="M15" s="278"/>
    </row>
    <row r="16" spans="1:5" ht="13.5" customHeight="1">
      <c r="A16" s="135" t="s">
        <v>230</v>
      </c>
      <c r="B16" s="136">
        <f t="shared" si="0"/>
        <v>0.04935412534049601</v>
      </c>
      <c r="C16" s="136">
        <f t="shared" si="1"/>
        <v>0.10526315789473684</v>
      </c>
      <c r="D16" s="136">
        <f t="shared" si="2"/>
        <v>0</v>
      </c>
      <c r="E16" s="136">
        <f t="shared" si="3"/>
        <v>0.044243757075747916</v>
      </c>
    </row>
    <row r="17" spans="1:5" ht="19.5" customHeight="1">
      <c r="A17" s="9"/>
      <c r="B17" s="133"/>
      <c r="C17" s="133"/>
      <c r="D17" s="133"/>
      <c r="E17" s="133"/>
    </row>
    <row r="18" spans="1:15" s="130" customFormat="1" ht="39.75" customHeight="1">
      <c r="A18" s="397" t="s">
        <v>369</v>
      </c>
      <c r="B18" s="397"/>
      <c r="C18" s="397"/>
      <c r="D18" s="397"/>
      <c r="E18" s="397"/>
      <c r="G18" s="445"/>
      <c r="H18" s="445"/>
      <c r="I18" s="445"/>
      <c r="J18" s="445"/>
      <c r="K18" s="445"/>
      <c r="L18" s="276"/>
      <c r="M18" s="276"/>
      <c r="N18" s="276"/>
      <c r="O18" s="276"/>
    </row>
    <row r="19" spans="1:5" ht="18" customHeight="1">
      <c r="A19" s="56" t="s">
        <v>40</v>
      </c>
      <c r="B19" s="110"/>
      <c r="C19" s="110"/>
      <c r="D19" s="110"/>
      <c r="E19" s="110"/>
    </row>
    <row r="20" spans="1:15" s="93" customFormat="1" ht="30" customHeight="1">
      <c r="A20" s="242" t="s">
        <v>366</v>
      </c>
      <c r="B20" s="98" t="s">
        <v>0</v>
      </c>
      <c r="C20" s="98" t="s">
        <v>41</v>
      </c>
      <c r="D20" s="98" t="s">
        <v>3</v>
      </c>
      <c r="E20" s="98" t="s">
        <v>42</v>
      </c>
      <c r="G20" s="446"/>
      <c r="H20" s="446"/>
      <c r="I20" s="446"/>
      <c r="J20" s="446"/>
      <c r="K20" s="446"/>
      <c r="L20" s="277"/>
      <c r="M20" s="277"/>
      <c r="N20" s="277"/>
      <c r="O20" s="277"/>
    </row>
    <row r="21" spans="1:15" s="9" customFormat="1" ht="15" customHeight="1">
      <c r="A21" s="126" t="s">
        <v>6</v>
      </c>
      <c r="B21" s="137">
        <v>100</v>
      </c>
      <c r="C21" s="138">
        <f>I1/$H1*100</f>
        <v>16.22991429466311</v>
      </c>
      <c r="D21" s="138">
        <f>J1/$H1*100</f>
        <v>10.833230512238874</v>
      </c>
      <c r="E21" s="138">
        <f>K1/$H1*100</f>
        <v>72.93685519309801</v>
      </c>
      <c r="G21" s="413"/>
      <c r="H21" s="413"/>
      <c r="I21" s="413"/>
      <c r="J21" s="413"/>
      <c r="K21" s="413"/>
      <c r="L21" s="265"/>
      <c r="M21" s="265"/>
      <c r="N21" s="265"/>
      <c r="O21" s="265"/>
    </row>
    <row r="22" spans="1:5" ht="13.5" customHeight="1">
      <c r="A22" s="80" t="s">
        <v>225</v>
      </c>
      <c r="B22" s="90">
        <v>100</v>
      </c>
      <c r="C22" s="82">
        <f aca="true" t="shared" si="4" ref="C22:C33">I2/$H2*100</f>
        <v>15.781595585442684</v>
      </c>
      <c r="D22" s="82">
        <f aca="true" t="shared" si="5" ref="D22:D33">J2/$H2*100</f>
        <v>12.582381984316704</v>
      </c>
      <c r="E22" s="132">
        <f aca="true" t="shared" si="6" ref="E22:E33">K2/$H2*100</f>
        <v>71.63602243024062</v>
      </c>
    </row>
    <row r="23" spans="1:5" ht="13.5" customHeight="1">
      <c r="A23" s="127" t="s">
        <v>342</v>
      </c>
      <c r="B23" s="65">
        <v>100</v>
      </c>
      <c r="C23" s="133">
        <f t="shared" si="4"/>
        <v>22.607410775176177</v>
      </c>
      <c r="D23" s="133">
        <f t="shared" si="5"/>
        <v>15.389861332120935</v>
      </c>
      <c r="E23" s="134">
        <f t="shared" si="6"/>
        <v>62.00272789270289</v>
      </c>
    </row>
    <row r="24" spans="1:5" ht="13.5" customHeight="1">
      <c r="A24" s="127" t="s">
        <v>164</v>
      </c>
      <c r="B24" s="65">
        <v>100</v>
      </c>
      <c r="C24" s="133">
        <f t="shared" si="4"/>
        <v>14.11172594055001</v>
      </c>
      <c r="D24" s="133">
        <f t="shared" si="5"/>
        <v>11.895559324861663</v>
      </c>
      <c r="E24" s="134">
        <f t="shared" si="6"/>
        <v>73.99271473458833</v>
      </c>
    </row>
    <row r="25" spans="1:5" ht="13.5" customHeight="1">
      <c r="A25" s="80" t="s">
        <v>226</v>
      </c>
      <c r="B25" s="90">
        <v>100</v>
      </c>
      <c r="C25" s="82">
        <f t="shared" si="4"/>
        <v>21.217712177121772</v>
      </c>
      <c r="D25" s="82">
        <f t="shared" si="5"/>
        <v>10.83179581795818</v>
      </c>
      <c r="E25" s="132">
        <f t="shared" si="6"/>
        <v>67.95049200492005</v>
      </c>
    </row>
    <row r="26" spans="1:5" ht="13.5" customHeight="1">
      <c r="A26" s="127" t="s">
        <v>166</v>
      </c>
      <c r="B26" s="65">
        <v>100</v>
      </c>
      <c r="C26" s="133">
        <f t="shared" si="4"/>
        <v>21.181619256017505</v>
      </c>
      <c r="D26" s="133">
        <f t="shared" si="5"/>
        <v>16.430134417005316</v>
      </c>
      <c r="E26" s="133">
        <f t="shared" si="6"/>
        <v>62.38824632697718</v>
      </c>
    </row>
    <row r="27" spans="1:5" ht="13.5" customHeight="1">
      <c r="A27" s="127" t="s">
        <v>172</v>
      </c>
      <c r="B27" s="65">
        <v>100</v>
      </c>
      <c r="C27" s="133">
        <f t="shared" si="4"/>
        <v>21.275321824169243</v>
      </c>
      <c r="D27" s="133">
        <f t="shared" si="5"/>
        <v>1.896018361440974</v>
      </c>
      <c r="E27" s="133">
        <f t="shared" si="6"/>
        <v>76.82865981438978</v>
      </c>
    </row>
    <row r="28" spans="1:5" ht="13.5" customHeight="1">
      <c r="A28" s="80" t="s">
        <v>227</v>
      </c>
      <c r="B28" s="90">
        <v>100</v>
      </c>
      <c r="C28" s="82">
        <f t="shared" si="4"/>
        <v>13.792089878833405</v>
      </c>
      <c r="D28" s="82">
        <f t="shared" si="5"/>
        <v>8.161599007152422</v>
      </c>
      <c r="E28" s="132">
        <f t="shared" si="6"/>
        <v>78.04631111401417</v>
      </c>
    </row>
    <row r="29" spans="1:5" ht="13.5" customHeight="1">
      <c r="A29" s="127" t="s">
        <v>192</v>
      </c>
      <c r="B29" s="65">
        <v>100</v>
      </c>
      <c r="C29" s="133">
        <f t="shared" si="4"/>
        <v>11.267605633802818</v>
      </c>
      <c r="D29" s="133">
        <f t="shared" si="5"/>
        <v>3.5211267605633805</v>
      </c>
      <c r="E29" s="134">
        <f t="shared" si="6"/>
        <v>85.2112676056338</v>
      </c>
    </row>
    <row r="30" spans="1:5" ht="13.5" customHeight="1">
      <c r="A30" s="127" t="s">
        <v>195</v>
      </c>
      <c r="B30" s="65">
        <v>100</v>
      </c>
      <c r="C30" s="133">
        <f t="shared" si="4"/>
        <v>13.82770840923393</v>
      </c>
      <c r="D30" s="133">
        <f t="shared" si="5"/>
        <v>8.227072500248402</v>
      </c>
      <c r="E30" s="134">
        <f t="shared" si="6"/>
        <v>77.94521909051767</v>
      </c>
    </row>
    <row r="31" spans="1:5" ht="13.5" customHeight="1">
      <c r="A31" s="80" t="s">
        <v>228</v>
      </c>
      <c r="B31" s="90">
        <v>100</v>
      </c>
      <c r="C31" s="82">
        <f t="shared" si="4"/>
        <v>5.996884735202492</v>
      </c>
      <c r="D31" s="82">
        <f t="shared" si="5"/>
        <v>11.91588785046729</v>
      </c>
      <c r="E31" s="132">
        <f t="shared" si="6"/>
        <v>82.08722741433021</v>
      </c>
    </row>
    <row r="32" spans="1:13" ht="13.5" customHeight="1">
      <c r="A32" s="80" t="s">
        <v>229</v>
      </c>
      <c r="B32" s="90">
        <v>100</v>
      </c>
      <c r="C32" s="82">
        <f t="shared" si="4"/>
        <v>72.1311475409836</v>
      </c>
      <c r="D32" s="82">
        <f t="shared" si="5"/>
        <v>9.836065573770492</v>
      </c>
      <c r="E32" s="132">
        <f t="shared" si="6"/>
        <v>18.0327868852459</v>
      </c>
      <c r="H32" s="204"/>
      <c r="I32" s="204"/>
      <c r="J32" s="204"/>
      <c r="K32" s="204"/>
      <c r="L32" s="252"/>
      <c r="M32" s="278"/>
    </row>
    <row r="33" spans="1:12" ht="13.5" customHeight="1">
      <c r="A33" s="135" t="s">
        <v>230</v>
      </c>
      <c r="B33" s="139">
        <v>100</v>
      </c>
      <c r="C33" s="136">
        <f t="shared" si="4"/>
        <v>34.61538461538461</v>
      </c>
      <c r="D33" s="136">
        <f t="shared" si="5"/>
        <v>0</v>
      </c>
      <c r="E33" s="136">
        <f t="shared" si="6"/>
        <v>65.38461538461539</v>
      </c>
      <c r="H33" s="204"/>
      <c r="I33" s="204"/>
      <c r="J33" s="204"/>
      <c r="K33" s="204"/>
      <c r="L33" s="252"/>
    </row>
    <row r="34" spans="1:12" ht="21.75" customHeight="1">
      <c r="A34" s="9"/>
      <c r="B34" s="105"/>
      <c r="C34" s="105"/>
      <c r="D34" s="105"/>
      <c r="E34" s="101"/>
      <c r="H34" s="204"/>
      <c r="I34" s="204"/>
      <c r="J34" s="204"/>
      <c r="K34" s="204"/>
      <c r="L34" s="252"/>
    </row>
    <row r="35" spans="1:12" ht="16.5" customHeight="1">
      <c r="A35" s="9"/>
      <c r="B35" s="105"/>
      <c r="C35" s="105"/>
      <c r="D35" s="105"/>
      <c r="E35" s="101"/>
      <c r="G35" s="406"/>
      <c r="H35" s="206"/>
      <c r="I35" s="206"/>
      <c r="J35" s="204"/>
      <c r="K35" s="204"/>
      <c r="L35" s="252"/>
    </row>
    <row r="36" spans="1:12" ht="16.5" customHeight="1">
      <c r="A36" s="9"/>
      <c r="B36" s="105"/>
      <c r="C36" s="105"/>
      <c r="D36" s="105"/>
      <c r="E36" s="101"/>
      <c r="G36" s="406"/>
      <c r="H36" s="447" t="s">
        <v>231</v>
      </c>
      <c r="I36" s="411">
        <v>0.4248346162242196</v>
      </c>
      <c r="J36" s="411"/>
      <c r="K36" s="448"/>
      <c r="L36" s="252"/>
    </row>
    <row r="37" spans="1:12" ht="16.5" customHeight="1">
      <c r="A37" s="9"/>
      <c r="B37" s="105"/>
      <c r="C37" s="105"/>
      <c r="D37" s="105"/>
      <c r="E37" s="105"/>
      <c r="G37" s="406"/>
      <c r="H37" s="447" t="s">
        <v>232</v>
      </c>
      <c r="I37" s="411">
        <v>0.24692248554968158</v>
      </c>
      <c r="J37" s="411"/>
      <c r="K37" s="448"/>
      <c r="L37" s="252"/>
    </row>
    <row r="38" spans="1:12" ht="16.5" customHeight="1">
      <c r="A38" s="9"/>
      <c r="B38" s="105"/>
      <c r="C38" s="105"/>
      <c r="D38" s="105"/>
      <c r="E38" s="105"/>
      <c r="G38" s="406"/>
      <c r="H38" s="447" t="s">
        <v>233</v>
      </c>
      <c r="I38" s="411">
        <v>0.29061037765397063</v>
      </c>
      <c r="J38" s="411"/>
      <c r="K38" s="448"/>
      <c r="L38" s="252"/>
    </row>
    <row r="39" spans="1:11" ht="22.5" customHeight="1">
      <c r="A39" s="9"/>
      <c r="B39" s="105"/>
      <c r="C39" s="105"/>
      <c r="D39" s="105"/>
      <c r="E39" s="105"/>
      <c r="G39" s="406"/>
      <c r="H39" s="447" t="s">
        <v>234</v>
      </c>
      <c r="I39" s="411">
        <v>0.03656001746376743</v>
      </c>
      <c r="J39" s="411"/>
      <c r="K39" s="204"/>
    </row>
    <row r="40" spans="1:11" ht="15" customHeight="1">
      <c r="A40" s="17"/>
      <c r="B40" s="38"/>
      <c r="C40" s="38"/>
      <c r="D40" s="38"/>
      <c r="E40" s="78"/>
      <c r="G40" s="406"/>
      <c r="H40" s="447" t="s">
        <v>229</v>
      </c>
      <c r="I40" s="411">
        <v>0.0005789618549558186</v>
      </c>
      <c r="J40" s="411"/>
      <c r="K40" s="204"/>
    </row>
    <row r="41" spans="1:16" ht="15" customHeight="1">
      <c r="A41" s="80"/>
      <c r="B41" s="78"/>
      <c r="C41" s="78"/>
      <c r="D41" s="78"/>
      <c r="E41" s="17"/>
      <c r="G41" s="406"/>
      <c r="H41" s="447" t="s">
        <v>230</v>
      </c>
      <c r="I41" s="411">
        <v>0.0004935412534049601</v>
      </c>
      <c r="J41" s="411"/>
      <c r="K41" s="207"/>
      <c r="M41" s="279"/>
      <c r="N41" s="279"/>
      <c r="O41" s="279"/>
      <c r="P41" s="140"/>
    </row>
    <row r="42" spans="1:16" s="140" customFormat="1" ht="15" customHeight="1">
      <c r="A42" s="14"/>
      <c r="B42" s="81"/>
      <c r="C42" s="81"/>
      <c r="D42" s="81"/>
      <c r="E42" s="17"/>
      <c r="G42" s="406"/>
      <c r="H42" s="204"/>
      <c r="I42" s="204"/>
      <c r="J42" s="204"/>
      <c r="K42" s="204"/>
      <c r="L42" s="249"/>
      <c r="M42" s="249"/>
      <c r="N42" s="249"/>
      <c r="O42" s="249"/>
      <c r="P42" s="17"/>
    </row>
    <row r="43" spans="1:7" ht="15" customHeight="1">
      <c r="A43" s="14"/>
      <c r="B43" s="38"/>
      <c r="C43" s="38"/>
      <c r="D43" s="38"/>
      <c r="E43" s="17"/>
      <c r="G43" s="406"/>
    </row>
    <row r="44" spans="1:5" ht="15" customHeight="1">
      <c r="A44" s="17"/>
      <c r="B44" s="38"/>
      <c r="C44" s="38"/>
      <c r="D44" s="38"/>
      <c r="E44" s="17"/>
    </row>
    <row r="45" spans="2:5" ht="15" customHeight="1">
      <c r="B45" s="17"/>
      <c r="C45" s="17"/>
      <c r="D45" s="17"/>
      <c r="E45" s="78"/>
    </row>
    <row r="46" ht="15" customHeight="1"/>
    <row r="47" ht="15" customHeight="1"/>
  </sheetData>
  <mergeCells count="2">
    <mergeCell ref="A1:E1"/>
    <mergeCell ref="A18:E18"/>
  </mergeCells>
  <hyperlinks>
    <hyperlink ref="A3" location="Indice!B6" display="Inicio"/>
    <hyperlink ref="A20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37">
      <selection activeCell="B1" sqref="B1"/>
    </sheetView>
  </sheetViews>
  <sheetFormatPr defaultColWidth="12" defaultRowHeight="11.25"/>
  <cols>
    <col min="1" max="1" width="34.83203125" style="0" customWidth="1"/>
    <col min="2" max="4" width="12.83203125" style="0" customWidth="1"/>
  </cols>
  <sheetData>
    <row r="1" spans="1:4" s="2" customFormat="1" ht="39.75" customHeight="1">
      <c r="A1" s="399" t="s">
        <v>368</v>
      </c>
      <c r="B1" s="399"/>
      <c r="C1" s="399"/>
      <c r="D1" s="399"/>
    </row>
    <row r="2" spans="1:4" s="5" customFormat="1" ht="30" customHeight="1">
      <c r="A2" s="242" t="s">
        <v>366</v>
      </c>
      <c r="B2" s="353" t="s">
        <v>0</v>
      </c>
      <c r="C2" s="353" t="s">
        <v>1</v>
      </c>
      <c r="D2" s="353" t="s">
        <v>2</v>
      </c>
    </row>
    <row r="3" spans="1:4" s="13" customFormat="1" ht="15" customHeight="1">
      <c r="A3" s="384" t="s">
        <v>6</v>
      </c>
      <c r="B3" s="354">
        <v>105361</v>
      </c>
      <c r="C3" s="354">
        <v>58648</v>
      </c>
      <c r="D3" s="354">
        <v>46713</v>
      </c>
    </row>
    <row r="4" spans="1:4" s="10" customFormat="1" ht="15" customHeight="1">
      <c r="A4" s="93" t="s">
        <v>404</v>
      </c>
      <c r="B4" s="355">
        <v>47590</v>
      </c>
      <c r="C4" s="356">
        <v>25894</v>
      </c>
      <c r="D4" s="356">
        <v>21696</v>
      </c>
    </row>
    <row r="5" spans="1:4" ht="15" customHeight="1">
      <c r="A5" s="80" t="s">
        <v>342</v>
      </c>
      <c r="B5" s="81">
        <v>12685</v>
      </c>
      <c r="C5" s="81">
        <v>7062</v>
      </c>
      <c r="D5" s="81">
        <v>5623</v>
      </c>
    </row>
    <row r="6" spans="1:4" ht="12.75" customHeight="1">
      <c r="A6" s="127" t="s">
        <v>131</v>
      </c>
      <c r="B6" s="23">
        <v>561</v>
      </c>
      <c r="C6" s="105">
        <v>314</v>
      </c>
      <c r="D6" s="105">
        <v>247</v>
      </c>
    </row>
    <row r="7" spans="1:4" ht="12.75" customHeight="1">
      <c r="A7" s="127" t="s">
        <v>132</v>
      </c>
      <c r="B7" s="23">
        <v>34</v>
      </c>
      <c r="C7" s="105">
        <v>23</v>
      </c>
      <c r="D7" s="105">
        <v>11</v>
      </c>
    </row>
    <row r="8" spans="1:4" ht="12.75" customHeight="1">
      <c r="A8" s="127" t="s">
        <v>133</v>
      </c>
      <c r="B8" s="23">
        <v>146</v>
      </c>
      <c r="C8" s="105">
        <v>90</v>
      </c>
      <c r="D8" s="105">
        <v>56</v>
      </c>
    </row>
    <row r="9" spans="1:4" ht="12.75" customHeight="1">
      <c r="A9" s="127" t="s">
        <v>134</v>
      </c>
      <c r="B9" s="23">
        <v>28</v>
      </c>
      <c r="C9" s="105">
        <v>17</v>
      </c>
      <c r="D9" s="105">
        <v>11</v>
      </c>
    </row>
    <row r="10" spans="1:4" ht="12.75" customHeight="1">
      <c r="A10" s="127" t="s">
        <v>405</v>
      </c>
      <c r="B10" s="23">
        <v>5325</v>
      </c>
      <c r="C10" s="105">
        <v>2742</v>
      </c>
      <c r="D10" s="105">
        <v>2583</v>
      </c>
    </row>
    <row r="11" spans="1:4" ht="12.75" customHeight="1">
      <c r="A11" s="127" t="s">
        <v>135</v>
      </c>
      <c r="B11" s="23">
        <v>18</v>
      </c>
      <c r="C11" s="105">
        <v>6</v>
      </c>
      <c r="D11" s="105">
        <v>12</v>
      </c>
    </row>
    <row r="12" spans="1:4" ht="12.75" customHeight="1">
      <c r="A12" s="127" t="s">
        <v>136</v>
      </c>
      <c r="B12" s="23">
        <v>1243</v>
      </c>
      <c r="C12" s="105">
        <v>583</v>
      </c>
      <c r="D12" s="105">
        <v>660</v>
      </c>
    </row>
    <row r="13" spans="1:4" ht="12.75" customHeight="1">
      <c r="A13" s="127" t="s">
        <v>137</v>
      </c>
      <c r="B13" s="23">
        <v>31</v>
      </c>
      <c r="C13" s="105">
        <v>24</v>
      </c>
      <c r="D13" s="105">
        <v>7</v>
      </c>
    </row>
    <row r="14" spans="1:4" ht="12.75" customHeight="1">
      <c r="A14" s="127" t="s">
        <v>138</v>
      </c>
      <c r="B14" s="23">
        <v>54</v>
      </c>
      <c r="C14" s="105">
        <v>25</v>
      </c>
      <c r="D14" s="105">
        <v>29</v>
      </c>
    </row>
    <row r="15" spans="1:4" ht="12.75" customHeight="1">
      <c r="A15" s="127" t="s">
        <v>139</v>
      </c>
      <c r="B15" s="23">
        <v>510</v>
      </c>
      <c r="C15" s="105">
        <v>341</v>
      </c>
      <c r="D15" s="105">
        <v>169</v>
      </c>
    </row>
    <row r="16" spans="1:4" ht="12.75" customHeight="1">
      <c r="A16" s="127" t="s">
        <v>406</v>
      </c>
      <c r="B16" s="23">
        <v>3</v>
      </c>
      <c r="C16" s="105">
        <v>2</v>
      </c>
      <c r="D16" s="105">
        <v>1</v>
      </c>
    </row>
    <row r="17" spans="1:4" ht="12.75" customHeight="1">
      <c r="A17" s="127" t="s">
        <v>140</v>
      </c>
      <c r="B17" s="23">
        <v>226</v>
      </c>
      <c r="C17" s="105">
        <v>133</v>
      </c>
      <c r="D17" s="105">
        <v>93</v>
      </c>
    </row>
    <row r="18" spans="1:4" ht="12.75" customHeight="1">
      <c r="A18" s="127" t="s">
        <v>141</v>
      </c>
      <c r="B18" s="23">
        <v>1939</v>
      </c>
      <c r="C18" s="105">
        <v>1318</v>
      </c>
      <c r="D18" s="105">
        <v>621</v>
      </c>
    </row>
    <row r="19" spans="1:4" ht="12.75" customHeight="1">
      <c r="A19" s="127" t="s">
        <v>142</v>
      </c>
      <c r="B19" s="23">
        <v>553</v>
      </c>
      <c r="C19" s="105">
        <v>300</v>
      </c>
      <c r="D19" s="105">
        <v>253</v>
      </c>
    </row>
    <row r="20" spans="1:4" ht="12.75" customHeight="1">
      <c r="A20" s="127" t="s">
        <v>143</v>
      </c>
      <c r="B20" s="23">
        <v>35</v>
      </c>
      <c r="C20" s="105">
        <v>16</v>
      </c>
      <c r="D20" s="105">
        <v>19</v>
      </c>
    </row>
    <row r="21" spans="1:4" ht="12.75" customHeight="1">
      <c r="A21" s="127" t="s">
        <v>407</v>
      </c>
      <c r="B21" s="23">
        <v>2</v>
      </c>
      <c r="C21" s="105">
        <v>1</v>
      </c>
      <c r="D21" s="105">
        <v>1</v>
      </c>
    </row>
    <row r="22" spans="1:4" ht="12.75" customHeight="1">
      <c r="A22" s="127" t="s">
        <v>144</v>
      </c>
      <c r="B22" s="23">
        <v>81</v>
      </c>
      <c r="C22" s="105">
        <v>36</v>
      </c>
      <c r="D22" s="105">
        <v>45</v>
      </c>
    </row>
    <row r="23" spans="1:4" ht="12.75" customHeight="1">
      <c r="A23" s="127" t="s">
        <v>145</v>
      </c>
      <c r="B23" s="23">
        <v>12</v>
      </c>
      <c r="C23" s="105">
        <v>10</v>
      </c>
      <c r="D23" s="105">
        <v>2</v>
      </c>
    </row>
    <row r="24" spans="1:4" ht="12.75" customHeight="1">
      <c r="A24" s="127" t="s">
        <v>146</v>
      </c>
      <c r="B24" s="23">
        <v>4</v>
      </c>
      <c r="C24" s="105">
        <v>1</v>
      </c>
      <c r="D24" s="105">
        <v>3</v>
      </c>
    </row>
    <row r="25" spans="1:4" ht="12.75" customHeight="1">
      <c r="A25" s="127" t="s">
        <v>147</v>
      </c>
      <c r="B25" s="23">
        <v>65</v>
      </c>
      <c r="C25" s="105">
        <v>33</v>
      </c>
      <c r="D25" s="105">
        <v>32</v>
      </c>
    </row>
    <row r="26" spans="1:4" ht="12.75" customHeight="1">
      <c r="A26" s="127" t="s">
        <v>148</v>
      </c>
      <c r="B26" s="23">
        <v>43</v>
      </c>
      <c r="C26" s="105">
        <v>20</v>
      </c>
      <c r="D26" s="105">
        <v>23</v>
      </c>
    </row>
    <row r="27" spans="1:4" ht="12.75" customHeight="1">
      <c r="A27" s="127" t="s">
        <v>149</v>
      </c>
      <c r="B27" s="23">
        <v>299</v>
      </c>
      <c r="C27" s="105">
        <v>158</v>
      </c>
      <c r="D27" s="105">
        <v>141</v>
      </c>
    </row>
    <row r="28" spans="1:4" ht="12.75" customHeight="1">
      <c r="A28" s="127" t="s">
        <v>150</v>
      </c>
      <c r="B28" s="23">
        <v>2</v>
      </c>
      <c r="C28" s="105">
        <v>2</v>
      </c>
      <c r="D28" s="105">
        <v>0</v>
      </c>
    </row>
    <row r="29" spans="1:4" ht="12.75" customHeight="1">
      <c r="A29" s="127" t="s">
        <v>151</v>
      </c>
      <c r="B29" s="23">
        <v>1365</v>
      </c>
      <c r="C29" s="105">
        <v>819</v>
      </c>
      <c r="D29" s="105">
        <v>546</v>
      </c>
    </row>
    <row r="30" spans="1:4" ht="12.75" customHeight="1">
      <c r="A30" s="127" t="s">
        <v>152</v>
      </c>
      <c r="B30" s="23">
        <v>106</v>
      </c>
      <c r="C30" s="105">
        <v>48</v>
      </c>
      <c r="D30" s="105">
        <v>58</v>
      </c>
    </row>
    <row r="31" spans="1:4" ht="15" customHeight="1">
      <c r="A31" s="358" t="s">
        <v>408</v>
      </c>
      <c r="B31" s="81">
        <v>34905</v>
      </c>
      <c r="C31" s="81">
        <v>18832</v>
      </c>
      <c r="D31" s="81">
        <v>16073</v>
      </c>
    </row>
    <row r="32" spans="1:4" ht="12.75" customHeight="1">
      <c r="A32" s="127" t="s">
        <v>251</v>
      </c>
      <c r="B32" s="105">
        <v>41</v>
      </c>
      <c r="C32" s="105">
        <v>20</v>
      </c>
      <c r="D32" s="105">
        <v>21</v>
      </c>
    </row>
    <row r="33" spans="1:4" ht="12.75" customHeight="1">
      <c r="A33" s="127" t="s">
        <v>252</v>
      </c>
      <c r="B33" s="105">
        <v>11</v>
      </c>
      <c r="C33" s="105">
        <v>6</v>
      </c>
      <c r="D33" s="105">
        <v>5</v>
      </c>
    </row>
    <row r="34" spans="1:4" ht="12.75" customHeight="1">
      <c r="A34" s="127" t="s">
        <v>154</v>
      </c>
      <c r="B34" s="101">
        <v>106</v>
      </c>
      <c r="C34" s="105">
        <v>56</v>
      </c>
      <c r="D34" s="105">
        <v>50</v>
      </c>
    </row>
    <row r="35" spans="1:4" ht="12.75" customHeight="1">
      <c r="A35" s="127" t="s">
        <v>155</v>
      </c>
      <c r="B35" s="23">
        <v>95</v>
      </c>
      <c r="C35" s="105">
        <v>35</v>
      </c>
      <c r="D35" s="105">
        <v>60</v>
      </c>
    </row>
    <row r="36" spans="1:7" ht="12.75" customHeight="1">
      <c r="A36" s="127" t="s">
        <v>156</v>
      </c>
      <c r="B36" s="23">
        <v>72</v>
      </c>
      <c r="C36" s="105">
        <v>51</v>
      </c>
      <c r="D36" s="105">
        <v>21</v>
      </c>
      <c r="E36" s="17"/>
      <c r="F36" s="17"/>
      <c r="G36" s="17"/>
    </row>
    <row r="37" spans="1:7" ht="12.75" customHeight="1">
      <c r="A37" s="127" t="s">
        <v>157</v>
      </c>
      <c r="B37" s="23">
        <v>3210</v>
      </c>
      <c r="C37" s="105">
        <v>1762</v>
      </c>
      <c r="D37" s="105">
        <v>1448</v>
      </c>
      <c r="E37" s="17"/>
      <c r="F37" s="17"/>
      <c r="G37" s="17"/>
    </row>
    <row r="38" spans="1:7" ht="12.75" customHeight="1">
      <c r="A38" s="127" t="s">
        <v>253</v>
      </c>
      <c r="B38" s="23">
        <v>19</v>
      </c>
      <c r="C38" s="105">
        <v>11</v>
      </c>
      <c r="D38" s="105">
        <v>8</v>
      </c>
      <c r="E38" s="17"/>
      <c r="F38" s="17"/>
      <c r="G38" s="17"/>
    </row>
    <row r="39" spans="1:7" ht="12.75" customHeight="1">
      <c r="A39" s="127" t="s">
        <v>282</v>
      </c>
      <c r="B39" s="23">
        <v>42</v>
      </c>
      <c r="C39" s="105">
        <v>26</v>
      </c>
      <c r="D39" s="105">
        <v>16</v>
      </c>
      <c r="E39" s="17"/>
      <c r="F39" s="17"/>
      <c r="G39" s="17"/>
    </row>
    <row r="40" spans="1:7" ht="12.75" customHeight="1">
      <c r="A40" s="127" t="s">
        <v>409</v>
      </c>
      <c r="B40" s="23">
        <v>1</v>
      </c>
      <c r="C40" s="105">
        <v>1</v>
      </c>
      <c r="D40" s="105">
        <v>0</v>
      </c>
      <c r="E40" s="17"/>
      <c r="F40" s="17"/>
      <c r="G40" s="17"/>
    </row>
    <row r="41" spans="1:7" ht="12.75" customHeight="1">
      <c r="A41" s="127" t="s">
        <v>410</v>
      </c>
      <c r="B41" s="23">
        <v>1</v>
      </c>
      <c r="C41" s="105">
        <v>1</v>
      </c>
      <c r="D41" s="105">
        <v>0</v>
      </c>
      <c r="E41" s="17"/>
      <c r="F41" s="17"/>
      <c r="G41" s="17"/>
    </row>
    <row r="42" spans="1:7" ht="12.75" customHeight="1">
      <c r="A42" s="127" t="s">
        <v>398</v>
      </c>
      <c r="B42" s="23">
        <v>1</v>
      </c>
      <c r="C42" s="105">
        <v>1</v>
      </c>
      <c r="D42" s="105">
        <v>0</v>
      </c>
      <c r="E42" s="17"/>
      <c r="F42" s="17"/>
      <c r="G42" s="17"/>
    </row>
    <row r="43" spans="1:7" ht="12.75" customHeight="1">
      <c r="A43" s="127" t="s">
        <v>158</v>
      </c>
      <c r="B43" s="23">
        <v>221</v>
      </c>
      <c r="C43" s="105">
        <v>114</v>
      </c>
      <c r="D43" s="105">
        <v>107</v>
      </c>
      <c r="E43" s="17"/>
      <c r="F43" s="17"/>
      <c r="G43" s="17"/>
    </row>
    <row r="44" spans="1:7" ht="12.75" customHeight="1">
      <c r="A44" s="127" t="s">
        <v>411</v>
      </c>
      <c r="B44" s="23">
        <v>1</v>
      </c>
      <c r="C44" s="105">
        <v>0</v>
      </c>
      <c r="D44" s="105">
        <v>1</v>
      </c>
      <c r="E44" s="17"/>
      <c r="F44" s="17"/>
      <c r="G44" s="17"/>
    </row>
    <row r="45" spans="1:7" ht="12.75" customHeight="1">
      <c r="A45" s="127" t="s">
        <v>283</v>
      </c>
      <c r="B45" s="23">
        <v>16</v>
      </c>
      <c r="C45" s="105">
        <v>6</v>
      </c>
      <c r="D45" s="105">
        <v>10</v>
      </c>
      <c r="E45" s="17"/>
      <c r="F45" s="17"/>
      <c r="G45" s="17"/>
    </row>
    <row r="46" spans="1:4" ht="12.75" customHeight="1">
      <c r="A46" s="127" t="s">
        <v>159</v>
      </c>
      <c r="B46" s="23">
        <v>28660</v>
      </c>
      <c r="C46" s="105">
        <v>15683</v>
      </c>
      <c r="D46" s="105">
        <v>12977</v>
      </c>
    </row>
    <row r="47" spans="1:4" s="10" customFormat="1" ht="12.75" customHeight="1">
      <c r="A47" s="127" t="s">
        <v>160</v>
      </c>
      <c r="B47" s="23">
        <v>617</v>
      </c>
      <c r="C47" s="105">
        <v>182</v>
      </c>
      <c r="D47" s="105">
        <v>435</v>
      </c>
    </row>
    <row r="48" spans="1:4" s="10" customFormat="1" ht="12.75" customHeight="1">
      <c r="A48" s="127" t="s">
        <v>399</v>
      </c>
      <c r="B48" s="23">
        <v>2</v>
      </c>
      <c r="C48" s="105">
        <v>0</v>
      </c>
      <c r="D48" s="105">
        <v>2</v>
      </c>
    </row>
    <row r="49" spans="1:4" ht="12.75" customHeight="1">
      <c r="A49" s="364" t="s">
        <v>412</v>
      </c>
      <c r="B49" s="23">
        <v>3</v>
      </c>
      <c r="C49" s="105">
        <v>3</v>
      </c>
      <c r="D49" s="105">
        <v>0</v>
      </c>
    </row>
    <row r="50" spans="1:4" ht="12.75" customHeight="1">
      <c r="A50" s="127" t="s">
        <v>161</v>
      </c>
      <c r="B50" s="23">
        <v>84</v>
      </c>
      <c r="C50" s="105">
        <v>49</v>
      </c>
      <c r="D50" s="105">
        <v>35</v>
      </c>
    </row>
    <row r="51" spans="1:4" ht="12.75" customHeight="1">
      <c r="A51" s="127" t="s">
        <v>162</v>
      </c>
      <c r="B51" s="23">
        <v>1639</v>
      </c>
      <c r="C51" s="105">
        <v>786</v>
      </c>
      <c r="D51" s="105">
        <v>853</v>
      </c>
    </row>
    <row r="52" spans="1:4" ht="12.75" customHeight="1">
      <c r="A52" s="256" t="s">
        <v>163</v>
      </c>
      <c r="B52" s="257">
        <v>63</v>
      </c>
      <c r="C52" s="257">
        <v>39</v>
      </c>
      <c r="D52" s="257">
        <v>24</v>
      </c>
    </row>
    <row r="53" spans="1:4" s="10" customFormat="1" ht="12.75" customHeight="1">
      <c r="A53"/>
      <c r="B53"/>
      <c r="C53"/>
      <c r="D53" s="359" t="s">
        <v>78</v>
      </c>
    </row>
    <row r="60" spans="1:3" ht="12">
      <c r="A60" s="9"/>
      <c r="B60" s="105"/>
      <c r="C60" s="105"/>
    </row>
    <row r="61" ht="9" customHeight="1"/>
    <row r="62" spans="1:4" ht="12">
      <c r="A62" s="9"/>
      <c r="B62" s="105"/>
      <c r="C62" s="105"/>
      <c r="D62" s="105"/>
    </row>
    <row r="63" spans="1:4" ht="11.25">
      <c r="A63" s="17"/>
      <c r="B63" s="38"/>
      <c r="C63" s="38"/>
      <c r="D63" s="38"/>
    </row>
    <row r="64" spans="1:4" ht="11.25">
      <c r="A64" s="80"/>
      <c r="B64" s="78"/>
      <c r="C64" s="78"/>
      <c r="D64" s="78"/>
    </row>
    <row r="65" spans="1:4" ht="11.25">
      <c r="A65" s="14"/>
      <c r="B65" s="81"/>
      <c r="C65" s="81"/>
      <c r="D65" s="81"/>
    </row>
    <row r="66" spans="1:4" ht="11.25">
      <c r="A66" s="14"/>
      <c r="B66" s="38"/>
      <c r="C66" s="38"/>
      <c r="D66" s="38"/>
    </row>
    <row r="67" spans="1:4" ht="11.25">
      <c r="A67" s="17"/>
      <c r="B67" s="38"/>
      <c r="C67" s="38"/>
      <c r="D67" s="38"/>
    </row>
    <row r="68" spans="2:4" ht="11.25">
      <c r="B68" s="17"/>
      <c r="C68" s="17"/>
      <c r="D68" s="17"/>
    </row>
  </sheetData>
  <mergeCells count="1">
    <mergeCell ref="A1:D1"/>
  </mergeCells>
  <hyperlinks>
    <hyperlink ref="A2" location="Indice!B6" display="Inicio"/>
    <hyperlink ref="D53" location="'50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G469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34.83203125" style="0" customWidth="1"/>
    <col min="2" max="4" width="12.83203125" style="0" customWidth="1"/>
  </cols>
  <sheetData>
    <row r="1" spans="1:4" s="2" customFormat="1" ht="39.75" customHeight="1">
      <c r="A1" s="397" t="s">
        <v>368</v>
      </c>
      <c r="B1" s="397"/>
      <c r="C1" s="397"/>
      <c r="D1" s="397"/>
    </row>
    <row r="2" spans="1:4" s="32" customFormat="1" ht="9" customHeight="1">
      <c r="A2" s="9"/>
      <c r="B2" s="20"/>
      <c r="C2" s="20"/>
      <c r="D2" s="360" t="s">
        <v>79</v>
      </c>
    </row>
    <row r="3" spans="1:4" s="5" customFormat="1" ht="30" customHeight="1">
      <c r="A3" s="242" t="s">
        <v>366</v>
      </c>
      <c r="B3" s="353" t="s">
        <v>0</v>
      </c>
      <c r="C3" s="353" t="s">
        <v>1</v>
      </c>
      <c r="D3" s="353" t="s">
        <v>2</v>
      </c>
    </row>
    <row r="4" spans="1:4" ht="15" customHeight="1">
      <c r="A4" s="383" t="s">
        <v>413</v>
      </c>
      <c r="B4" s="365">
        <v>23612</v>
      </c>
      <c r="C4" s="365">
        <v>17010</v>
      </c>
      <c r="D4" s="365">
        <v>6602</v>
      </c>
    </row>
    <row r="5" spans="1:4" ht="15" customHeight="1">
      <c r="A5" s="358" t="s">
        <v>166</v>
      </c>
      <c r="B5" s="81">
        <v>14501</v>
      </c>
      <c r="C5" s="81">
        <v>10349</v>
      </c>
      <c r="D5" s="81">
        <v>4152</v>
      </c>
    </row>
    <row r="6" spans="1:4" s="13" customFormat="1" ht="12.75" customHeight="1">
      <c r="A6" s="127" t="s">
        <v>167</v>
      </c>
      <c r="B6" s="105">
        <v>3538</v>
      </c>
      <c r="C6" s="105">
        <v>2722</v>
      </c>
      <c r="D6" s="105">
        <v>816</v>
      </c>
    </row>
    <row r="7" spans="1:4" ht="12.75" customHeight="1">
      <c r="A7" s="127" t="s">
        <v>168</v>
      </c>
      <c r="B7" s="105">
        <v>7</v>
      </c>
      <c r="C7" s="105">
        <v>4</v>
      </c>
      <c r="D7" s="105">
        <v>3</v>
      </c>
    </row>
    <row r="8" spans="1:4" ht="12.75" customHeight="1">
      <c r="A8" s="127" t="s">
        <v>169</v>
      </c>
      <c r="B8" s="105">
        <v>10588</v>
      </c>
      <c r="C8" s="105">
        <v>7324</v>
      </c>
      <c r="D8" s="105">
        <v>3264</v>
      </c>
    </row>
    <row r="9" spans="1:4" ht="12.75" customHeight="1">
      <c r="A9" s="127" t="s">
        <v>170</v>
      </c>
      <c r="B9" s="105">
        <v>298</v>
      </c>
      <c r="C9" s="105">
        <v>252</v>
      </c>
      <c r="D9" s="105">
        <v>46</v>
      </c>
    </row>
    <row r="10" spans="1:4" ht="12.75" customHeight="1">
      <c r="A10" s="127" t="s">
        <v>171</v>
      </c>
      <c r="B10" s="105">
        <v>70</v>
      </c>
      <c r="C10" s="105">
        <v>47</v>
      </c>
      <c r="D10" s="105">
        <v>23</v>
      </c>
    </row>
    <row r="11" spans="1:4" s="357" customFormat="1" ht="15" customHeight="1">
      <c r="A11" s="80" t="s">
        <v>414</v>
      </c>
      <c r="B11" s="81">
        <v>9111</v>
      </c>
      <c r="C11" s="81">
        <v>6661</v>
      </c>
      <c r="D11" s="81">
        <v>2450</v>
      </c>
    </row>
    <row r="12" spans="1:4" ht="12.75" customHeight="1">
      <c r="A12" s="127" t="s">
        <v>173</v>
      </c>
      <c r="B12" s="105">
        <v>130</v>
      </c>
      <c r="C12" s="105">
        <v>86</v>
      </c>
      <c r="D12" s="105">
        <v>44</v>
      </c>
    </row>
    <row r="13" spans="1:4" ht="12.75" customHeight="1">
      <c r="A13" s="127" t="s">
        <v>262</v>
      </c>
      <c r="B13" s="105">
        <v>7</v>
      </c>
      <c r="C13" s="105">
        <v>6</v>
      </c>
      <c r="D13" s="105">
        <v>1</v>
      </c>
    </row>
    <row r="14" spans="1:4" ht="12.75" customHeight="1">
      <c r="A14" s="127" t="s">
        <v>415</v>
      </c>
      <c r="B14" s="105">
        <v>1</v>
      </c>
      <c r="C14" s="105">
        <v>1</v>
      </c>
      <c r="D14" s="105">
        <v>0</v>
      </c>
    </row>
    <row r="15" spans="1:4" ht="12.75" customHeight="1">
      <c r="A15" s="127" t="s">
        <v>174</v>
      </c>
      <c r="B15" s="105">
        <v>84</v>
      </c>
      <c r="C15" s="105">
        <v>70</v>
      </c>
      <c r="D15" s="105">
        <v>14</v>
      </c>
    </row>
    <row r="16" spans="1:4" ht="12.75" customHeight="1">
      <c r="A16" s="127" t="s">
        <v>284</v>
      </c>
      <c r="B16" s="105">
        <v>2</v>
      </c>
      <c r="C16" s="105">
        <v>0</v>
      </c>
      <c r="D16" s="105">
        <v>2</v>
      </c>
    </row>
    <row r="17" spans="1:4" ht="12.75" customHeight="1">
      <c r="A17" s="127" t="s">
        <v>175</v>
      </c>
      <c r="B17" s="105">
        <v>447</v>
      </c>
      <c r="C17" s="105">
        <v>234</v>
      </c>
      <c r="D17" s="105">
        <v>213</v>
      </c>
    </row>
    <row r="18" spans="1:4" ht="12.75" customHeight="1">
      <c r="A18" s="127" t="s">
        <v>176</v>
      </c>
      <c r="B18" s="105">
        <v>158</v>
      </c>
      <c r="C18" s="105">
        <v>81</v>
      </c>
      <c r="D18" s="105">
        <v>77</v>
      </c>
    </row>
    <row r="19" spans="1:4" ht="12.75" customHeight="1">
      <c r="A19" s="127" t="s">
        <v>285</v>
      </c>
      <c r="B19" s="105">
        <v>5</v>
      </c>
      <c r="C19" s="105">
        <v>3</v>
      </c>
      <c r="D19" s="105">
        <v>2</v>
      </c>
    </row>
    <row r="20" spans="1:4" ht="12.75" customHeight="1">
      <c r="A20" s="127" t="s">
        <v>263</v>
      </c>
      <c r="B20" s="105">
        <v>1</v>
      </c>
      <c r="C20" s="105">
        <v>0</v>
      </c>
      <c r="D20" s="105">
        <v>1</v>
      </c>
    </row>
    <row r="21" spans="1:4" ht="12.75" customHeight="1">
      <c r="A21" s="127" t="s">
        <v>177</v>
      </c>
      <c r="B21" s="105">
        <v>15</v>
      </c>
      <c r="C21" s="105">
        <v>13</v>
      </c>
      <c r="D21" s="105">
        <v>2</v>
      </c>
    </row>
    <row r="22" spans="1:4" ht="12.75" customHeight="1">
      <c r="A22" s="127" t="s">
        <v>178</v>
      </c>
      <c r="B22" s="105">
        <v>90</v>
      </c>
      <c r="C22" s="105">
        <v>70</v>
      </c>
      <c r="D22" s="105">
        <v>20</v>
      </c>
    </row>
    <row r="23" spans="1:4" ht="12.75" customHeight="1">
      <c r="A23" s="127" t="s">
        <v>416</v>
      </c>
      <c r="B23" s="105">
        <v>1</v>
      </c>
      <c r="C23" s="105">
        <v>1</v>
      </c>
      <c r="D23" s="105">
        <v>0</v>
      </c>
    </row>
    <row r="24" spans="1:4" ht="12.75" customHeight="1">
      <c r="A24" s="127" t="s">
        <v>179</v>
      </c>
      <c r="B24" s="105">
        <v>115</v>
      </c>
      <c r="C24" s="105">
        <v>90</v>
      </c>
      <c r="D24" s="105">
        <v>25</v>
      </c>
    </row>
    <row r="25" spans="1:4" ht="12.75" customHeight="1">
      <c r="A25" s="127" t="s">
        <v>286</v>
      </c>
      <c r="B25" s="105">
        <v>2</v>
      </c>
      <c r="C25" s="105">
        <v>2</v>
      </c>
      <c r="D25" s="105">
        <v>0</v>
      </c>
    </row>
    <row r="26" spans="1:4" ht="12.75" customHeight="1">
      <c r="A26" s="127" t="s">
        <v>264</v>
      </c>
      <c r="B26" s="105">
        <v>8</v>
      </c>
      <c r="C26" s="105">
        <v>2</v>
      </c>
      <c r="D26" s="105">
        <v>6</v>
      </c>
    </row>
    <row r="27" spans="1:4" ht="12.75" customHeight="1">
      <c r="A27" s="127" t="s">
        <v>180</v>
      </c>
      <c r="B27" s="105">
        <v>1291</v>
      </c>
      <c r="C27" s="105">
        <v>993</v>
      </c>
      <c r="D27" s="105">
        <v>298</v>
      </c>
    </row>
    <row r="28" spans="1:4" ht="12.75" customHeight="1">
      <c r="A28" s="127" t="s">
        <v>181</v>
      </c>
      <c r="B28" s="105">
        <v>1460</v>
      </c>
      <c r="C28" s="105">
        <v>1234</v>
      </c>
      <c r="D28" s="105">
        <v>226</v>
      </c>
    </row>
    <row r="29" spans="1:4" ht="12.75" customHeight="1">
      <c r="A29" s="127" t="s">
        <v>182</v>
      </c>
      <c r="B29" s="105">
        <v>679</v>
      </c>
      <c r="C29" s="105">
        <v>370</v>
      </c>
      <c r="D29" s="105">
        <v>309</v>
      </c>
    </row>
    <row r="30" spans="1:4" ht="12.75" customHeight="1">
      <c r="A30" s="127" t="s">
        <v>183</v>
      </c>
      <c r="B30" s="105">
        <v>109</v>
      </c>
      <c r="C30" s="105">
        <v>88</v>
      </c>
      <c r="D30" s="105">
        <v>21</v>
      </c>
    </row>
    <row r="31" spans="1:4" ht="12.75" customHeight="1">
      <c r="A31" s="127" t="s">
        <v>184</v>
      </c>
      <c r="B31" s="105">
        <v>723</v>
      </c>
      <c r="C31" s="105">
        <v>242</v>
      </c>
      <c r="D31" s="105">
        <v>481</v>
      </c>
    </row>
    <row r="32" spans="1:4" ht="12.75" customHeight="1">
      <c r="A32" s="127" t="s">
        <v>265</v>
      </c>
      <c r="B32" s="105">
        <v>18</v>
      </c>
      <c r="C32" s="105">
        <v>4</v>
      </c>
      <c r="D32" s="105">
        <v>14</v>
      </c>
    </row>
    <row r="33" spans="1:4" ht="12.75" customHeight="1">
      <c r="A33" s="127" t="s">
        <v>185</v>
      </c>
      <c r="B33" s="105">
        <v>35</v>
      </c>
      <c r="C33" s="105">
        <v>23</v>
      </c>
      <c r="D33" s="105">
        <v>12</v>
      </c>
    </row>
    <row r="34" spans="1:4" ht="12.75" customHeight="1">
      <c r="A34" s="127" t="s">
        <v>400</v>
      </c>
      <c r="B34" s="105">
        <v>2</v>
      </c>
      <c r="C34" s="105">
        <v>1</v>
      </c>
      <c r="D34" s="105">
        <v>1</v>
      </c>
    </row>
    <row r="35" spans="1:4" ht="12.75" customHeight="1">
      <c r="A35" s="127" t="s">
        <v>186</v>
      </c>
      <c r="B35" s="105">
        <v>1034</v>
      </c>
      <c r="C35" s="105">
        <v>944</v>
      </c>
      <c r="D35" s="105">
        <v>90</v>
      </c>
    </row>
    <row r="36" spans="1:7" ht="12.75" customHeight="1">
      <c r="A36" s="127" t="s">
        <v>401</v>
      </c>
      <c r="B36" s="105">
        <v>1</v>
      </c>
      <c r="C36" s="105">
        <v>1</v>
      </c>
      <c r="D36" s="105">
        <v>0</v>
      </c>
      <c r="E36" s="17"/>
      <c r="F36" s="17"/>
      <c r="G36" s="17"/>
    </row>
    <row r="37" spans="1:7" ht="12.75" customHeight="1">
      <c r="A37" s="127" t="s">
        <v>288</v>
      </c>
      <c r="B37" s="105">
        <v>4</v>
      </c>
      <c r="C37" s="105">
        <v>2</v>
      </c>
      <c r="D37" s="105">
        <v>2</v>
      </c>
      <c r="E37" s="17"/>
      <c r="F37" s="17"/>
      <c r="G37" s="17"/>
    </row>
    <row r="38" spans="1:7" ht="12.75" customHeight="1">
      <c r="A38" s="127" t="s">
        <v>402</v>
      </c>
      <c r="B38" s="105">
        <v>2</v>
      </c>
      <c r="C38" s="105">
        <v>0</v>
      </c>
      <c r="D38" s="105">
        <v>2</v>
      </c>
      <c r="E38" s="17"/>
      <c r="F38" s="17"/>
      <c r="G38" s="17"/>
    </row>
    <row r="39" spans="1:7" ht="12.75" customHeight="1">
      <c r="A39" s="127" t="s">
        <v>266</v>
      </c>
      <c r="B39" s="105">
        <v>22</v>
      </c>
      <c r="C39" s="105">
        <v>18</v>
      </c>
      <c r="D39" s="105">
        <v>4</v>
      </c>
      <c r="E39" s="17"/>
      <c r="F39" s="17"/>
      <c r="G39" s="17"/>
    </row>
    <row r="40" spans="1:7" ht="12.75" customHeight="1">
      <c r="A40" s="127" t="s">
        <v>187</v>
      </c>
      <c r="B40" s="105">
        <v>601</v>
      </c>
      <c r="C40" s="105">
        <v>319</v>
      </c>
      <c r="D40" s="105">
        <v>282</v>
      </c>
      <c r="E40" s="17"/>
      <c r="F40" s="17"/>
      <c r="G40" s="17"/>
    </row>
    <row r="41" spans="1:7" ht="12.75" customHeight="1">
      <c r="A41" s="127" t="s">
        <v>188</v>
      </c>
      <c r="B41" s="105">
        <v>124</v>
      </c>
      <c r="C41" s="105">
        <v>92</v>
      </c>
      <c r="D41" s="105">
        <v>32</v>
      </c>
      <c r="E41" s="17"/>
      <c r="F41" s="17"/>
      <c r="G41" s="17"/>
    </row>
    <row r="42" spans="1:7" ht="12.75" customHeight="1">
      <c r="A42" s="127" t="s">
        <v>278</v>
      </c>
      <c r="B42" s="105">
        <v>5</v>
      </c>
      <c r="C42" s="105">
        <v>2</v>
      </c>
      <c r="D42" s="105">
        <v>3</v>
      </c>
      <c r="E42" s="17"/>
      <c r="F42" s="17"/>
      <c r="G42" s="17"/>
    </row>
    <row r="43" spans="1:7" ht="12.75" customHeight="1">
      <c r="A43" s="127" t="s">
        <v>279</v>
      </c>
      <c r="B43" s="105">
        <v>5</v>
      </c>
      <c r="C43" s="105">
        <v>5</v>
      </c>
      <c r="D43" s="105">
        <v>0</v>
      </c>
      <c r="E43" s="17"/>
      <c r="F43" s="17"/>
      <c r="G43" s="17"/>
    </row>
    <row r="44" spans="1:7" ht="12.75" customHeight="1">
      <c r="A44" s="127" t="s">
        <v>417</v>
      </c>
      <c r="B44" s="105">
        <v>4</v>
      </c>
      <c r="C44" s="105">
        <v>3</v>
      </c>
      <c r="D44" s="105">
        <v>1</v>
      </c>
      <c r="E44" s="17"/>
      <c r="F44" s="17"/>
      <c r="G44" s="17"/>
    </row>
    <row r="45" spans="1:7" ht="12.75" customHeight="1">
      <c r="A45" s="127" t="s">
        <v>189</v>
      </c>
      <c r="B45" s="105">
        <v>1823</v>
      </c>
      <c r="C45" s="105">
        <v>1599</v>
      </c>
      <c r="D45" s="105">
        <v>224</v>
      </c>
      <c r="E45" s="17"/>
      <c r="F45" s="17"/>
      <c r="G45" s="17"/>
    </row>
    <row r="46" spans="1:4" ht="12.75" customHeight="1">
      <c r="A46" s="127" t="s">
        <v>418</v>
      </c>
      <c r="B46" s="105">
        <v>3</v>
      </c>
      <c r="C46" s="105">
        <v>2</v>
      </c>
      <c r="D46" s="105">
        <v>1</v>
      </c>
    </row>
    <row r="47" spans="1:4" ht="12.75" customHeight="1">
      <c r="A47" s="127" t="s">
        <v>190</v>
      </c>
      <c r="B47" s="105">
        <v>36</v>
      </c>
      <c r="C47" s="105">
        <v>21</v>
      </c>
      <c r="D47" s="105">
        <v>15</v>
      </c>
    </row>
    <row r="48" spans="1:4" ht="12.75" customHeight="1">
      <c r="A48" s="127" t="s">
        <v>267</v>
      </c>
      <c r="B48" s="105">
        <v>11</v>
      </c>
      <c r="C48" s="105">
        <v>10</v>
      </c>
      <c r="D48" s="105">
        <v>1</v>
      </c>
    </row>
    <row r="49" spans="1:4" ht="12.75" customHeight="1">
      <c r="A49" s="127" t="s">
        <v>289</v>
      </c>
      <c r="B49" s="105">
        <v>12</v>
      </c>
      <c r="C49" s="105">
        <v>6</v>
      </c>
      <c r="D49" s="105">
        <v>6</v>
      </c>
    </row>
    <row r="50" spans="1:4" ht="12.75" customHeight="1">
      <c r="A50" s="256" t="s">
        <v>290</v>
      </c>
      <c r="B50" s="257">
        <v>3</v>
      </c>
      <c r="C50" s="257">
        <v>1</v>
      </c>
      <c r="D50" s="257">
        <v>2</v>
      </c>
    </row>
    <row r="51" ht="12.75" customHeight="1">
      <c r="D51" s="359" t="s">
        <v>78</v>
      </c>
    </row>
    <row r="52" ht="12.75" customHeight="1"/>
    <row r="53" ht="12.75" customHeight="1"/>
    <row r="54" ht="12.75" customHeight="1"/>
    <row r="59" ht="9" customHeight="1"/>
    <row r="67" spans="1:3" ht="12">
      <c r="A67" s="9"/>
      <c r="B67" s="105"/>
      <c r="C67" s="105"/>
    </row>
    <row r="68" spans="1:4" ht="12">
      <c r="A68" s="9"/>
      <c r="B68" s="105"/>
      <c r="C68" s="105"/>
      <c r="D68" s="105"/>
    </row>
    <row r="69" spans="1:4" ht="12">
      <c r="A69" s="9"/>
      <c r="B69" s="105"/>
      <c r="C69" s="105"/>
      <c r="D69" s="105"/>
    </row>
    <row r="70" spans="1:4" ht="12">
      <c r="A70" s="9"/>
      <c r="B70" s="105"/>
      <c r="C70" s="105"/>
      <c r="D70" s="105"/>
    </row>
    <row r="71" spans="1:4" ht="9" customHeight="1">
      <c r="A71" s="9"/>
      <c r="B71" s="105"/>
      <c r="C71" s="105"/>
      <c r="D71" s="105"/>
    </row>
    <row r="72" spans="1:4" ht="15" customHeight="1">
      <c r="A72" s="9"/>
      <c r="B72" s="38"/>
      <c r="C72" s="38"/>
      <c r="D72" s="38"/>
    </row>
    <row r="73" spans="1:4" ht="15" customHeight="1">
      <c r="A73" s="9"/>
      <c r="B73" s="38"/>
      <c r="C73" s="38"/>
      <c r="D73" s="38"/>
    </row>
    <row r="74" spans="1:4" ht="15" customHeight="1">
      <c r="A74" s="9"/>
      <c r="B74" s="38"/>
      <c r="C74" s="38"/>
      <c r="D74" s="38"/>
    </row>
    <row r="75" spans="1:4" ht="15" customHeight="1">
      <c r="A75" s="9"/>
      <c r="B75" s="38"/>
      <c r="C75" s="38"/>
      <c r="D75" s="38"/>
    </row>
    <row r="76" spans="1:4" ht="22.5" customHeight="1">
      <c r="A76" s="9"/>
      <c r="B76" s="38"/>
      <c r="C76" s="38"/>
      <c r="D76" s="38"/>
    </row>
    <row r="77" spans="1:4" ht="15" customHeight="1">
      <c r="A77" s="9"/>
      <c r="B77" s="38"/>
      <c r="C77" s="38"/>
      <c r="D77" s="38"/>
    </row>
    <row r="78" spans="1:4" ht="15" customHeight="1">
      <c r="A78" s="9"/>
      <c r="B78" s="38"/>
      <c r="C78" s="38"/>
      <c r="D78" s="38"/>
    </row>
    <row r="79" spans="1:4" ht="15" customHeight="1">
      <c r="A79" s="9"/>
      <c r="B79" s="38"/>
      <c r="C79" s="38"/>
      <c r="D79" s="38"/>
    </row>
    <row r="80" spans="1:4" ht="15" customHeight="1">
      <c r="A80" s="9"/>
      <c r="B80" s="38"/>
      <c r="C80" s="38"/>
      <c r="D80" s="38"/>
    </row>
    <row r="81" spans="1:4" ht="15" customHeight="1">
      <c r="A81" s="9"/>
      <c r="B81" s="38"/>
      <c r="C81" s="38"/>
      <c r="D81" s="38"/>
    </row>
    <row r="82" spans="1:4" ht="22.5" customHeight="1">
      <c r="A82" s="9"/>
      <c r="B82" s="38"/>
      <c r="C82" s="38"/>
      <c r="D82" s="38"/>
    </row>
    <row r="83" spans="1:4" ht="15" customHeight="1">
      <c r="A83" s="9"/>
      <c r="B83" s="38"/>
      <c r="C83" s="38"/>
      <c r="D83" s="38"/>
    </row>
    <row r="84" spans="1:4" ht="15" customHeight="1">
      <c r="A84" s="9"/>
      <c r="B84" s="38"/>
      <c r="C84" s="38"/>
      <c r="D84" s="38"/>
    </row>
    <row r="85" spans="1:4" ht="15" customHeight="1">
      <c r="A85" s="9"/>
      <c r="B85" s="38"/>
      <c r="C85" s="38"/>
      <c r="D85" s="38"/>
    </row>
    <row r="86" spans="1:4" ht="15" customHeight="1">
      <c r="A86" s="9"/>
      <c r="B86" s="38"/>
      <c r="C86" s="38"/>
      <c r="D86" s="38"/>
    </row>
    <row r="87" spans="1:4" ht="15" customHeight="1">
      <c r="A87" s="9"/>
      <c r="B87" s="38"/>
      <c r="C87" s="38"/>
      <c r="D87" s="38"/>
    </row>
    <row r="88" spans="1:4" ht="22.5" customHeight="1">
      <c r="A88" s="9"/>
      <c r="B88" s="38"/>
      <c r="C88" s="38"/>
      <c r="D88" s="38"/>
    </row>
    <row r="89" spans="1:4" ht="15" customHeight="1">
      <c r="A89" s="9"/>
      <c r="B89" s="38"/>
      <c r="C89" s="38"/>
      <c r="D89" s="38"/>
    </row>
    <row r="90" spans="1:4" ht="15" customHeight="1">
      <c r="A90" s="9"/>
      <c r="B90" s="38"/>
      <c r="C90" s="38"/>
      <c r="D90" s="38"/>
    </row>
    <row r="91" spans="1:4" ht="15" customHeight="1">
      <c r="A91" s="9"/>
      <c r="B91" s="38"/>
      <c r="C91" s="38"/>
      <c r="D91" s="38"/>
    </row>
    <row r="92" spans="1:4" ht="15" customHeight="1">
      <c r="A92" s="9"/>
      <c r="B92" s="38"/>
      <c r="C92" s="38"/>
      <c r="D92" s="38"/>
    </row>
    <row r="93" spans="1:4" ht="15" customHeight="1">
      <c r="A93" s="9"/>
      <c r="B93" s="38"/>
      <c r="C93" s="38"/>
      <c r="D93" s="38"/>
    </row>
    <row r="94" spans="1:4" ht="22.5" customHeight="1">
      <c r="A94" s="9"/>
      <c r="B94" s="38"/>
      <c r="C94" s="38"/>
      <c r="D94" s="38"/>
    </row>
    <row r="95" spans="1:4" ht="15" customHeight="1">
      <c r="A95" s="9"/>
      <c r="B95" s="38"/>
      <c r="C95" s="38"/>
      <c r="D95" s="38"/>
    </row>
    <row r="96" spans="1:4" ht="15" customHeight="1">
      <c r="A96" s="9"/>
      <c r="B96" s="38"/>
      <c r="C96" s="38"/>
      <c r="D96" s="38"/>
    </row>
    <row r="97" spans="1:4" ht="15" customHeight="1">
      <c r="A97" s="9"/>
      <c r="B97" s="38"/>
      <c r="C97" s="38"/>
      <c r="D97" s="38"/>
    </row>
    <row r="98" spans="1:4" ht="15" customHeight="1">
      <c r="A98" s="9"/>
      <c r="B98" s="38"/>
      <c r="C98" s="38"/>
      <c r="D98" s="38"/>
    </row>
    <row r="99" spans="1:4" ht="15" customHeight="1">
      <c r="A99" s="9"/>
      <c r="B99" s="38"/>
      <c r="C99" s="38"/>
      <c r="D99" s="38"/>
    </row>
    <row r="100" spans="1:4" ht="22.5" customHeight="1">
      <c r="A100" s="9"/>
      <c r="B100" s="38"/>
      <c r="C100" s="38"/>
      <c r="D100" s="38"/>
    </row>
    <row r="101" spans="1:4" ht="15" customHeight="1">
      <c r="A101" s="9"/>
      <c r="B101" s="38"/>
      <c r="C101" s="38"/>
      <c r="D101" s="38"/>
    </row>
    <row r="102" spans="1:4" ht="15" customHeight="1">
      <c r="A102" s="9"/>
      <c r="B102" s="38"/>
      <c r="C102" s="38"/>
      <c r="D102" s="38"/>
    </row>
    <row r="103" spans="1:4" ht="15" customHeight="1">
      <c r="A103" s="9"/>
      <c r="B103" s="38"/>
      <c r="C103" s="38"/>
      <c r="D103" s="38"/>
    </row>
    <row r="104" spans="1:4" ht="15" customHeight="1">
      <c r="A104" s="9"/>
      <c r="B104" s="38"/>
      <c r="C104" s="38"/>
      <c r="D104" s="38"/>
    </row>
    <row r="105" spans="1:4" ht="15" customHeight="1">
      <c r="A105" s="9"/>
      <c r="B105" s="38"/>
      <c r="C105" s="38"/>
      <c r="D105" s="38"/>
    </row>
    <row r="106" spans="1:4" ht="22.5" customHeight="1">
      <c r="A106" s="9"/>
      <c r="B106" s="38"/>
      <c r="C106" s="38"/>
      <c r="D106" s="38"/>
    </row>
    <row r="107" spans="1:4" ht="15" customHeight="1">
      <c r="A107" s="9"/>
      <c r="B107" s="38"/>
      <c r="C107" s="38"/>
      <c r="D107" s="38"/>
    </row>
    <row r="108" spans="1:4" ht="15" customHeight="1">
      <c r="A108" s="9"/>
      <c r="B108" s="38"/>
      <c r="C108" s="38"/>
      <c r="D108" s="38"/>
    </row>
    <row r="109" spans="1:4" ht="15" customHeight="1">
      <c r="A109" s="9"/>
      <c r="B109" s="38"/>
      <c r="C109" s="38"/>
      <c r="D109" s="38"/>
    </row>
    <row r="110" spans="1:4" ht="15" customHeight="1">
      <c r="A110" s="9"/>
      <c r="B110" s="38"/>
      <c r="C110" s="38"/>
      <c r="D110" s="38"/>
    </row>
    <row r="111" spans="1:4" ht="15" customHeight="1">
      <c r="A111" s="9"/>
      <c r="B111" s="38"/>
      <c r="C111" s="38"/>
      <c r="D111" s="38"/>
    </row>
    <row r="112" spans="1:4" ht="22.5" customHeight="1">
      <c r="A112" s="9"/>
      <c r="B112" s="38"/>
      <c r="C112" s="38"/>
      <c r="D112" s="38"/>
    </row>
    <row r="113" spans="1:4" ht="15" customHeight="1">
      <c r="A113" s="9"/>
      <c r="B113" s="38"/>
      <c r="C113" s="38"/>
      <c r="D113" s="38"/>
    </row>
    <row r="114" spans="1:4" ht="15" customHeight="1">
      <c r="A114" s="9"/>
      <c r="B114" s="38"/>
      <c r="C114" s="38"/>
      <c r="D114" s="38"/>
    </row>
    <row r="115" spans="1:4" ht="15" customHeight="1">
      <c r="A115" s="9"/>
      <c r="B115" s="38"/>
      <c r="C115" s="38"/>
      <c r="D115" s="38"/>
    </row>
    <row r="116" spans="1:4" ht="15" customHeight="1">
      <c r="A116" s="9"/>
      <c r="B116" s="38"/>
      <c r="C116" s="38"/>
      <c r="D116" s="38"/>
    </row>
    <row r="117" spans="1:4" ht="15" customHeight="1">
      <c r="A117" s="9"/>
      <c r="B117" s="38"/>
      <c r="C117" s="38"/>
      <c r="D117" s="38"/>
    </row>
    <row r="118" spans="1:4" ht="22.5" customHeight="1">
      <c r="A118" s="9"/>
      <c r="B118" s="38"/>
      <c r="C118" s="38"/>
      <c r="D118" s="38"/>
    </row>
    <row r="119" spans="1:4" ht="15" customHeight="1">
      <c r="A119" s="9"/>
      <c r="B119" s="38"/>
      <c r="C119" s="38"/>
      <c r="D119" s="38"/>
    </row>
    <row r="120" spans="1:4" ht="15" customHeight="1">
      <c r="A120" s="9"/>
      <c r="B120" s="38"/>
      <c r="C120" s="38"/>
      <c r="D120" s="38"/>
    </row>
    <row r="121" spans="1:4" ht="15" customHeight="1">
      <c r="A121" s="9"/>
      <c r="B121" s="38"/>
      <c r="C121" s="38"/>
      <c r="D121" s="38"/>
    </row>
    <row r="122" spans="1:4" ht="15" customHeight="1">
      <c r="A122" s="9"/>
      <c r="B122" s="38"/>
      <c r="C122" s="38"/>
      <c r="D122" s="38"/>
    </row>
    <row r="123" spans="1:4" ht="15" customHeight="1">
      <c r="A123" s="9"/>
      <c r="B123" s="38"/>
      <c r="C123" s="38"/>
      <c r="D123" s="38"/>
    </row>
    <row r="124" spans="1:4" ht="22.5" customHeight="1">
      <c r="A124" s="9"/>
      <c r="B124" s="38"/>
      <c r="C124" s="38"/>
      <c r="D124" s="38"/>
    </row>
    <row r="125" spans="1:4" ht="15" customHeight="1">
      <c r="A125" s="9"/>
      <c r="B125" s="38"/>
      <c r="C125" s="38"/>
      <c r="D125" s="38"/>
    </row>
    <row r="126" spans="1:4" ht="15" customHeight="1">
      <c r="A126" s="9"/>
      <c r="B126" s="38"/>
      <c r="C126" s="38"/>
      <c r="D126" s="38"/>
    </row>
    <row r="127" spans="1:4" ht="15" customHeight="1">
      <c r="A127" s="9"/>
      <c r="B127" s="38"/>
      <c r="C127" s="38"/>
      <c r="D127" s="38"/>
    </row>
    <row r="128" spans="1:4" ht="15" customHeight="1">
      <c r="A128" s="9"/>
      <c r="B128" s="38"/>
      <c r="C128" s="38"/>
      <c r="D128" s="38"/>
    </row>
    <row r="129" spans="1:4" ht="15" customHeight="1">
      <c r="A129" s="9"/>
      <c r="B129" s="38"/>
      <c r="C129" s="38"/>
      <c r="D129" s="38"/>
    </row>
    <row r="130" spans="1:4" ht="22.5" customHeight="1">
      <c r="A130" s="9"/>
      <c r="B130" s="38"/>
      <c r="C130" s="38"/>
      <c r="D130" s="38"/>
    </row>
    <row r="131" spans="1:4" ht="15" customHeight="1">
      <c r="A131" s="9"/>
      <c r="B131" s="38"/>
      <c r="C131" s="38"/>
      <c r="D131" s="38"/>
    </row>
    <row r="132" spans="1:4" ht="15" customHeight="1">
      <c r="A132" s="9"/>
      <c r="B132" s="38"/>
      <c r="C132" s="38"/>
      <c r="D132" s="38"/>
    </row>
    <row r="133" spans="1:4" ht="15" customHeight="1">
      <c r="A133" s="9"/>
      <c r="B133" s="38"/>
      <c r="C133" s="38"/>
      <c r="D133" s="38"/>
    </row>
    <row r="134" spans="1:4" ht="15" customHeight="1">
      <c r="A134" s="9"/>
      <c r="B134" s="38"/>
      <c r="C134" s="38"/>
      <c r="D134" s="38"/>
    </row>
    <row r="135" spans="1:4" ht="15" customHeight="1">
      <c r="A135" s="9"/>
      <c r="B135" s="38"/>
      <c r="C135" s="38"/>
      <c r="D135" s="38"/>
    </row>
    <row r="136" spans="1:4" ht="22.5" customHeight="1">
      <c r="A136" s="9"/>
      <c r="B136" s="38"/>
      <c r="C136" s="38"/>
      <c r="D136" s="38"/>
    </row>
    <row r="137" spans="1:4" ht="15" customHeight="1">
      <c r="A137" s="9"/>
      <c r="B137" s="38"/>
      <c r="C137" s="38"/>
      <c r="D137" s="38"/>
    </row>
    <row r="138" spans="1:4" ht="15" customHeight="1">
      <c r="A138" s="9"/>
      <c r="B138" s="38"/>
      <c r="C138" s="38"/>
      <c r="D138" s="38"/>
    </row>
    <row r="139" spans="1:4" ht="15" customHeight="1">
      <c r="A139" s="9"/>
      <c r="B139" s="38"/>
      <c r="C139" s="38"/>
      <c r="D139" s="38"/>
    </row>
    <row r="140" spans="1:4" ht="15" customHeight="1">
      <c r="A140" s="9"/>
      <c r="B140" s="38"/>
      <c r="C140" s="38"/>
      <c r="D140" s="38"/>
    </row>
    <row r="141" spans="1:4" ht="15" customHeight="1">
      <c r="A141" s="9"/>
      <c r="B141" s="38"/>
      <c r="C141" s="38"/>
      <c r="D141" s="38"/>
    </row>
    <row r="142" spans="1:4" ht="22.5" customHeight="1">
      <c r="A142" s="9"/>
      <c r="B142" s="38"/>
      <c r="C142" s="38"/>
      <c r="D142" s="38"/>
    </row>
    <row r="143" spans="1:4" ht="15" customHeight="1">
      <c r="A143" s="9"/>
      <c r="B143" s="38"/>
      <c r="C143" s="38"/>
      <c r="D143" s="38"/>
    </row>
    <row r="144" spans="1:4" ht="15" customHeight="1">
      <c r="A144" s="9"/>
      <c r="B144" s="38"/>
      <c r="C144" s="38"/>
      <c r="D144" s="38"/>
    </row>
    <row r="145" spans="1:4" ht="15" customHeight="1">
      <c r="A145" s="9"/>
      <c r="B145" s="38"/>
      <c r="C145" s="38"/>
      <c r="D145" s="38"/>
    </row>
    <row r="146" spans="1:4" ht="15" customHeight="1">
      <c r="A146" s="9"/>
      <c r="B146" s="38"/>
      <c r="C146" s="38"/>
      <c r="D146" s="38"/>
    </row>
    <row r="147" spans="1:4" ht="15" customHeight="1">
      <c r="A147" s="9"/>
      <c r="B147" s="38"/>
      <c r="C147" s="38"/>
      <c r="D147" s="38"/>
    </row>
    <row r="148" spans="1:4" ht="22.5" customHeight="1">
      <c r="A148" s="9"/>
      <c r="B148" s="38"/>
      <c r="C148" s="38"/>
      <c r="D148" s="38"/>
    </row>
    <row r="149" spans="1:4" ht="15" customHeight="1">
      <c r="A149" s="9"/>
      <c r="B149" s="38"/>
      <c r="C149" s="38"/>
      <c r="D149" s="38"/>
    </row>
    <row r="150" spans="1:4" ht="15" customHeight="1">
      <c r="A150" s="9"/>
      <c r="B150" s="38"/>
      <c r="C150" s="38"/>
      <c r="D150" s="38"/>
    </row>
    <row r="151" spans="1:4" ht="15" customHeight="1">
      <c r="A151" s="9"/>
      <c r="B151" s="38"/>
      <c r="C151" s="38"/>
      <c r="D151" s="38"/>
    </row>
    <row r="152" spans="1:4" ht="15" customHeight="1">
      <c r="A152" s="9"/>
      <c r="B152" s="38"/>
      <c r="C152" s="38"/>
      <c r="D152" s="38"/>
    </row>
    <row r="153" spans="1:4" ht="15" customHeight="1">
      <c r="A153" s="9"/>
      <c r="B153" s="38"/>
      <c r="C153" s="38"/>
      <c r="D153" s="38"/>
    </row>
    <row r="154" spans="1:4" ht="22.5" customHeight="1">
      <c r="A154" s="9"/>
      <c r="B154" s="38"/>
      <c r="C154" s="38"/>
      <c r="D154" s="38"/>
    </row>
    <row r="155" spans="1:4" ht="15" customHeight="1">
      <c r="A155" s="9"/>
      <c r="B155" s="38"/>
      <c r="C155" s="38"/>
      <c r="D155" s="38"/>
    </row>
    <row r="156" spans="1:4" ht="15" customHeight="1">
      <c r="A156" s="9"/>
      <c r="B156" s="38"/>
      <c r="C156" s="38"/>
      <c r="D156" s="38"/>
    </row>
    <row r="157" spans="1:4" ht="15" customHeight="1">
      <c r="A157" s="9"/>
      <c r="B157" s="38"/>
      <c r="C157" s="38"/>
      <c r="D157" s="38"/>
    </row>
    <row r="158" spans="1:4" ht="15" customHeight="1">
      <c r="A158" s="9"/>
      <c r="B158" s="38"/>
      <c r="C158" s="38"/>
      <c r="D158" s="38"/>
    </row>
    <row r="159" spans="1:4" ht="15" customHeight="1">
      <c r="A159" s="9"/>
      <c r="B159" s="38"/>
      <c r="C159" s="38"/>
      <c r="D159" s="38"/>
    </row>
    <row r="160" spans="1:4" ht="22.5" customHeight="1">
      <c r="A160" s="9"/>
      <c r="B160" s="38"/>
      <c r="C160" s="38"/>
      <c r="D160" s="38"/>
    </row>
    <row r="161" spans="1:4" ht="15" customHeight="1">
      <c r="A161" s="9"/>
      <c r="B161" s="38"/>
      <c r="C161" s="38"/>
      <c r="D161" s="38"/>
    </row>
    <row r="162" spans="1:4" ht="15" customHeight="1">
      <c r="A162" s="9"/>
      <c r="B162" s="38"/>
      <c r="C162" s="38"/>
      <c r="D162" s="38"/>
    </row>
    <row r="163" spans="1:4" ht="15" customHeight="1">
      <c r="A163" s="9"/>
      <c r="B163" s="38"/>
      <c r="C163" s="38"/>
      <c r="D163" s="38"/>
    </row>
    <row r="164" spans="1:4" ht="15" customHeight="1">
      <c r="A164" s="9"/>
      <c r="B164" s="38"/>
      <c r="C164" s="38"/>
      <c r="D164" s="38"/>
    </row>
    <row r="165" spans="1:4" ht="15" customHeight="1">
      <c r="A165" s="9"/>
      <c r="B165" s="38"/>
      <c r="C165" s="38"/>
      <c r="D165" s="38"/>
    </row>
    <row r="166" spans="1:4" ht="22.5" customHeight="1">
      <c r="A166" s="9"/>
      <c r="B166" s="38"/>
      <c r="C166" s="38"/>
      <c r="D166" s="38"/>
    </row>
    <row r="167" spans="1:4" ht="15" customHeight="1">
      <c r="A167" s="9"/>
      <c r="B167" s="38"/>
      <c r="C167" s="38"/>
      <c r="D167" s="38"/>
    </row>
    <row r="168" spans="1:4" ht="15" customHeight="1">
      <c r="A168" s="9"/>
      <c r="B168" s="38"/>
      <c r="C168" s="38"/>
      <c r="D168" s="38"/>
    </row>
    <row r="169" spans="1:4" ht="15" customHeight="1">
      <c r="A169" s="9"/>
      <c r="B169" s="38"/>
      <c r="C169" s="38"/>
      <c r="D169" s="38"/>
    </row>
    <row r="170" spans="1:4" ht="15" customHeight="1">
      <c r="A170" s="9"/>
      <c r="B170" s="38"/>
      <c r="C170" s="38"/>
      <c r="D170" s="38"/>
    </row>
    <row r="171" spans="1:4" ht="15" customHeight="1">
      <c r="A171" s="9"/>
      <c r="B171" s="38"/>
      <c r="C171" s="38"/>
      <c r="D171" s="38"/>
    </row>
    <row r="172" spans="1:4" ht="22.5" customHeight="1">
      <c r="A172" s="9"/>
      <c r="B172" s="38"/>
      <c r="C172" s="38"/>
      <c r="D172" s="38"/>
    </row>
    <row r="173" spans="1:4" ht="15" customHeight="1">
      <c r="A173" s="9"/>
      <c r="B173" s="38"/>
      <c r="C173" s="38"/>
      <c r="D173" s="38"/>
    </row>
    <row r="174" spans="1:4" ht="15" customHeight="1">
      <c r="A174" s="9"/>
      <c r="B174" s="38"/>
      <c r="C174" s="38"/>
      <c r="D174" s="38"/>
    </row>
    <row r="175" spans="1:4" ht="15" customHeight="1">
      <c r="A175" s="9"/>
      <c r="B175" s="38"/>
      <c r="C175" s="38"/>
      <c r="D175" s="38"/>
    </row>
    <row r="176" spans="1:4" ht="15" customHeight="1">
      <c r="A176" s="9"/>
      <c r="B176" s="38"/>
      <c r="C176" s="38"/>
      <c r="D176" s="38"/>
    </row>
    <row r="177" spans="1:4" ht="15" customHeight="1">
      <c r="A177" s="9"/>
      <c r="B177" s="38"/>
      <c r="C177" s="38"/>
      <c r="D177" s="38"/>
    </row>
    <row r="178" spans="1:4" ht="22.5" customHeight="1">
      <c r="A178" s="9"/>
      <c r="B178" s="38"/>
      <c r="C178" s="38"/>
      <c r="D178" s="38"/>
    </row>
    <row r="179" spans="1:4" ht="15" customHeight="1">
      <c r="A179" s="9"/>
      <c r="B179" s="38"/>
      <c r="C179" s="38"/>
      <c r="D179" s="38"/>
    </row>
    <row r="180" spans="1:4" ht="15" customHeight="1">
      <c r="A180" s="9"/>
      <c r="B180" s="38"/>
      <c r="C180" s="38"/>
      <c r="D180" s="38"/>
    </row>
    <row r="181" spans="1:4" ht="15" customHeight="1">
      <c r="A181" s="9"/>
      <c r="B181" s="38"/>
      <c r="C181" s="38"/>
      <c r="D181" s="38"/>
    </row>
    <row r="182" spans="1:4" ht="15" customHeight="1">
      <c r="A182" s="9"/>
      <c r="B182" s="38"/>
      <c r="C182" s="38"/>
      <c r="D182" s="38"/>
    </row>
    <row r="183" spans="1:4" ht="15" customHeight="1">
      <c r="A183" s="9"/>
      <c r="B183" s="38"/>
      <c r="C183" s="38"/>
      <c r="D183" s="38"/>
    </row>
    <row r="184" spans="1:4" ht="22.5" customHeight="1">
      <c r="A184" s="9"/>
      <c r="B184" s="38"/>
      <c r="C184" s="38"/>
      <c r="D184" s="38"/>
    </row>
    <row r="185" spans="1:4" ht="15" customHeight="1">
      <c r="A185" s="9"/>
      <c r="B185" s="38"/>
      <c r="C185" s="38"/>
      <c r="D185" s="38"/>
    </row>
    <row r="186" spans="1:4" ht="15" customHeight="1">
      <c r="A186" s="9"/>
      <c r="B186" s="38"/>
      <c r="C186" s="38"/>
      <c r="D186" s="38"/>
    </row>
    <row r="187" spans="1:4" ht="15" customHeight="1">
      <c r="A187" s="9"/>
      <c r="B187" s="38"/>
      <c r="C187" s="38"/>
      <c r="D187" s="38"/>
    </row>
    <row r="188" spans="1:4" ht="15" customHeight="1">
      <c r="A188" s="9"/>
      <c r="B188" s="38"/>
      <c r="C188" s="38"/>
      <c r="D188" s="38"/>
    </row>
    <row r="189" spans="1:4" ht="15" customHeight="1">
      <c r="A189" s="9"/>
      <c r="B189" s="38"/>
      <c r="C189" s="38"/>
      <c r="D189" s="38"/>
    </row>
    <row r="190" spans="1:4" ht="22.5" customHeight="1">
      <c r="A190" s="9"/>
      <c r="B190" s="38"/>
      <c r="C190" s="38"/>
      <c r="D190" s="38"/>
    </row>
    <row r="191" spans="1:4" ht="15" customHeight="1">
      <c r="A191" s="9"/>
      <c r="B191" s="38"/>
      <c r="C191" s="38"/>
      <c r="D191" s="38"/>
    </row>
    <row r="192" spans="1:4" ht="15" customHeight="1">
      <c r="A192" s="9"/>
      <c r="B192" s="38"/>
      <c r="C192" s="38"/>
      <c r="D192" s="38"/>
    </row>
    <row r="193" spans="1:4" ht="15" customHeight="1">
      <c r="A193" s="9"/>
      <c r="B193" s="38"/>
      <c r="C193" s="38"/>
      <c r="D193" s="38"/>
    </row>
    <row r="194" spans="1:4" ht="15" customHeight="1">
      <c r="A194" s="9"/>
      <c r="B194" s="38"/>
      <c r="C194" s="38"/>
      <c r="D194" s="38"/>
    </row>
    <row r="195" spans="1:4" ht="15" customHeight="1">
      <c r="A195" s="9"/>
      <c r="B195" s="38"/>
      <c r="C195" s="38"/>
      <c r="D195" s="38"/>
    </row>
    <row r="196" spans="1:4" ht="22.5" customHeight="1">
      <c r="A196" s="9"/>
      <c r="B196" s="38"/>
      <c r="C196" s="38"/>
      <c r="D196" s="38"/>
    </row>
    <row r="197" spans="1:4" ht="15" customHeight="1">
      <c r="A197" s="9"/>
      <c r="B197" s="38"/>
      <c r="C197" s="38"/>
      <c r="D197" s="38"/>
    </row>
    <row r="198" spans="1:4" ht="15" customHeight="1">
      <c r="A198" s="9"/>
      <c r="B198" s="38"/>
      <c r="C198" s="38"/>
      <c r="D198" s="38"/>
    </row>
    <row r="199" spans="1:4" ht="15" customHeight="1">
      <c r="A199" s="9"/>
      <c r="B199" s="38"/>
      <c r="C199" s="38"/>
      <c r="D199" s="38"/>
    </row>
    <row r="200" spans="1:4" ht="15" customHeight="1">
      <c r="A200" s="9"/>
      <c r="B200" s="38"/>
      <c r="C200" s="38"/>
      <c r="D200" s="38"/>
    </row>
    <row r="201" spans="1:4" ht="15" customHeight="1">
      <c r="A201" s="9"/>
      <c r="B201" s="38"/>
      <c r="C201" s="38"/>
      <c r="D201" s="38"/>
    </row>
    <row r="202" spans="1:4" ht="22.5" customHeight="1">
      <c r="A202" s="9"/>
      <c r="B202" s="38"/>
      <c r="C202" s="38"/>
      <c r="D202" s="38"/>
    </row>
    <row r="203" spans="1:4" ht="15" customHeight="1">
      <c r="A203" s="9"/>
      <c r="B203" s="38"/>
      <c r="C203" s="38"/>
      <c r="D203" s="38"/>
    </row>
    <row r="204" spans="1:4" ht="15" customHeight="1">
      <c r="A204" s="9"/>
      <c r="B204" s="38"/>
      <c r="C204" s="38"/>
      <c r="D204" s="38"/>
    </row>
    <row r="205" spans="1:4" ht="15" customHeight="1">
      <c r="A205" s="9"/>
      <c r="B205" s="38"/>
      <c r="C205" s="38"/>
      <c r="D205" s="38"/>
    </row>
    <row r="206" spans="1:4" ht="15" customHeight="1">
      <c r="A206" s="9"/>
      <c r="B206" s="38"/>
      <c r="C206" s="38"/>
      <c r="D206" s="38"/>
    </row>
    <row r="207" spans="1:4" ht="15" customHeight="1">
      <c r="A207" s="9"/>
      <c r="B207" s="38"/>
      <c r="C207" s="38"/>
      <c r="D207" s="38"/>
    </row>
    <row r="208" spans="1:4" ht="22.5" customHeight="1">
      <c r="A208" s="9"/>
      <c r="B208" s="38"/>
      <c r="C208" s="38"/>
      <c r="D208" s="38"/>
    </row>
    <row r="209" spans="1:4" ht="15" customHeight="1">
      <c r="A209" s="9"/>
      <c r="B209" s="38"/>
      <c r="C209" s="38"/>
      <c r="D209" s="38"/>
    </row>
    <row r="210" spans="1:4" ht="15" customHeight="1">
      <c r="A210" s="9"/>
      <c r="B210" s="38"/>
      <c r="C210" s="38"/>
      <c r="D210" s="38"/>
    </row>
    <row r="211" spans="1:4" ht="15" customHeight="1">
      <c r="A211" s="9"/>
      <c r="B211" s="38"/>
      <c r="C211" s="38"/>
      <c r="D211" s="38"/>
    </row>
    <row r="212" spans="1:4" ht="15" customHeight="1">
      <c r="A212" s="9"/>
      <c r="B212" s="38"/>
      <c r="C212" s="38"/>
      <c r="D212" s="38"/>
    </row>
    <row r="213" spans="1:4" ht="15" customHeight="1">
      <c r="A213" s="9"/>
      <c r="B213" s="38"/>
      <c r="C213" s="38"/>
      <c r="D213" s="38"/>
    </row>
    <row r="214" spans="1:4" ht="22.5" customHeight="1">
      <c r="A214" s="9"/>
      <c r="B214" s="38"/>
      <c r="C214" s="38"/>
      <c r="D214" s="38"/>
    </row>
    <row r="215" spans="1:4" ht="15" customHeight="1">
      <c r="A215" s="9"/>
      <c r="B215" s="38"/>
      <c r="C215" s="38"/>
      <c r="D215" s="38"/>
    </row>
    <row r="216" spans="1:4" ht="15" customHeight="1">
      <c r="A216" s="9"/>
      <c r="B216" s="38"/>
      <c r="C216" s="38"/>
      <c r="D216" s="38"/>
    </row>
    <row r="217" spans="1:4" ht="15" customHeight="1">
      <c r="A217" s="9"/>
      <c r="B217" s="38"/>
      <c r="C217" s="38"/>
      <c r="D217" s="38"/>
    </row>
    <row r="218" spans="1:4" ht="15" customHeight="1">
      <c r="A218" s="9"/>
      <c r="B218" s="38"/>
      <c r="C218" s="38"/>
      <c r="D218" s="38"/>
    </row>
    <row r="219" spans="1:4" ht="15" customHeight="1">
      <c r="A219" s="9"/>
      <c r="B219" s="38"/>
      <c r="C219" s="38"/>
      <c r="D219" s="38"/>
    </row>
    <row r="220" spans="1:4" ht="22.5" customHeight="1">
      <c r="A220" s="9"/>
      <c r="B220" s="38"/>
      <c r="C220" s="38"/>
      <c r="D220" s="38"/>
    </row>
    <row r="221" spans="1:4" ht="15" customHeight="1">
      <c r="A221" s="9"/>
      <c r="B221" s="38"/>
      <c r="C221" s="38"/>
      <c r="D221" s="38"/>
    </row>
    <row r="222" spans="1:4" ht="15" customHeight="1">
      <c r="A222" s="9"/>
      <c r="B222" s="38"/>
      <c r="C222" s="38"/>
      <c r="D222" s="38"/>
    </row>
    <row r="223" spans="1:4" ht="15" customHeight="1">
      <c r="A223" s="9"/>
      <c r="B223" s="38"/>
      <c r="C223" s="38"/>
      <c r="D223" s="38"/>
    </row>
    <row r="224" spans="1:4" ht="15" customHeight="1">
      <c r="A224" s="9"/>
      <c r="B224" s="38"/>
      <c r="C224" s="38"/>
      <c r="D224" s="38"/>
    </row>
    <row r="225" spans="1:4" ht="15" customHeight="1">
      <c r="A225" s="9"/>
      <c r="B225" s="38"/>
      <c r="C225" s="38"/>
      <c r="D225" s="38"/>
    </row>
    <row r="226" spans="1:4" ht="22.5" customHeight="1">
      <c r="A226" s="9"/>
      <c r="B226" s="38"/>
      <c r="C226" s="38"/>
      <c r="D226" s="38"/>
    </row>
    <row r="227" spans="1:4" ht="15" customHeight="1">
      <c r="A227" s="9"/>
      <c r="B227" s="38"/>
      <c r="C227" s="38"/>
      <c r="D227" s="38"/>
    </row>
    <row r="228" spans="1:4" ht="15" customHeight="1">
      <c r="A228" s="9"/>
      <c r="B228" s="38"/>
      <c r="C228" s="38"/>
      <c r="D228" s="38"/>
    </row>
    <row r="229" spans="1:4" ht="15" customHeight="1">
      <c r="A229" s="9"/>
      <c r="B229" s="38"/>
      <c r="C229" s="38"/>
      <c r="D229" s="38"/>
    </row>
    <row r="230" spans="1:4" ht="15" customHeight="1">
      <c r="A230" s="9"/>
      <c r="B230" s="38"/>
      <c r="C230" s="38"/>
      <c r="D230" s="38"/>
    </row>
    <row r="231" spans="1:4" ht="15" customHeight="1">
      <c r="A231" s="9"/>
      <c r="B231" s="38"/>
      <c r="C231" s="38"/>
      <c r="D231" s="38"/>
    </row>
    <row r="232" spans="1:4" ht="22.5" customHeight="1">
      <c r="A232" s="9"/>
      <c r="B232" s="38"/>
      <c r="C232" s="38"/>
      <c r="D232" s="38"/>
    </row>
    <row r="233" spans="1:4" ht="15" customHeight="1">
      <c r="A233" s="9"/>
      <c r="B233" s="38"/>
      <c r="C233" s="38"/>
      <c r="D233" s="38"/>
    </row>
    <row r="234" spans="1:4" ht="15" customHeight="1">
      <c r="A234" s="9"/>
      <c r="B234" s="38"/>
      <c r="C234" s="38"/>
      <c r="D234" s="38"/>
    </row>
    <row r="235" spans="1:4" ht="15" customHeight="1">
      <c r="A235" s="9"/>
      <c r="B235" s="38"/>
      <c r="C235" s="38"/>
      <c r="D235" s="38"/>
    </row>
    <row r="236" spans="1:4" ht="15" customHeight="1">
      <c r="A236" s="9"/>
      <c r="B236" s="38"/>
      <c r="C236" s="38"/>
      <c r="D236" s="38"/>
    </row>
    <row r="237" spans="1:4" ht="15" customHeight="1">
      <c r="A237" s="9"/>
      <c r="B237" s="38"/>
      <c r="C237" s="38"/>
      <c r="D237" s="38"/>
    </row>
    <row r="238" spans="1:4" ht="22.5" customHeight="1">
      <c r="A238" s="9"/>
      <c r="B238" s="38"/>
      <c r="C238" s="38"/>
      <c r="D238" s="38"/>
    </row>
    <row r="239" spans="1:4" ht="15" customHeight="1">
      <c r="A239" s="9"/>
      <c r="B239" s="38"/>
      <c r="C239" s="38"/>
      <c r="D239" s="38"/>
    </row>
    <row r="240" spans="1:4" ht="15" customHeight="1">
      <c r="A240" s="9"/>
      <c r="B240" s="38"/>
      <c r="C240" s="38"/>
      <c r="D240" s="38"/>
    </row>
    <row r="241" spans="1:4" ht="15" customHeight="1">
      <c r="A241" s="9"/>
      <c r="B241" s="38"/>
      <c r="C241" s="38"/>
      <c r="D241" s="38"/>
    </row>
    <row r="242" spans="1:4" ht="15" customHeight="1">
      <c r="A242" s="9"/>
      <c r="B242" s="38"/>
      <c r="C242" s="38"/>
      <c r="D242" s="38"/>
    </row>
    <row r="243" spans="1:4" ht="15" customHeight="1">
      <c r="A243" s="9"/>
      <c r="B243" s="38"/>
      <c r="C243" s="38"/>
      <c r="D243" s="38"/>
    </row>
    <row r="244" spans="1:4" ht="22.5" customHeight="1">
      <c r="A244" s="9"/>
      <c r="B244" s="38"/>
      <c r="C244" s="38"/>
      <c r="D244" s="38"/>
    </row>
    <row r="245" spans="1:4" ht="15" customHeight="1">
      <c r="A245" s="9"/>
      <c r="B245" s="38"/>
      <c r="C245" s="38"/>
      <c r="D245" s="38"/>
    </row>
    <row r="246" spans="1:4" ht="15" customHeight="1">
      <c r="A246" s="9"/>
      <c r="B246" s="38"/>
      <c r="C246" s="38"/>
      <c r="D246" s="38"/>
    </row>
    <row r="247" spans="1:4" ht="15" customHeight="1">
      <c r="A247" s="9"/>
      <c r="B247" s="38"/>
      <c r="C247" s="38"/>
      <c r="D247" s="38"/>
    </row>
    <row r="248" spans="1:4" ht="15" customHeight="1">
      <c r="A248" s="9"/>
      <c r="B248" s="38"/>
      <c r="C248" s="38"/>
      <c r="D248" s="38"/>
    </row>
    <row r="249" spans="1:4" ht="15" customHeight="1">
      <c r="A249" s="9"/>
      <c r="B249" s="38"/>
      <c r="C249" s="38"/>
      <c r="D249" s="38"/>
    </row>
    <row r="250" spans="1:4" ht="22.5" customHeight="1">
      <c r="A250" s="9"/>
      <c r="B250" s="38"/>
      <c r="C250" s="38"/>
      <c r="D250" s="38"/>
    </row>
    <row r="251" spans="1:4" ht="15" customHeight="1">
      <c r="A251" s="9"/>
      <c r="B251" s="38"/>
      <c r="C251" s="38"/>
      <c r="D251" s="38"/>
    </row>
    <row r="252" spans="1:4" ht="15" customHeight="1">
      <c r="A252" s="9"/>
      <c r="B252" s="38"/>
      <c r="C252" s="38"/>
      <c r="D252" s="38"/>
    </row>
    <row r="253" spans="1:4" ht="15" customHeight="1">
      <c r="A253" s="9"/>
      <c r="B253" s="38"/>
      <c r="C253" s="38"/>
      <c r="D253" s="38"/>
    </row>
    <row r="254" spans="1:4" ht="15" customHeight="1">
      <c r="A254" s="9"/>
      <c r="B254" s="38"/>
      <c r="C254" s="38"/>
      <c r="D254" s="38"/>
    </row>
    <row r="255" spans="1:4" ht="15" customHeight="1">
      <c r="A255" s="9"/>
      <c r="B255" s="38"/>
      <c r="C255" s="38"/>
      <c r="D255" s="38"/>
    </row>
    <row r="256" spans="1:4" ht="22.5" customHeight="1">
      <c r="A256" s="9"/>
      <c r="B256" s="38"/>
      <c r="C256" s="38"/>
      <c r="D256" s="38"/>
    </row>
    <row r="257" spans="1:4" ht="15" customHeight="1">
      <c r="A257" s="9"/>
      <c r="B257" s="38"/>
      <c r="C257" s="38"/>
      <c r="D257" s="38"/>
    </row>
    <row r="258" spans="1:4" ht="15" customHeight="1">
      <c r="A258" s="9"/>
      <c r="B258" s="38"/>
      <c r="C258" s="38"/>
      <c r="D258" s="38"/>
    </row>
    <row r="259" spans="1:4" ht="15" customHeight="1">
      <c r="A259" s="9"/>
      <c r="B259" s="38"/>
      <c r="C259" s="38"/>
      <c r="D259" s="38"/>
    </row>
    <row r="260" spans="1:4" ht="15" customHeight="1">
      <c r="A260" s="9"/>
      <c r="B260" s="38"/>
      <c r="C260" s="38"/>
      <c r="D260" s="38"/>
    </row>
    <row r="261" spans="1:4" ht="15" customHeight="1">
      <c r="A261" s="9"/>
      <c r="B261" s="38"/>
      <c r="C261" s="38"/>
      <c r="D261" s="38"/>
    </row>
    <row r="262" spans="1:4" ht="22.5" customHeight="1">
      <c r="A262" s="9"/>
      <c r="B262" s="38"/>
      <c r="C262" s="38"/>
      <c r="D262" s="38"/>
    </row>
    <row r="263" spans="1:4" ht="15" customHeight="1">
      <c r="A263" s="9"/>
      <c r="B263" s="38"/>
      <c r="C263" s="38"/>
      <c r="D263" s="38"/>
    </row>
    <row r="264" spans="1:4" ht="15" customHeight="1">
      <c r="A264" s="9"/>
      <c r="B264" s="38"/>
      <c r="C264" s="38"/>
      <c r="D264" s="38"/>
    </row>
    <row r="265" spans="1:4" ht="15" customHeight="1">
      <c r="A265" s="9"/>
      <c r="B265" s="38"/>
      <c r="C265" s="38"/>
      <c r="D265" s="38"/>
    </row>
    <row r="266" spans="1:4" ht="15" customHeight="1">
      <c r="A266" s="9"/>
      <c r="B266" s="38"/>
      <c r="C266" s="38"/>
      <c r="D266" s="38"/>
    </row>
    <row r="267" spans="1:4" ht="15" customHeight="1">
      <c r="A267" s="9"/>
      <c r="B267" s="38"/>
      <c r="C267" s="38"/>
      <c r="D267" s="38"/>
    </row>
    <row r="268" spans="1:4" ht="22.5" customHeight="1">
      <c r="A268" s="9"/>
      <c r="B268" s="38"/>
      <c r="C268" s="38"/>
      <c r="D268" s="38"/>
    </row>
    <row r="269" spans="1:4" ht="15" customHeight="1">
      <c r="A269" s="9"/>
      <c r="B269" s="38"/>
      <c r="C269" s="38"/>
      <c r="D269" s="38"/>
    </row>
    <row r="270" spans="1:4" ht="15" customHeight="1">
      <c r="A270" s="9"/>
      <c r="B270" s="38"/>
      <c r="C270" s="38"/>
      <c r="D270" s="38"/>
    </row>
    <row r="271" spans="1:4" ht="15" customHeight="1">
      <c r="A271" s="9"/>
      <c r="B271" s="38"/>
      <c r="C271" s="38"/>
      <c r="D271" s="38"/>
    </row>
    <row r="272" spans="1:4" ht="15" customHeight="1">
      <c r="A272" s="9"/>
      <c r="B272" s="38"/>
      <c r="C272" s="38"/>
      <c r="D272" s="38"/>
    </row>
    <row r="273" spans="1:4" ht="15" customHeight="1">
      <c r="A273" s="9"/>
      <c r="B273" s="38"/>
      <c r="C273" s="38"/>
      <c r="D273" s="38"/>
    </row>
    <row r="274" spans="1:4" ht="22.5" customHeight="1">
      <c r="A274" s="9"/>
      <c r="B274" s="38"/>
      <c r="C274" s="38"/>
      <c r="D274" s="38"/>
    </row>
    <row r="275" spans="1:4" ht="15" customHeight="1">
      <c r="A275" s="9"/>
      <c r="B275" s="38"/>
      <c r="C275" s="38"/>
      <c r="D275" s="38"/>
    </row>
    <row r="276" spans="1:4" ht="15" customHeight="1">
      <c r="A276" s="9"/>
      <c r="B276" s="38"/>
      <c r="C276" s="38"/>
      <c r="D276" s="38"/>
    </row>
    <row r="277" spans="1:4" ht="15" customHeight="1">
      <c r="A277" s="9"/>
      <c r="B277" s="38"/>
      <c r="C277" s="38"/>
      <c r="D277" s="38"/>
    </row>
    <row r="278" spans="1:4" ht="15" customHeight="1">
      <c r="A278" s="9"/>
      <c r="B278" s="38"/>
      <c r="C278" s="38"/>
      <c r="D278" s="38"/>
    </row>
    <row r="279" spans="1:4" ht="15" customHeight="1">
      <c r="A279" s="9"/>
      <c r="B279" s="38"/>
      <c r="C279" s="38"/>
      <c r="D279" s="38"/>
    </row>
    <row r="280" spans="1:4" ht="22.5" customHeight="1">
      <c r="A280" s="9"/>
      <c r="B280" s="38"/>
      <c r="C280" s="38"/>
      <c r="D280" s="38"/>
    </row>
    <row r="281" spans="1:4" ht="15" customHeight="1">
      <c r="A281" s="9"/>
      <c r="B281" s="38"/>
      <c r="C281" s="38"/>
      <c r="D281" s="38"/>
    </row>
    <row r="282" spans="1:4" ht="15" customHeight="1">
      <c r="A282" s="9"/>
      <c r="B282" s="38"/>
      <c r="C282" s="38"/>
      <c r="D282" s="38"/>
    </row>
    <row r="283" spans="1:4" ht="15" customHeight="1">
      <c r="A283" s="9"/>
      <c r="B283" s="38"/>
      <c r="C283" s="38"/>
      <c r="D283" s="38"/>
    </row>
    <row r="284" spans="1:4" ht="15" customHeight="1">
      <c r="A284" s="9"/>
      <c r="B284" s="38"/>
      <c r="C284" s="38"/>
      <c r="D284" s="38"/>
    </row>
    <row r="285" spans="1:4" ht="15" customHeight="1">
      <c r="A285" s="9"/>
      <c r="B285" s="38"/>
      <c r="C285" s="38"/>
      <c r="D285" s="38"/>
    </row>
    <row r="286" spans="1:4" ht="22.5" customHeight="1">
      <c r="A286" s="9"/>
      <c r="B286" s="38"/>
      <c r="C286" s="38"/>
      <c r="D286" s="38"/>
    </row>
    <row r="287" spans="1:4" ht="15" customHeight="1">
      <c r="A287" s="9"/>
      <c r="B287" s="38"/>
      <c r="C287" s="38"/>
      <c r="D287" s="38"/>
    </row>
    <row r="288" spans="1:4" ht="15" customHeight="1">
      <c r="A288" s="9"/>
      <c r="B288" s="38"/>
      <c r="C288" s="38"/>
      <c r="D288" s="38"/>
    </row>
    <row r="289" spans="1:4" ht="15" customHeight="1">
      <c r="A289" s="9"/>
      <c r="B289" s="38"/>
      <c r="C289" s="38"/>
      <c r="D289" s="38"/>
    </row>
    <row r="290" spans="1:4" ht="15" customHeight="1">
      <c r="A290" s="9"/>
      <c r="B290" s="38"/>
      <c r="C290" s="38"/>
      <c r="D290" s="38"/>
    </row>
    <row r="291" spans="1:4" ht="15" customHeight="1">
      <c r="A291" s="9"/>
      <c r="B291" s="38"/>
      <c r="C291" s="38"/>
      <c r="D291" s="38"/>
    </row>
    <row r="292" spans="1:4" ht="22.5" customHeight="1">
      <c r="A292" s="9"/>
      <c r="B292" s="38"/>
      <c r="C292" s="38"/>
      <c r="D292" s="38"/>
    </row>
    <row r="293" spans="1:4" ht="15" customHeight="1">
      <c r="A293" s="9"/>
      <c r="B293" s="38"/>
      <c r="C293" s="38"/>
      <c r="D293" s="38"/>
    </row>
    <row r="294" spans="1:4" ht="15" customHeight="1">
      <c r="A294" s="9"/>
      <c r="B294" s="38"/>
      <c r="C294" s="38"/>
      <c r="D294" s="38"/>
    </row>
    <row r="295" spans="1:4" ht="15" customHeight="1">
      <c r="A295" s="9"/>
      <c r="B295" s="38"/>
      <c r="C295" s="38"/>
      <c r="D295" s="38"/>
    </row>
    <row r="296" spans="1:4" ht="15" customHeight="1">
      <c r="A296" s="9"/>
      <c r="B296" s="38"/>
      <c r="C296" s="38"/>
      <c r="D296" s="38"/>
    </row>
    <row r="297" spans="1:4" ht="15" customHeight="1">
      <c r="A297" s="9"/>
      <c r="B297" s="38"/>
      <c r="C297" s="38"/>
      <c r="D297" s="38"/>
    </row>
    <row r="298" spans="1:4" ht="22.5" customHeight="1">
      <c r="A298" s="9"/>
      <c r="B298" s="38"/>
      <c r="C298" s="38"/>
      <c r="D298" s="38"/>
    </row>
    <row r="299" spans="1:4" ht="15" customHeight="1">
      <c r="A299" s="9"/>
      <c r="B299" s="38"/>
      <c r="C299" s="38"/>
      <c r="D299" s="38"/>
    </row>
    <row r="300" spans="1:4" ht="15" customHeight="1">
      <c r="A300" s="9"/>
      <c r="B300" s="38"/>
      <c r="C300" s="38"/>
      <c r="D300" s="38"/>
    </row>
    <row r="301" spans="1:4" ht="15" customHeight="1">
      <c r="A301" s="9"/>
      <c r="B301" s="38"/>
      <c r="C301" s="38"/>
      <c r="D301" s="38"/>
    </row>
    <row r="302" spans="1:4" ht="15" customHeight="1">
      <c r="A302" s="9"/>
      <c r="B302" s="38"/>
      <c r="C302" s="38"/>
      <c r="D302" s="38"/>
    </row>
    <row r="303" spans="1:4" ht="15" customHeight="1">
      <c r="A303" s="9"/>
      <c r="B303" s="38"/>
      <c r="C303" s="38"/>
      <c r="D303" s="38"/>
    </row>
    <row r="304" spans="1:4" ht="22.5" customHeight="1">
      <c r="A304" s="9"/>
      <c r="B304" s="38"/>
      <c r="C304" s="38"/>
      <c r="D304" s="38"/>
    </row>
    <row r="305" spans="1:4" ht="15" customHeight="1">
      <c r="A305" s="9"/>
      <c r="B305" s="38"/>
      <c r="C305" s="38"/>
      <c r="D305" s="38"/>
    </row>
    <row r="306" spans="1:4" ht="15" customHeight="1">
      <c r="A306" s="9"/>
      <c r="B306" s="38"/>
      <c r="C306" s="38"/>
      <c r="D306" s="38"/>
    </row>
    <row r="307" spans="1:4" ht="15" customHeight="1">
      <c r="A307" s="9"/>
      <c r="B307" s="38"/>
      <c r="C307" s="38"/>
      <c r="D307" s="38"/>
    </row>
    <row r="308" spans="1:4" ht="15" customHeight="1">
      <c r="A308" s="9"/>
      <c r="B308" s="38"/>
      <c r="C308" s="38"/>
      <c r="D308" s="38"/>
    </row>
    <row r="309" spans="1:4" ht="15" customHeight="1">
      <c r="A309" s="9"/>
      <c r="B309" s="38"/>
      <c r="C309" s="38"/>
      <c r="D309" s="38"/>
    </row>
    <row r="310" spans="1:4" ht="22.5" customHeight="1">
      <c r="A310" s="9"/>
      <c r="B310" s="38"/>
      <c r="C310" s="38"/>
      <c r="D310" s="38"/>
    </row>
    <row r="311" spans="1:4" ht="15" customHeight="1">
      <c r="A311" s="9"/>
      <c r="B311" s="38"/>
      <c r="C311" s="38"/>
      <c r="D311" s="38"/>
    </row>
    <row r="312" spans="1:4" ht="15" customHeight="1">
      <c r="A312" s="9"/>
      <c r="B312" s="38"/>
      <c r="C312" s="38"/>
      <c r="D312" s="38"/>
    </row>
    <row r="313" spans="1:4" ht="15" customHeight="1">
      <c r="A313" s="9"/>
      <c r="B313" s="38"/>
      <c r="C313" s="38"/>
      <c r="D313" s="38"/>
    </row>
    <row r="314" spans="1:4" ht="15" customHeight="1">
      <c r="A314" s="9"/>
      <c r="B314" s="38"/>
      <c r="C314" s="38"/>
      <c r="D314" s="38"/>
    </row>
    <row r="315" spans="1:4" ht="15" customHeight="1">
      <c r="A315" s="9"/>
      <c r="B315" s="38"/>
      <c r="C315" s="38"/>
      <c r="D315" s="38"/>
    </row>
    <row r="316" spans="1:4" ht="22.5" customHeight="1">
      <c r="A316" s="9"/>
      <c r="B316" s="38"/>
      <c r="C316" s="38"/>
      <c r="D316" s="38"/>
    </row>
    <row r="317" spans="1:4" ht="15" customHeight="1">
      <c r="A317" s="9"/>
      <c r="B317" s="38"/>
      <c r="C317" s="38"/>
      <c r="D317" s="38"/>
    </row>
    <row r="318" spans="1:4" ht="15" customHeight="1">
      <c r="A318" s="9"/>
      <c r="B318" s="38"/>
      <c r="C318" s="38"/>
      <c r="D318" s="38"/>
    </row>
    <row r="319" spans="1:4" ht="15" customHeight="1">
      <c r="A319" s="9"/>
      <c r="B319" s="38"/>
      <c r="C319" s="38"/>
      <c r="D319" s="38"/>
    </row>
    <row r="320" spans="1:4" ht="15" customHeight="1">
      <c r="A320" s="9"/>
      <c r="B320" s="38"/>
      <c r="C320" s="38"/>
      <c r="D320" s="38"/>
    </row>
    <row r="321" spans="1:4" ht="15" customHeight="1">
      <c r="A321" s="9"/>
      <c r="B321" s="38"/>
      <c r="C321" s="38"/>
      <c r="D321" s="38"/>
    </row>
    <row r="322" spans="1:4" ht="22.5" customHeight="1">
      <c r="A322" s="9"/>
      <c r="B322" s="38"/>
      <c r="C322" s="38"/>
      <c r="D322" s="38"/>
    </row>
    <row r="323" spans="1:4" ht="15" customHeight="1">
      <c r="A323" s="9"/>
      <c r="B323" s="38"/>
      <c r="C323" s="38"/>
      <c r="D323" s="38"/>
    </row>
    <row r="324" spans="1:4" ht="15" customHeight="1">
      <c r="A324" s="9"/>
      <c r="B324" s="38"/>
      <c r="C324" s="38"/>
      <c r="D324" s="38"/>
    </row>
    <row r="325" spans="1:4" ht="15" customHeight="1">
      <c r="A325" s="9"/>
      <c r="B325" s="38"/>
      <c r="C325" s="38"/>
      <c r="D325" s="38"/>
    </row>
    <row r="326" spans="1:4" ht="15" customHeight="1">
      <c r="A326" s="9"/>
      <c r="B326" s="38"/>
      <c r="C326" s="38"/>
      <c r="D326" s="38"/>
    </row>
    <row r="327" spans="1:4" ht="15" customHeight="1">
      <c r="A327" s="9"/>
      <c r="B327" s="38"/>
      <c r="C327" s="38"/>
      <c r="D327" s="38"/>
    </row>
    <row r="328" spans="1:4" ht="22.5" customHeight="1">
      <c r="A328" s="9"/>
      <c r="B328" s="38"/>
      <c r="C328" s="38"/>
      <c r="D328" s="38"/>
    </row>
    <row r="329" spans="1:4" ht="15" customHeight="1">
      <c r="A329" s="9"/>
      <c r="B329" s="38"/>
      <c r="C329" s="38"/>
      <c r="D329" s="38"/>
    </row>
    <row r="330" spans="1:4" ht="15" customHeight="1">
      <c r="A330" s="9"/>
      <c r="B330" s="38"/>
      <c r="C330" s="38"/>
      <c r="D330" s="38"/>
    </row>
    <row r="331" spans="1:4" ht="15" customHeight="1">
      <c r="A331" s="9"/>
      <c r="B331" s="38"/>
      <c r="C331" s="38"/>
      <c r="D331" s="38"/>
    </row>
    <row r="332" spans="1:4" ht="15" customHeight="1">
      <c r="A332" s="9"/>
      <c r="B332" s="38"/>
      <c r="C332" s="38"/>
      <c r="D332" s="38"/>
    </row>
    <row r="333" spans="1:4" ht="15" customHeight="1">
      <c r="A333" s="9"/>
      <c r="B333" s="38"/>
      <c r="C333" s="38"/>
      <c r="D333" s="38"/>
    </row>
    <row r="334" spans="1:4" ht="22.5" customHeight="1">
      <c r="A334" s="9"/>
      <c r="B334" s="38"/>
      <c r="C334" s="38"/>
      <c r="D334" s="38"/>
    </row>
    <row r="335" spans="1:4" ht="15" customHeight="1">
      <c r="A335" s="9"/>
      <c r="B335" s="38"/>
      <c r="C335" s="38"/>
      <c r="D335" s="38"/>
    </row>
    <row r="336" spans="1:4" ht="15" customHeight="1">
      <c r="A336" s="9"/>
      <c r="B336" s="38"/>
      <c r="C336" s="38"/>
      <c r="D336" s="38"/>
    </row>
    <row r="337" spans="1:4" ht="15" customHeight="1">
      <c r="A337" s="9"/>
      <c r="B337" s="38"/>
      <c r="C337" s="38"/>
      <c r="D337" s="38"/>
    </row>
    <row r="338" spans="1:4" ht="15" customHeight="1">
      <c r="A338" s="9"/>
      <c r="B338" s="38"/>
      <c r="C338" s="38"/>
      <c r="D338" s="38"/>
    </row>
    <row r="339" spans="1:4" ht="15" customHeight="1">
      <c r="A339" s="9"/>
      <c r="B339" s="38"/>
      <c r="C339" s="38"/>
      <c r="D339" s="38"/>
    </row>
    <row r="340" spans="1:4" ht="22.5" customHeight="1">
      <c r="A340" s="9"/>
      <c r="B340" s="38"/>
      <c r="C340" s="38"/>
      <c r="D340" s="38"/>
    </row>
    <row r="341" spans="1:4" ht="15" customHeight="1">
      <c r="A341" s="9"/>
      <c r="B341" s="38"/>
      <c r="C341" s="38"/>
      <c r="D341" s="38"/>
    </row>
    <row r="342" spans="1:4" ht="15" customHeight="1">
      <c r="A342" s="9"/>
      <c r="B342" s="38"/>
      <c r="C342" s="38"/>
      <c r="D342" s="38"/>
    </row>
    <row r="343" spans="1:4" ht="15" customHeight="1">
      <c r="A343" s="9"/>
      <c r="B343" s="38"/>
      <c r="C343" s="38"/>
      <c r="D343" s="38"/>
    </row>
    <row r="344" spans="1:4" ht="15" customHeight="1">
      <c r="A344" s="9"/>
      <c r="B344" s="38"/>
      <c r="C344" s="38"/>
      <c r="D344" s="38"/>
    </row>
    <row r="345" spans="1:4" ht="15" customHeight="1">
      <c r="A345" s="9"/>
      <c r="B345" s="38"/>
      <c r="C345" s="38"/>
      <c r="D345" s="38"/>
    </row>
    <row r="346" spans="1:4" ht="22.5" customHeight="1">
      <c r="A346" s="9"/>
      <c r="B346" s="38"/>
      <c r="C346" s="38"/>
      <c r="D346" s="38"/>
    </row>
    <row r="347" spans="1:4" ht="15" customHeight="1">
      <c r="A347" s="9"/>
      <c r="B347" s="38"/>
      <c r="C347" s="38"/>
      <c r="D347" s="38"/>
    </row>
    <row r="348" spans="1:4" ht="15" customHeight="1">
      <c r="A348" s="9"/>
      <c r="B348" s="38"/>
      <c r="C348" s="38"/>
      <c r="D348" s="38"/>
    </row>
    <row r="349" spans="1:4" ht="15" customHeight="1">
      <c r="A349" s="9"/>
      <c r="B349" s="38"/>
      <c r="C349" s="38"/>
      <c r="D349" s="38"/>
    </row>
    <row r="350" spans="1:4" ht="15" customHeight="1">
      <c r="A350" s="9"/>
      <c r="B350" s="38"/>
      <c r="C350" s="38"/>
      <c r="D350" s="38"/>
    </row>
    <row r="351" spans="1:4" ht="15" customHeight="1">
      <c r="A351" s="9"/>
      <c r="B351" s="38"/>
      <c r="C351" s="38"/>
      <c r="D351" s="38"/>
    </row>
    <row r="352" spans="1:4" ht="22.5" customHeight="1">
      <c r="A352" s="9"/>
      <c r="B352" s="38"/>
      <c r="C352" s="38"/>
      <c r="D352" s="38"/>
    </row>
    <row r="353" spans="1:4" ht="15" customHeight="1">
      <c r="A353" s="9"/>
      <c r="B353" s="38"/>
      <c r="C353" s="38"/>
      <c r="D353" s="38"/>
    </row>
    <row r="354" spans="1:4" ht="15" customHeight="1">
      <c r="A354" s="9"/>
      <c r="B354" s="38"/>
      <c r="C354" s="38"/>
      <c r="D354" s="38"/>
    </row>
    <row r="355" spans="1:4" ht="15" customHeight="1">
      <c r="A355" s="9"/>
      <c r="B355" s="38"/>
      <c r="C355" s="38"/>
      <c r="D355" s="38"/>
    </row>
    <row r="356" spans="1:4" ht="15" customHeight="1">
      <c r="A356" s="9"/>
      <c r="B356" s="38"/>
      <c r="C356" s="38"/>
      <c r="D356" s="38"/>
    </row>
    <row r="357" spans="1:4" ht="15" customHeight="1">
      <c r="A357" s="9"/>
      <c r="B357" s="38"/>
      <c r="C357" s="38"/>
      <c r="D357" s="38"/>
    </row>
    <row r="358" spans="1:4" ht="22.5" customHeight="1">
      <c r="A358" s="9"/>
      <c r="B358" s="38"/>
      <c r="C358" s="38"/>
      <c r="D358" s="38"/>
    </row>
    <row r="359" spans="1:4" ht="15" customHeight="1">
      <c r="A359" s="9"/>
      <c r="B359" s="38"/>
      <c r="C359" s="38"/>
      <c r="D359" s="38"/>
    </row>
    <row r="360" spans="1:4" ht="15" customHeight="1">
      <c r="A360" s="9"/>
      <c r="B360" s="38"/>
      <c r="C360" s="38"/>
      <c r="D360" s="38"/>
    </row>
    <row r="361" spans="1:4" ht="15" customHeight="1">
      <c r="A361" s="9"/>
      <c r="B361" s="38"/>
      <c r="C361" s="38"/>
      <c r="D361" s="38"/>
    </row>
    <row r="362" spans="1:4" ht="15" customHeight="1">
      <c r="A362" s="9"/>
      <c r="B362" s="38"/>
      <c r="C362" s="38"/>
      <c r="D362" s="38"/>
    </row>
    <row r="363" spans="1:4" ht="15" customHeight="1">
      <c r="A363" s="9"/>
      <c r="B363" s="38"/>
      <c r="C363" s="38"/>
      <c r="D363" s="38"/>
    </row>
    <row r="364" spans="1:4" ht="22.5" customHeight="1">
      <c r="A364" s="9"/>
      <c r="B364" s="38"/>
      <c r="C364" s="38"/>
      <c r="D364" s="38"/>
    </row>
    <row r="365" spans="1:4" ht="15" customHeight="1">
      <c r="A365" s="9"/>
      <c r="B365" s="38"/>
      <c r="C365" s="38"/>
      <c r="D365" s="38"/>
    </row>
    <row r="366" spans="1:4" ht="15" customHeight="1">
      <c r="A366" s="9"/>
      <c r="B366" s="38"/>
      <c r="C366" s="38"/>
      <c r="D366" s="38"/>
    </row>
    <row r="367" spans="1:4" ht="15" customHeight="1">
      <c r="A367" s="9"/>
      <c r="B367" s="38"/>
      <c r="C367" s="38"/>
      <c r="D367" s="38"/>
    </row>
    <row r="368" spans="1:4" ht="15" customHeight="1">
      <c r="A368" s="9"/>
      <c r="B368" s="38"/>
      <c r="C368" s="38"/>
      <c r="D368" s="38"/>
    </row>
    <row r="369" spans="1:4" ht="15" customHeight="1">
      <c r="A369" s="9"/>
      <c r="B369" s="38"/>
      <c r="C369" s="38"/>
      <c r="D369" s="38"/>
    </row>
    <row r="370" spans="1:4" ht="22.5" customHeight="1">
      <c r="A370" s="9"/>
      <c r="B370" s="38"/>
      <c r="C370" s="38"/>
      <c r="D370" s="38"/>
    </row>
    <row r="371" spans="1:4" ht="15" customHeight="1">
      <c r="A371" s="9"/>
      <c r="B371" s="38"/>
      <c r="C371" s="38"/>
      <c r="D371" s="38"/>
    </row>
    <row r="372" spans="1:4" ht="15" customHeight="1">
      <c r="A372" s="9"/>
      <c r="B372" s="38"/>
      <c r="C372" s="38"/>
      <c r="D372" s="38"/>
    </row>
    <row r="373" spans="1:4" ht="15" customHeight="1">
      <c r="A373" s="9"/>
      <c r="B373" s="38"/>
      <c r="C373" s="38"/>
      <c r="D373" s="38"/>
    </row>
    <row r="374" spans="1:4" ht="15" customHeight="1">
      <c r="A374" s="9"/>
      <c r="B374" s="38"/>
      <c r="C374" s="38"/>
      <c r="D374" s="38"/>
    </row>
    <row r="375" spans="1:4" ht="15" customHeight="1">
      <c r="A375" s="9"/>
      <c r="B375" s="38"/>
      <c r="C375" s="38"/>
      <c r="D375" s="38"/>
    </row>
    <row r="376" spans="1:4" ht="22.5" customHeight="1">
      <c r="A376" s="9"/>
      <c r="B376" s="38"/>
      <c r="C376" s="38"/>
      <c r="D376" s="38"/>
    </row>
    <row r="377" spans="1:4" ht="15" customHeight="1">
      <c r="A377" s="9"/>
      <c r="B377" s="38"/>
      <c r="C377" s="38"/>
      <c r="D377" s="38"/>
    </row>
    <row r="378" spans="1:4" ht="15" customHeight="1">
      <c r="A378" s="9"/>
      <c r="B378" s="38"/>
      <c r="C378" s="38"/>
      <c r="D378" s="38"/>
    </row>
    <row r="379" spans="1:4" ht="15" customHeight="1">
      <c r="A379" s="9"/>
      <c r="B379" s="38"/>
      <c r="C379" s="38"/>
      <c r="D379" s="38"/>
    </row>
    <row r="380" spans="1:4" ht="15" customHeight="1">
      <c r="A380" s="9"/>
      <c r="B380" s="38"/>
      <c r="C380" s="38"/>
      <c r="D380" s="38"/>
    </row>
    <row r="381" spans="1:4" ht="15" customHeight="1">
      <c r="A381" s="9"/>
      <c r="B381" s="38"/>
      <c r="C381" s="38"/>
      <c r="D381" s="38"/>
    </row>
    <row r="382" spans="1:4" ht="22.5" customHeight="1">
      <c r="A382" s="9"/>
      <c r="B382" s="38"/>
      <c r="C382" s="38"/>
      <c r="D382" s="38"/>
    </row>
    <row r="383" spans="1:4" ht="15" customHeight="1">
      <c r="A383" s="9"/>
      <c r="B383" s="38"/>
      <c r="C383" s="38"/>
      <c r="D383" s="38"/>
    </row>
    <row r="384" spans="1:4" ht="15" customHeight="1">
      <c r="A384" s="9"/>
      <c r="B384" s="38"/>
      <c r="C384" s="38"/>
      <c r="D384" s="38"/>
    </row>
    <row r="385" spans="1:4" ht="15" customHeight="1">
      <c r="A385" s="9"/>
      <c r="B385" s="38"/>
      <c r="C385" s="38"/>
      <c r="D385" s="38"/>
    </row>
    <row r="386" spans="1:4" ht="15" customHeight="1">
      <c r="A386" s="9"/>
      <c r="B386" s="38"/>
      <c r="C386" s="38"/>
      <c r="D386" s="38"/>
    </row>
    <row r="387" spans="1:4" ht="15" customHeight="1">
      <c r="A387" s="9"/>
      <c r="B387" s="38"/>
      <c r="C387" s="38"/>
      <c r="D387" s="38"/>
    </row>
    <row r="388" spans="1:4" ht="22.5" customHeight="1">
      <c r="A388" s="9"/>
      <c r="B388" s="38"/>
      <c r="C388" s="38"/>
      <c r="D388" s="38"/>
    </row>
    <row r="389" spans="1:4" ht="15" customHeight="1">
      <c r="A389" s="9"/>
      <c r="B389" s="38"/>
      <c r="C389" s="38"/>
      <c r="D389" s="38"/>
    </row>
    <row r="390" spans="1:4" ht="15" customHeight="1">
      <c r="A390" s="9"/>
      <c r="B390" s="38"/>
      <c r="C390" s="38"/>
      <c r="D390" s="38"/>
    </row>
    <row r="391" spans="1:4" ht="15" customHeight="1">
      <c r="A391" s="9"/>
      <c r="B391" s="38"/>
      <c r="C391" s="38"/>
      <c r="D391" s="38"/>
    </row>
    <row r="392" spans="1:4" ht="15" customHeight="1">
      <c r="A392" s="9"/>
      <c r="B392" s="38"/>
      <c r="C392" s="38"/>
      <c r="D392" s="38"/>
    </row>
    <row r="393" spans="1:4" ht="15" customHeight="1">
      <c r="A393" s="9"/>
      <c r="B393" s="38"/>
      <c r="C393" s="38"/>
      <c r="D393" s="38"/>
    </row>
    <row r="394" spans="1:4" ht="22.5" customHeight="1">
      <c r="A394" s="9"/>
      <c r="B394" s="38"/>
      <c r="C394" s="38"/>
      <c r="D394" s="38"/>
    </row>
    <row r="395" spans="1:4" ht="15" customHeight="1">
      <c r="A395" s="9"/>
      <c r="B395" s="38"/>
      <c r="C395" s="38"/>
      <c r="D395" s="38"/>
    </row>
    <row r="396" spans="1:4" ht="15" customHeight="1">
      <c r="A396" s="9"/>
      <c r="B396" s="38"/>
      <c r="C396" s="38"/>
      <c r="D396" s="38"/>
    </row>
    <row r="397" spans="1:4" ht="15" customHeight="1">
      <c r="A397" s="9"/>
      <c r="B397" s="38"/>
      <c r="C397" s="38"/>
      <c r="D397" s="38"/>
    </row>
    <row r="398" spans="1:4" ht="15" customHeight="1">
      <c r="A398" s="9"/>
      <c r="B398" s="38"/>
      <c r="C398" s="38"/>
      <c r="D398" s="38"/>
    </row>
    <row r="399" spans="1:4" ht="15" customHeight="1">
      <c r="A399" s="9"/>
      <c r="B399" s="38"/>
      <c r="C399" s="38"/>
      <c r="D399" s="38"/>
    </row>
    <row r="400" spans="1:4" ht="22.5" customHeight="1">
      <c r="A400" s="9"/>
      <c r="B400" s="38"/>
      <c r="C400" s="38"/>
      <c r="D400" s="38"/>
    </row>
    <row r="401" spans="1:4" ht="15" customHeight="1">
      <c r="A401" s="9"/>
      <c r="B401" s="38"/>
      <c r="C401" s="38"/>
      <c r="D401" s="38"/>
    </row>
    <row r="402" spans="1:4" ht="15" customHeight="1">
      <c r="A402" s="9"/>
      <c r="B402" s="38"/>
      <c r="C402" s="38"/>
      <c r="D402" s="38"/>
    </row>
    <row r="403" spans="1:4" ht="15" customHeight="1">
      <c r="A403" s="9"/>
      <c r="B403" s="38"/>
      <c r="C403" s="38"/>
      <c r="D403" s="38"/>
    </row>
    <row r="404" spans="1:4" ht="15" customHeight="1">
      <c r="A404" s="9"/>
      <c r="B404" s="38"/>
      <c r="C404" s="38"/>
      <c r="D404" s="38"/>
    </row>
    <row r="405" spans="1:4" ht="15" customHeight="1">
      <c r="A405" s="9"/>
      <c r="B405" s="38"/>
      <c r="C405" s="38"/>
      <c r="D405" s="38"/>
    </row>
    <row r="406" spans="1:4" ht="22.5" customHeight="1">
      <c r="A406" s="9"/>
      <c r="B406" s="38"/>
      <c r="C406" s="38"/>
      <c r="D406" s="38"/>
    </row>
    <row r="407" spans="1:4" ht="15" customHeight="1">
      <c r="A407" s="9"/>
      <c r="B407" s="38"/>
      <c r="C407" s="38"/>
      <c r="D407" s="38"/>
    </row>
    <row r="408" spans="1:4" ht="15" customHeight="1">
      <c r="A408" s="9"/>
      <c r="B408" s="38"/>
      <c r="C408" s="38"/>
      <c r="D408" s="38"/>
    </row>
    <row r="409" spans="1:4" ht="15" customHeight="1">
      <c r="A409" s="9"/>
      <c r="B409" s="38"/>
      <c r="C409" s="38"/>
      <c r="D409" s="38"/>
    </row>
    <row r="410" spans="1:4" ht="15" customHeight="1">
      <c r="A410" s="9"/>
      <c r="B410" s="38"/>
      <c r="C410" s="38"/>
      <c r="D410" s="38"/>
    </row>
    <row r="411" spans="1:4" ht="15" customHeight="1">
      <c r="A411" s="9"/>
      <c r="B411" s="38"/>
      <c r="C411" s="38"/>
      <c r="D411" s="38"/>
    </row>
    <row r="412" spans="1:4" ht="22.5" customHeight="1">
      <c r="A412" s="9"/>
      <c r="B412" s="38"/>
      <c r="C412" s="38"/>
      <c r="D412" s="38"/>
    </row>
    <row r="413" spans="1:4" ht="15" customHeight="1">
      <c r="A413" s="9"/>
      <c r="B413" s="38"/>
      <c r="C413" s="38"/>
      <c r="D413" s="38"/>
    </row>
    <row r="414" spans="1:4" ht="15" customHeight="1">
      <c r="A414" s="9"/>
      <c r="B414" s="38"/>
      <c r="C414" s="38"/>
      <c r="D414" s="38"/>
    </row>
    <row r="415" spans="1:4" ht="15" customHeight="1">
      <c r="A415" s="9"/>
      <c r="B415" s="38"/>
      <c r="C415" s="38"/>
      <c r="D415" s="38"/>
    </row>
    <row r="416" spans="1:4" ht="15" customHeight="1">
      <c r="A416" s="9"/>
      <c r="B416" s="38"/>
      <c r="C416" s="38"/>
      <c r="D416" s="38"/>
    </row>
    <row r="417" spans="1:4" ht="15" customHeight="1">
      <c r="A417" s="9"/>
      <c r="B417" s="38"/>
      <c r="C417" s="38"/>
      <c r="D417" s="38"/>
    </row>
    <row r="418" spans="1:4" ht="22.5" customHeight="1">
      <c r="A418" s="9"/>
      <c r="B418" s="38"/>
      <c r="C418" s="38"/>
      <c r="D418" s="38"/>
    </row>
    <row r="419" spans="1:4" ht="15" customHeight="1">
      <c r="A419" s="9"/>
      <c r="B419" s="38"/>
      <c r="C419" s="38"/>
      <c r="D419" s="38"/>
    </row>
    <row r="420" spans="1:4" ht="15" customHeight="1">
      <c r="A420" s="9"/>
      <c r="B420" s="38"/>
      <c r="C420" s="38"/>
      <c r="D420" s="38"/>
    </row>
    <row r="421" spans="1:4" ht="15" customHeight="1">
      <c r="A421" s="9"/>
      <c r="B421" s="38"/>
      <c r="C421" s="38"/>
      <c r="D421" s="38"/>
    </row>
    <row r="422" spans="1:4" ht="15" customHeight="1">
      <c r="A422" s="9"/>
      <c r="B422" s="38"/>
      <c r="C422" s="38"/>
      <c r="D422" s="38"/>
    </row>
    <row r="423" spans="1:4" ht="15" customHeight="1">
      <c r="A423" s="9"/>
      <c r="B423" s="38"/>
      <c r="C423" s="38"/>
      <c r="D423" s="38"/>
    </row>
    <row r="424" spans="1:4" ht="22.5" customHeight="1">
      <c r="A424" s="9"/>
      <c r="B424" s="38"/>
      <c r="C424" s="38"/>
      <c r="D424" s="38"/>
    </row>
    <row r="425" spans="1:4" ht="15" customHeight="1">
      <c r="A425" s="9"/>
      <c r="B425" s="38"/>
      <c r="C425" s="38"/>
      <c r="D425" s="38"/>
    </row>
    <row r="426" spans="1:4" ht="15" customHeight="1">
      <c r="A426" s="9"/>
      <c r="B426" s="38"/>
      <c r="C426" s="38"/>
      <c r="D426" s="38"/>
    </row>
    <row r="427" spans="1:4" ht="15" customHeight="1">
      <c r="A427" s="9"/>
      <c r="B427" s="38"/>
      <c r="C427" s="38"/>
      <c r="D427" s="38"/>
    </row>
    <row r="428" spans="1:4" ht="15" customHeight="1">
      <c r="A428" s="9"/>
      <c r="B428" s="38"/>
      <c r="C428" s="38"/>
      <c r="D428" s="38"/>
    </row>
    <row r="429" spans="1:4" ht="15" customHeight="1">
      <c r="A429" s="9"/>
      <c r="B429" s="38"/>
      <c r="C429" s="38"/>
      <c r="D429" s="38"/>
    </row>
    <row r="430" spans="1:4" ht="22.5" customHeight="1">
      <c r="A430" s="9"/>
      <c r="B430" s="38"/>
      <c r="C430" s="38"/>
      <c r="D430" s="38"/>
    </row>
    <row r="431" spans="1:4" ht="15" customHeight="1">
      <c r="A431" s="9"/>
      <c r="B431" s="38"/>
      <c r="C431" s="38"/>
      <c r="D431" s="38"/>
    </row>
    <row r="432" spans="1:4" ht="15" customHeight="1">
      <c r="A432" s="9"/>
      <c r="B432" s="38"/>
      <c r="C432" s="38"/>
      <c r="D432" s="38"/>
    </row>
    <row r="433" spans="1:4" ht="15" customHeight="1">
      <c r="A433" s="9"/>
      <c r="B433" s="38"/>
      <c r="C433" s="38"/>
      <c r="D433" s="38"/>
    </row>
    <row r="434" spans="1:4" ht="15" customHeight="1">
      <c r="A434" s="9"/>
      <c r="B434" s="38"/>
      <c r="C434" s="38"/>
      <c r="D434" s="38"/>
    </row>
    <row r="435" spans="1:4" ht="15" customHeight="1">
      <c r="A435" s="9"/>
      <c r="B435" s="38"/>
      <c r="C435" s="38"/>
      <c r="D435" s="38"/>
    </row>
    <row r="436" spans="1:4" ht="22.5" customHeight="1">
      <c r="A436" s="9"/>
      <c r="B436" s="38"/>
      <c r="C436" s="38"/>
      <c r="D436" s="38"/>
    </row>
    <row r="437" spans="1:4" ht="15" customHeight="1">
      <c r="A437" s="9"/>
      <c r="B437" s="38"/>
      <c r="C437" s="38"/>
      <c r="D437" s="38"/>
    </row>
    <row r="438" spans="1:4" ht="15" customHeight="1">
      <c r="A438" s="9"/>
      <c r="B438" s="38"/>
      <c r="C438" s="38"/>
      <c r="D438" s="38"/>
    </row>
    <row r="439" spans="1:4" ht="15" customHeight="1">
      <c r="A439" s="9"/>
      <c r="B439" s="38"/>
      <c r="C439" s="38"/>
      <c r="D439" s="38"/>
    </row>
    <row r="440" spans="1:4" ht="15" customHeight="1">
      <c r="A440" s="9"/>
      <c r="B440" s="38"/>
      <c r="C440" s="38"/>
      <c r="D440" s="38"/>
    </row>
    <row r="441" spans="1:4" ht="15" customHeight="1">
      <c r="A441" s="9"/>
      <c r="B441" s="38"/>
      <c r="C441" s="38"/>
      <c r="D441" s="38"/>
    </row>
    <row r="442" spans="1:4" ht="22.5" customHeight="1">
      <c r="A442" s="9"/>
      <c r="B442" s="38"/>
      <c r="C442" s="38"/>
      <c r="D442" s="38"/>
    </row>
    <row r="443" spans="1:4" ht="15" customHeight="1">
      <c r="A443" s="9"/>
      <c r="B443" s="38"/>
      <c r="C443" s="38"/>
      <c r="D443" s="38"/>
    </row>
    <row r="444" spans="1:4" ht="15" customHeight="1">
      <c r="A444" s="9"/>
      <c r="B444" s="38"/>
      <c r="C444" s="38"/>
      <c r="D444" s="38"/>
    </row>
    <row r="445" spans="1:4" ht="15" customHeight="1">
      <c r="A445" s="9"/>
      <c r="B445" s="38"/>
      <c r="C445" s="38"/>
      <c r="D445" s="38"/>
    </row>
    <row r="446" spans="1:4" ht="15" customHeight="1">
      <c r="A446" s="9"/>
      <c r="B446" s="38"/>
      <c r="C446" s="38"/>
      <c r="D446" s="38"/>
    </row>
    <row r="447" spans="1:4" ht="15" customHeight="1">
      <c r="A447" s="9"/>
      <c r="B447" s="38"/>
      <c r="C447" s="38"/>
      <c r="D447" s="38"/>
    </row>
    <row r="448" spans="1:4" ht="22.5" customHeight="1">
      <c r="A448" s="9"/>
      <c r="B448" s="38"/>
      <c r="C448" s="38"/>
      <c r="D448" s="38"/>
    </row>
    <row r="449" spans="1:4" ht="12">
      <c r="A449" s="9"/>
      <c r="B449" s="38"/>
      <c r="C449" s="38"/>
      <c r="D449" s="38"/>
    </row>
    <row r="450" spans="1:4" ht="12">
      <c r="A450" s="9"/>
      <c r="B450" s="38"/>
      <c r="C450" s="38"/>
      <c r="D450" s="38"/>
    </row>
    <row r="451" spans="1:4" ht="12">
      <c r="A451" s="9"/>
      <c r="B451" s="38"/>
      <c r="C451" s="38"/>
      <c r="D451" s="38"/>
    </row>
    <row r="452" spans="1:4" ht="12">
      <c r="A452" s="9"/>
      <c r="B452" s="38"/>
      <c r="C452" s="38"/>
      <c r="D452" s="38"/>
    </row>
    <row r="453" spans="1:4" ht="12">
      <c r="A453" s="9"/>
      <c r="B453" s="38"/>
      <c r="C453" s="38"/>
      <c r="D453" s="38"/>
    </row>
    <row r="454" spans="1:4" ht="12">
      <c r="A454" s="9"/>
      <c r="B454" s="38"/>
      <c r="C454" s="38"/>
      <c r="D454" s="38"/>
    </row>
    <row r="455" spans="1:4" ht="12">
      <c r="A455" s="9"/>
      <c r="B455" s="38"/>
      <c r="C455" s="38"/>
      <c r="D455" s="38"/>
    </row>
    <row r="456" spans="1:4" ht="12">
      <c r="A456" s="9"/>
      <c r="B456" s="38"/>
      <c r="C456" s="38"/>
      <c r="D456" s="38"/>
    </row>
    <row r="457" spans="1:4" ht="12">
      <c r="A457" s="9"/>
      <c r="B457" s="38"/>
      <c r="C457" s="38"/>
      <c r="D457" s="38"/>
    </row>
    <row r="458" spans="1:4" ht="12">
      <c r="A458" s="9"/>
      <c r="B458" s="38"/>
      <c r="C458" s="38"/>
      <c r="D458" s="38"/>
    </row>
    <row r="459" spans="1:4" ht="12">
      <c r="A459" s="9"/>
      <c r="B459" s="38"/>
      <c r="C459" s="38"/>
      <c r="D459" s="38"/>
    </row>
    <row r="460" spans="1:4" ht="12">
      <c r="A460" s="9"/>
      <c r="B460" s="38"/>
      <c r="C460" s="38"/>
      <c r="D460" s="38"/>
    </row>
    <row r="461" spans="1:4" ht="12">
      <c r="A461" s="9"/>
      <c r="B461" s="38"/>
      <c r="C461" s="38"/>
      <c r="D461" s="38"/>
    </row>
    <row r="462" spans="1:4" ht="12">
      <c r="A462" s="9"/>
      <c r="B462" s="38"/>
      <c r="C462" s="38"/>
      <c r="D462" s="38"/>
    </row>
    <row r="463" spans="1:4" ht="12">
      <c r="A463" s="9"/>
      <c r="B463" s="38"/>
      <c r="C463" s="38"/>
      <c r="D463" s="38"/>
    </row>
    <row r="464" spans="1:4" ht="12">
      <c r="A464" s="9"/>
      <c r="B464" s="38"/>
      <c r="C464" s="38"/>
      <c r="D464" s="38"/>
    </row>
    <row r="465" spans="1:4" ht="12">
      <c r="A465" s="9"/>
      <c r="B465" s="38"/>
      <c r="C465" s="38"/>
      <c r="D465" s="38"/>
    </row>
    <row r="466" spans="1:4" ht="12">
      <c r="A466" s="9"/>
      <c r="B466" s="38"/>
      <c r="C466" s="38"/>
      <c r="D466" s="38"/>
    </row>
    <row r="467" spans="1:4" ht="12">
      <c r="A467" s="9"/>
      <c r="B467" s="38"/>
      <c r="C467" s="38"/>
      <c r="D467" s="38"/>
    </row>
    <row r="468" spans="1:4" ht="12">
      <c r="A468" s="9"/>
      <c r="B468" s="38"/>
      <c r="C468" s="38"/>
      <c r="D468" s="38"/>
    </row>
    <row r="469" spans="1:4" ht="12">
      <c r="A469" s="9"/>
      <c r="B469" s="38"/>
      <c r="C469" s="38"/>
      <c r="D469" s="38"/>
    </row>
  </sheetData>
  <mergeCells count="1">
    <mergeCell ref="A1:D1"/>
  </mergeCells>
  <hyperlinks>
    <hyperlink ref="A3" location="Indice!B6" display="Inicio"/>
    <hyperlink ref="D2" location="'49'!A1" display="(Viene de la página anterior)"/>
    <hyperlink ref="D51" location="'51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G468"/>
  <sheetViews>
    <sheetView zoomScaleSheetLayoutView="100" workbookViewId="0" topLeftCell="A25">
      <selection activeCell="B1" sqref="B1"/>
    </sheetView>
  </sheetViews>
  <sheetFormatPr defaultColWidth="12" defaultRowHeight="11.25"/>
  <cols>
    <col min="1" max="1" width="34.83203125" style="0" customWidth="1"/>
    <col min="2" max="4" width="12.83203125" style="0" customWidth="1"/>
  </cols>
  <sheetData>
    <row r="1" spans="1:4" s="2" customFormat="1" ht="39.75" customHeight="1">
      <c r="A1" s="397" t="s">
        <v>368</v>
      </c>
      <c r="B1" s="397"/>
      <c r="C1" s="397"/>
      <c r="D1" s="397"/>
    </row>
    <row r="2" spans="1:4" s="32" customFormat="1" ht="9.75" customHeight="1">
      <c r="A2" s="9"/>
      <c r="B2" s="20"/>
      <c r="C2" s="20"/>
      <c r="D2" s="360" t="s">
        <v>79</v>
      </c>
    </row>
    <row r="3" spans="1:4" s="5" customFormat="1" ht="30" customHeight="1">
      <c r="A3" s="242" t="s">
        <v>366</v>
      </c>
      <c r="B3" s="353" t="s">
        <v>0</v>
      </c>
      <c r="C3" s="353" t="s">
        <v>1</v>
      </c>
      <c r="D3" s="353" t="s">
        <v>2</v>
      </c>
    </row>
    <row r="4" spans="1:4" ht="12.75" customHeight="1">
      <c r="A4" s="381" t="s">
        <v>291</v>
      </c>
      <c r="B4" s="105">
        <v>21</v>
      </c>
      <c r="C4" s="361">
        <v>12</v>
      </c>
      <c r="D4" s="361">
        <v>9</v>
      </c>
    </row>
    <row r="5" spans="1:4" ht="12.75" customHeight="1">
      <c r="A5" s="127" t="s">
        <v>419</v>
      </c>
      <c r="B5" s="105">
        <v>1</v>
      </c>
      <c r="C5" s="105">
        <v>1</v>
      </c>
      <c r="D5" s="105">
        <v>0</v>
      </c>
    </row>
    <row r="6" spans="1:4" ht="12.75" customHeight="1">
      <c r="A6" s="127" t="s">
        <v>292</v>
      </c>
      <c r="B6" s="105">
        <v>9</v>
      </c>
      <c r="C6" s="105">
        <v>5</v>
      </c>
      <c r="D6" s="105">
        <v>4</v>
      </c>
    </row>
    <row r="7" spans="1:4" ht="12.75" customHeight="1">
      <c r="A7" s="127" t="s">
        <v>420</v>
      </c>
      <c r="B7" s="105">
        <v>7</v>
      </c>
      <c r="C7" s="105">
        <v>4</v>
      </c>
      <c r="D7" s="105">
        <v>3</v>
      </c>
    </row>
    <row r="8" spans="1:4" ht="15" customHeight="1">
      <c r="A8" s="9" t="s">
        <v>421</v>
      </c>
      <c r="B8" s="356">
        <v>30548</v>
      </c>
      <c r="C8" s="356">
        <v>13421</v>
      </c>
      <c r="D8" s="356">
        <v>17127</v>
      </c>
    </row>
    <row r="9" spans="1:4" ht="15" customHeight="1">
      <c r="A9" s="358" t="s">
        <v>192</v>
      </c>
      <c r="B9" s="81">
        <v>336</v>
      </c>
      <c r="C9" s="81">
        <v>211</v>
      </c>
      <c r="D9" s="81">
        <v>125</v>
      </c>
    </row>
    <row r="10" spans="1:4" ht="12.75" customHeight="1">
      <c r="A10" s="127" t="s">
        <v>193</v>
      </c>
      <c r="B10" s="105">
        <v>30</v>
      </c>
      <c r="C10" s="105">
        <v>16</v>
      </c>
      <c r="D10" s="105">
        <v>14</v>
      </c>
    </row>
    <row r="11" spans="1:4" ht="12.75" customHeight="1">
      <c r="A11" s="127" t="s">
        <v>194</v>
      </c>
      <c r="B11" s="105">
        <v>306</v>
      </c>
      <c r="C11" s="105">
        <v>195</v>
      </c>
      <c r="D11" s="105">
        <v>111</v>
      </c>
    </row>
    <row r="12" spans="1:4" ht="15" customHeight="1">
      <c r="A12" s="358" t="s">
        <v>195</v>
      </c>
      <c r="B12" s="81">
        <v>30212</v>
      </c>
      <c r="C12" s="81">
        <v>13210</v>
      </c>
      <c r="D12" s="81">
        <v>17002</v>
      </c>
    </row>
    <row r="13" spans="1:4" ht="12.75" customHeight="1">
      <c r="A13" s="127" t="s">
        <v>198</v>
      </c>
      <c r="B13" s="105">
        <v>2496</v>
      </c>
      <c r="C13" s="23">
        <v>1267</v>
      </c>
      <c r="D13" s="23">
        <v>1229</v>
      </c>
    </row>
    <row r="14" spans="1:4" ht="12.75" customHeight="1">
      <c r="A14" s="127" t="s">
        <v>422</v>
      </c>
      <c r="B14" s="105">
        <v>1</v>
      </c>
      <c r="C14" s="23">
        <v>1</v>
      </c>
      <c r="D14" s="23">
        <v>0</v>
      </c>
    </row>
    <row r="15" spans="1:4" ht="12.75" customHeight="1">
      <c r="A15" s="127" t="s">
        <v>207</v>
      </c>
      <c r="B15" s="105">
        <v>775</v>
      </c>
      <c r="C15" s="23">
        <v>332</v>
      </c>
      <c r="D15" s="23">
        <v>443</v>
      </c>
    </row>
    <row r="16" spans="1:4" ht="12.75" customHeight="1">
      <c r="A16" s="127" t="s">
        <v>201</v>
      </c>
      <c r="B16" s="105">
        <v>1673</v>
      </c>
      <c r="C16" s="105">
        <v>513</v>
      </c>
      <c r="D16" s="105">
        <v>1160</v>
      </c>
    </row>
    <row r="17" spans="1:4" ht="12.75" customHeight="1">
      <c r="A17" s="127" t="s">
        <v>204</v>
      </c>
      <c r="B17" s="105">
        <v>762</v>
      </c>
      <c r="C17" s="105">
        <v>389</v>
      </c>
      <c r="D17" s="105">
        <v>373</v>
      </c>
    </row>
    <row r="18" spans="1:4" ht="12.75" customHeight="1">
      <c r="A18" s="127" t="s">
        <v>197</v>
      </c>
      <c r="B18" s="105">
        <v>5916</v>
      </c>
      <c r="C18" s="105">
        <v>2462</v>
      </c>
      <c r="D18" s="105">
        <v>3454</v>
      </c>
    </row>
    <row r="19" spans="1:4" ht="12.75" customHeight="1">
      <c r="A19" s="366" t="s">
        <v>254</v>
      </c>
      <c r="B19" s="105">
        <v>19</v>
      </c>
      <c r="C19" s="105">
        <v>9</v>
      </c>
      <c r="D19" s="105">
        <v>10</v>
      </c>
    </row>
    <row r="20" spans="1:4" ht="12.75" customHeight="1">
      <c r="A20" s="127" t="s">
        <v>200</v>
      </c>
      <c r="B20" s="105">
        <v>1051</v>
      </c>
      <c r="C20" s="105">
        <v>427</v>
      </c>
      <c r="D20" s="105">
        <v>624</v>
      </c>
    </row>
    <row r="21" spans="1:4" ht="12.75" customHeight="1">
      <c r="A21" s="127" t="s">
        <v>255</v>
      </c>
      <c r="B21" s="105">
        <v>15</v>
      </c>
      <c r="C21" s="105">
        <v>5</v>
      </c>
      <c r="D21" s="105">
        <v>10</v>
      </c>
    </row>
    <row r="22" spans="1:4" ht="12.75" customHeight="1">
      <c r="A22" s="127" t="s">
        <v>196</v>
      </c>
      <c r="B22" s="105">
        <v>11576</v>
      </c>
      <c r="C22" s="105">
        <v>5503</v>
      </c>
      <c r="D22" s="105">
        <v>6073</v>
      </c>
    </row>
    <row r="23" spans="1:4" ht="12.75" customHeight="1">
      <c r="A23" s="127" t="s">
        <v>256</v>
      </c>
      <c r="B23" s="105">
        <v>118</v>
      </c>
      <c r="C23" s="105">
        <v>44</v>
      </c>
      <c r="D23" s="105">
        <v>74</v>
      </c>
    </row>
    <row r="24" spans="1:4" ht="12.75" customHeight="1">
      <c r="A24" s="127" t="s">
        <v>257</v>
      </c>
      <c r="B24" s="105">
        <v>47</v>
      </c>
      <c r="C24" s="105">
        <v>16</v>
      </c>
      <c r="D24" s="105">
        <v>31</v>
      </c>
    </row>
    <row r="25" spans="1:4" ht="12.75" customHeight="1">
      <c r="A25" s="127" t="s">
        <v>423</v>
      </c>
      <c r="B25" s="105">
        <v>1</v>
      </c>
      <c r="C25" s="105">
        <v>0</v>
      </c>
      <c r="D25" s="105">
        <v>1</v>
      </c>
    </row>
    <row r="26" spans="1:4" ht="12.75" customHeight="1">
      <c r="A26" s="127" t="s">
        <v>258</v>
      </c>
      <c r="B26" s="105">
        <v>2</v>
      </c>
      <c r="C26" s="105">
        <v>1</v>
      </c>
      <c r="D26" s="105">
        <v>1</v>
      </c>
    </row>
    <row r="27" spans="1:4" ht="12.75" customHeight="1">
      <c r="A27" s="127" t="s">
        <v>208</v>
      </c>
      <c r="B27" s="105">
        <v>281</v>
      </c>
      <c r="C27" s="105">
        <v>115</v>
      </c>
      <c r="D27" s="105">
        <v>166</v>
      </c>
    </row>
    <row r="28" spans="1:4" ht="12.75" customHeight="1">
      <c r="A28" s="127" t="s">
        <v>206</v>
      </c>
      <c r="B28" s="105">
        <v>369</v>
      </c>
      <c r="C28" s="105">
        <v>132</v>
      </c>
      <c r="D28" s="105">
        <v>237</v>
      </c>
    </row>
    <row r="29" spans="1:4" ht="12.75" customHeight="1">
      <c r="A29" s="127" t="s">
        <v>259</v>
      </c>
      <c r="B29" s="105">
        <v>535</v>
      </c>
      <c r="C29" s="105">
        <v>122</v>
      </c>
      <c r="D29" s="105">
        <v>413</v>
      </c>
    </row>
    <row r="30" spans="1:4" ht="12.75" customHeight="1">
      <c r="A30" s="127" t="s">
        <v>260</v>
      </c>
      <c r="B30" s="105">
        <v>54</v>
      </c>
      <c r="C30" s="105">
        <v>21</v>
      </c>
      <c r="D30" s="105">
        <v>33</v>
      </c>
    </row>
    <row r="31" spans="1:4" ht="12.75" customHeight="1">
      <c r="A31" s="127" t="s">
        <v>261</v>
      </c>
      <c r="B31" s="105">
        <v>203</v>
      </c>
      <c r="C31" s="105">
        <v>55</v>
      </c>
      <c r="D31" s="105">
        <v>148</v>
      </c>
    </row>
    <row r="32" spans="1:4" ht="12.75" customHeight="1">
      <c r="A32" s="127" t="s">
        <v>202</v>
      </c>
      <c r="B32" s="105">
        <v>1325</v>
      </c>
      <c r="C32" s="105">
        <v>630</v>
      </c>
      <c r="D32" s="105">
        <v>695</v>
      </c>
    </row>
    <row r="33" spans="1:4" ht="12.75" customHeight="1">
      <c r="A33" s="127" t="s">
        <v>199</v>
      </c>
      <c r="B33" s="105">
        <v>1601</v>
      </c>
      <c r="C33" s="105">
        <v>564</v>
      </c>
      <c r="D33" s="105">
        <v>1037</v>
      </c>
    </row>
    <row r="34" spans="1:4" ht="12.75" customHeight="1">
      <c r="A34" s="127" t="s">
        <v>424</v>
      </c>
      <c r="B34" s="105">
        <v>1</v>
      </c>
      <c r="C34" s="105">
        <v>1</v>
      </c>
      <c r="D34" s="105">
        <v>0</v>
      </c>
    </row>
    <row r="35" spans="1:4" ht="12.75" customHeight="1">
      <c r="A35" s="127" t="s">
        <v>205</v>
      </c>
      <c r="B35" s="105">
        <v>559</v>
      </c>
      <c r="C35" s="105">
        <v>264</v>
      </c>
      <c r="D35" s="105">
        <v>295</v>
      </c>
    </row>
    <row r="36" spans="1:7" ht="12.75" customHeight="1">
      <c r="A36" s="127" t="s">
        <v>203</v>
      </c>
      <c r="B36" s="105">
        <v>832</v>
      </c>
      <c r="C36" s="105">
        <v>337</v>
      </c>
      <c r="D36" s="105">
        <v>495</v>
      </c>
      <c r="E36" s="17"/>
      <c r="F36" s="17"/>
      <c r="G36" s="17"/>
    </row>
    <row r="37" spans="1:7" s="10" customFormat="1" ht="15" customHeight="1">
      <c r="A37" s="93" t="s">
        <v>425</v>
      </c>
      <c r="B37" s="356">
        <v>3500</v>
      </c>
      <c r="C37" s="356">
        <v>2257</v>
      </c>
      <c r="D37" s="356">
        <v>1243</v>
      </c>
      <c r="E37" s="9"/>
      <c r="F37" s="9"/>
      <c r="G37" s="9"/>
    </row>
    <row r="38" spans="1:7" ht="12.75" customHeight="1">
      <c r="A38" s="127" t="s">
        <v>403</v>
      </c>
      <c r="B38" s="78">
        <v>1</v>
      </c>
      <c r="C38" s="105">
        <v>1</v>
      </c>
      <c r="D38" s="105">
        <v>0</v>
      </c>
      <c r="E38" s="17"/>
      <c r="F38" s="17"/>
      <c r="G38" s="17"/>
    </row>
    <row r="39" spans="1:7" ht="12.75" customHeight="1">
      <c r="A39" s="127" t="s">
        <v>343</v>
      </c>
      <c r="B39" s="78">
        <v>4</v>
      </c>
      <c r="C39" s="105">
        <v>3</v>
      </c>
      <c r="D39" s="105">
        <v>1</v>
      </c>
      <c r="E39" s="17"/>
      <c r="F39" s="17"/>
      <c r="G39" s="17"/>
    </row>
    <row r="40" spans="1:7" s="10" customFormat="1" ht="12.75" customHeight="1">
      <c r="A40" s="127" t="s">
        <v>220</v>
      </c>
      <c r="B40" s="78">
        <v>20</v>
      </c>
      <c r="C40" s="105">
        <v>14</v>
      </c>
      <c r="D40" s="105">
        <v>6</v>
      </c>
      <c r="E40" s="9"/>
      <c r="F40" s="9"/>
      <c r="G40" s="9"/>
    </row>
    <row r="41" spans="1:7" ht="12.75" customHeight="1">
      <c r="A41" s="127" t="s">
        <v>219</v>
      </c>
      <c r="B41" s="78">
        <v>2265</v>
      </c>
      <c r="C41" s="105">
        <v>1289</v>
      </c>
      <c r="D41" s="105">
        <v>976</v>
      </c>
      <c r="E41" s="17"/>
      <c r="F41" s="17"/>
      <c r="G41" s="17"/>
    </row>
    <row r="42" spans="1:7" ht="12.75" customHeight="1">
      <c r="A42" s="364" t="s">
        <v>426</v>
      </c>
      <c r="B42" s="78">
        <v>1</v>
      </c>
      <c r="C42" s="105">
        <v>1</v>
      </c>
      <c r="D42" s="105">
        <v>0</v>
      </c>
      <c r="E42" s="17"/>
      <c r="F42" s="17"/>
      <c r="G42" s="17"/>
    </row>
    <row r="43" spans="1:7" ht="12.75" customHeight="1">
      <c r="A43" s="127" t="s">
        <v>218</v>
      </c>
      <c r="B43" s="78">
        <v>28</v>
      </c>
      <c r="C43" s="105">
        <v>14</v>
      </c>
      <c r="D43" s="105">
        <v>14</v>
      </c>
      <c r="E43" s="17"/>
      <c r="F43" s="17"/>
      <c r="G43" s="17"/>
    </row>
    <row r="44" spans="1:7" ht="12.75" customHeight="1">
      <c r="A44" s="127" t="s">
        <v>217</v>
      </c>
      <c r="B44" s="78">
        <v>72</v>
      </c>
      <c r="C44" s="105">
        <v>34</v>
      </c>
      <c r="D44" s="105">
        <v>38</v>
      </c>
      <c r="E44" s="17"/>
      <c r="F44" s="17"/>
      <c r="G44" s="17"/>
    </row>
    <row r="45" spans="1:7" ht="12.75" customHeight="1">
      <c r="A45" s="127" t="s">
        <v>268</v>
      </c>
      <c r="B45" s="78">
        <v>3</v>
      </c>
      <c r="C45" s="105">
        <v>0</v>
      </c>
      <c r="D45" s="105">
        <v>3</v>
      </c>
      <c r="E45" s="17"/>
      <c r="F45" s="17"/>
      <c r="G45" s="17"/>
    </row>
    <row r="46" spans="1:4" ht="12.75" customHeight="1">
      <c r="A46" s="127" t="s">
        <v>294</v>
      </c>
      <c r="B46" s="78">
        <v>1</v>
      </c>
      <c r="C46" s="105">
        <v>1</v>
      </c>
      <c r="D46" s="105">
        <v>0</v>
      </c>
    </row>
    <row r="47" spans="1:4" ht="12.75" customHeight="1">
      <c r="A47" s="127" t="s">
        <v>216</v>
      </c>
      <c r="B47" s="78">
        <v>17</v>
      </c>
      <c r="C47" s="105">
        <v>11</v>
      </c>
      <c r="D47" s="105">
        <v>6</v>
      </c>
    </row>
    <row r="48" spans="1:4" ht="12.75" customHeight="1">
      <c r="A48" s="127" t="s">
        <v>269</v>
      </c>
      <c r="B48" s="78">
        <v>7</v>
      </c>
      <c r="C48" s="105">
        <v>3</v>
      </c>
      <c r="D48" s="105">
        <v>4</v>
      </c>
    </row>
    <row r="49" spans="1:4" ht="12.75" customHeight="1">
      <c r="A49" s="127" t="s">
        <v>215</v>
      </c>
      <c r="B49" s="78">
        <v>24</v>
      </c>
      <c r="C49" s="105">
        <v>7</v>
      </c>
      <c r="D49" s="105">
        <v>17</v>
      </c>
    </row>
    <row r="50" spans="1:4" ht="12.75" customHeight="1">
      <c r="A50" s="127" t="s">
        <v>214</v>
      </c>
      <c r="B50" s="78">
        <v>31</v>
      </c>
      <c r="C50" s="105">
        <v>20</v>
      </c>
      <c r="D50" s="105">
        <v>11</v>
      </c>
    </row>
    <row r="51" spans="1:4" ht="12.75" customHeight="1">
      <c r="A51" s="367"/>
      <c r="B51" s="368"/>
      <c r="C51" s="368"/>
      <c r="D51" s="369" t="s">
        <v>78</v>
      </c>
    </row>
    <row r="52" spans="1:4" ht="12.75" customHeight="1">
      <c r="A52" s="9"/>
      <c r="B52" s="105"/>
      <c r="C52" s="105"/>
      <c r="D52" s="105"/>
    </row>
    <row r="53" spans="1:4" ht="12.75" customHeight="1">
      <c r="A53" s="9"/>
      <c r="B53" s="105"/>
      <c r="C53" s="105"/>
      <c r="D53" s="105"/>
    </row>
    <row r="54" spans="1:4" ht="12.75" customHeight="1">
      <c r="A54" s="9"/>
      <c r="B54" s="105"/>
      <c r="C54" s="105"/>
      <c r="D54" s="105"/>
    </row>
    <row r="55" spans="1:4" ht="7.5" customHeight="1">
      <c r="A55" s="9"/>
      <c r="B55" s="105"/>
      <c r="C55" s="105"/>
      <c r="D55" s="105"/>
    </row>
    <row r="56" spans="1:4" ht="15" customHeight="1">
      <c r="A56" s="9"/>
      <c r="B56" s="105"/>
      <c r="C56" s="105"/>
      <c r="D56" s="105"/>
    </row>
    <row r="57" spans="1:4" ht="15" customHeight="1">
      <c r="A57" s="9"/>
      <c r="B57" s="105"/>
      <c r="C57" s="105"/>
      <c r="D57" s="105"/>
    </row>
    <row r="58" spans="1:4" ht="15" customHeight="1">
      <c r="A58" s="9"/>
      <c r="B58" s="105"/>
      <c r="C58" s="105"/>
      <c r="D58" s="105"/>
    </row>
    <row r="59" spans="1:4" ht="15" customHeight="1">
      <c r="A59" s="9"/>
      <c r="B59" s="105"/>
      <c r="C59" s="105"/>
      <c r="D59" s="105"/>
    </row>
    <row r="60" spans="1:4" ht="15" customHeight="1">
      <c r="A60" s="9"/>
      <c r="B60" s="105"/>
      <c r="C60" s="105"/>
      <c r="D60" s="105"/>
    </row>
    <row r="61" spans="1:4" ht="15" customHeight="1">
      <c r="A61" s="9"/>
      <c r="B61" s="105"/>
      <c r="C61" s="105"/>
      <c r="D61" s="105"/>
    </row>
    <row r="62" spans="1:4" ht="15" customHeight="1">
      <c r="A62" s="9"/>
      <c r="B62" s="105"/>
      <c r="C62" s="105"/>
      <c r="D62" s="105"/>
    </row>
    <row r="63" spans="1:4" ht="15" customHeight="1">
      <c r="A63" s="9"/>
      <c r="B63" s="105"/>
      <c r="C63" s="105"/>
      <c r="D63" s="105"/>
    </row>
    <row r="64" spans="1:4" ht="15" customHeight="1">
      <c r="A64" s="9"/>
      <c r="B64" s="105"/>
      <c r="C64" s="105"/>
      <c r="D64" s="105"/>
    </row>
    <row r="65" spans="1:4" ht="22.5" customHeight="1">
      <c r="A65" s="9"/>
      <c r="B65" s="105"/>
      <c r="C65" s="105"/>
      <c r="D65" s="105"/>
    </row>
    <row r="66" spans="1:4" ht="15" customHeight="1">
      <c r="A66" s="9"/>
      <c r="B66" s="105"/>
      <c r="C66" s="105"/>
      <c r="D66" s="105"/>
    </row>
    <row r="67" spans="1:4" ht="15" customHeight="1">
      <c r="A67" s="9"/>
      <c r="B67" s="105"/>
      <c r="C67" s="105"/>
      <c r="D67" s="105"/>
    </row>
    <row r="68" spans="1:4" ht="15" customHeight="1">
      <c r="A68" s="9"/>
      <c r="B68" s="105"/>
      <c r="C68" s="105"/>
      <c r="D68" s="105"/>
    </row>
    <row r="69" spans="1:4" ht="15" customHeight="1">
      <c r="A69" s="9"/>
      <c r="B69" s="105"/>
      <c r="C69" s="105"/>
      <c r="D69" s="105"/>
    </row>
    <row r="70" spans="1:4" ht="15" customHeight="1">
      <c r="A70" s="9"/>
      <c r="B70" s="105"/>
      <c r="C70" s="105"/>
      <c r="D70" s="105"/>
    </row>
    <row r="71" spans="1:4" ht="22.5" customHeight="1">
      <c r="A71" s="9"/>
      <c r="B71" s="38"/>
      <c r="C71" s="38"/>
      <c r="D71" s="38"/>
    </row>
    <row r="72" spans="1:4" ht="15" customHeight="1">
      <c r="A72" s="9"/>
      <c r="B72" s="38"/>
      <c r="C72" s="38"/>
      <c r="D72" s="38"/>
    </row>
    <row r="73" spans="1:4" ht="15" customHeight="1">
      <c r="A73" s="9"/>
      <c r="B73" s="38"/>
      <c r="C73" s="38"/>
      <c r="D73" s="38"/>
    </row>
    <row r="74" spans="1:4" ht="15" customHeight="1">
      <c r="A74" s="9"/>
      <c r="B74" s="38"/>
      <c r="C74" s="38"/>
      <c r="D74" s="38"/>
    </row>
    <row r="75" spans="1:4" ht="15" customHeight="1">
      <c r="A75" s="9"/>
      <c r="B75" s="38"/>
      <c r="C75" s="38"/>
      <c r="D75" s="38"/>
    </row>
    <row r="76" spans="1:4" ht="15" customHeight="1">
      <c r="A76" s="9"/>
      <c r="B76" s="38"/>
      <c r="C76" s="38"/>
      <c r="D76" s="38"/>
    </row>
    <row r="77" spans="1:4" ht="22.5" customHeight="1">
      <c r="A77" s="9"/>
      <c r="B77" s="38"/>
      <c r="C77" s="38"/>
      <c r="D77" s="38"/>
    </row>
    <row r="78" spans="1:4" ht="15" customHeight="1">
      <c r="A78" s="9"/>
      <c r="B78" s="38"/>
      <c r="C78" s="38"/>
      <c r="D78" s="38"/>
    </row>
    <row r="79" spans="1:4" ht="15" customHeight="1">
      <c r="A79" s="9"/>
      <c r="B79" s="38"/>
      <c r="C79" s="38"/>
      <c r="D79" s="38"/>
    </row>
    <row r="80" spans="1:4" ht="15" customHeight="1">
      <c r="A80" s="9"/>
      <c r="B80" s="38"/>
      <c r="C80" s="38"/>
      <c r="D80" s="38"/>
    </row>
    <row r="81" spans="1:4" ht="15" customHeight="1">
      <c r="A81" s="9"/>
      <c r="B81" s="38"/>
      <c r="C81" s="38"/>
      <c r="D81" s="38"/>
    </row>
    <row r="82" spans="1:4" ht="15" customHeight="1">
      <c r="A82" s="9"/>
      <c r="B82" s="38"/>
      <c r="C82" s="38"/>
      <c r="D82" s="38"/>
    </row>
    <row r="83" spans="1:4" ht="22.5" customHeight="1">
      <c r="A83" s="9"/>
      <c r="B83" s="38"/>
      <c r="C83" s="38"/>
      <c r="D83" s="38"/>
    </row>
    <row r="84" spans="1:4" ht="15" customHeight="1">
      <c r="A84" s="9"/>
      <c r="B84" s="38"/>
      <c r="C84" s="38"/>
      <c r="D84" s="38"/>
    </row>
    <row r="85" spans="1:4" ht="15" customHeight="1">
      <c r="A85" s="9"/>
      <c r="B85" s="38"/>
      <c r="C85" s="38"/>
      <c r="D85" s="38"/>
    </row>
    <row r="86" spans="1:4" ht="15" customHeight="1">
      <c r="A86" s="9"/>
      <c r="B86" s="38"/>
      <c r="C86" s="38"/>
      <c r="D86" s="38"/>
    </row>
    <row r="87" spans="1:4" ht="15" customHeight="1">
      <c r="A87" s="9"/>
      <c r="B87" s="38"/>
      <c r="C87" s="38"/>
      <c r="D87" s="38"/>
    </row>
    <row r="88" spans="1:4" ht="15" customHeight="1">
      <c r="A88" s="9"/>
      <c r="B88" s="38"/>
      <c r="C88" s="38"/>
      <c r="D88" s="38"/>
    </row>
    <row r="89" spans="1:4" ht="22.5" customHeight="1">
      <c r="A89" s="9"/>
      <c r="B89" s="38"/>
      <c r="C89" s="38"/>
      <c r="D89" s="38"/>
    </row>
    <row r="90" spans="1:4" ht="15" customHeight="1">
      <c r="A90" s="9"/>
      <c r="B90" s="38"/>
      <c r="C90" s="38"/>
      <c r="D90" s="38"/>
    </row>
    <row r="91" spans="1:4" ht="15" customHeight="1">
      <c r="A91" s="9"/>
      <c r="B91" s="38"/>
      <c r="C91" s="38"/>
      <c r="D91" s="38"/>
    </row>
    <row r="92" spans="1:4" ht="15" customHeight="1">
      <c r="A92" s="9"/>
      <c r="B92" s="38"/>
      <c r="C92" s="38"/>
      <c r="D92" s="38"/>
    </row>
    <row r="93" spans="1:4" ht="15" customHeight="1">
      <c r="A93" s="9"/>
      <c r="B93" s="38"/>
      <c r="C93" s="38"/>
      <c r="D93" s="38"/>
    </row>
    <row r="94" spans="1:4" ht="15" customHeight="1">
      <c r="A94" s="9"/>
      <c r="B94" s="38"/>
      <c r="C94" s="38"/>
      <c r="D94" s="38"/>
    </row>
    <row r="95" spans="1:4" ht="22.5" customHeight="1">
      <c r="A95" s="9"/>
      <c r="B95" s="38"/>
      <c r="C95" s="38"/>
      <c r="D95" s="38"/>
    </row>
    <row r="96" spans="1:4" ht="15" customHeight="1">
      <c r="A96" s="9"/>
      <c r="B96" s="38"/>
      <c r="C96" s="38"/>
      <c r="D96" s="38"/>
    </row>
    <row r="97" spans="1:4" ht="15" customHeight="1">
      <c r="A97" s="9"/>
      <c r="B97" s="38"/>
      <c r="C97" s="38"/>
      <c r="D97" s="38"/>
    </row>
    <row r="98" spans="1:4" ht="15" customHeight="1">
      <c r="A98" s="9"/>
      <c r="B98" s="38"/>
      <c r="C98" s="38"/>
      <c r="D98" s="38"/>
    </row>
    <row r="99" spans="1:4" ht="15" customHeight="1">
      <c r="A99" s="9"/>
      <c r="B99" s="38"/>
      <c r="C99" s="38"/>
      <c r="D99" s="38"/>
    </row>
    <row r="100" spans="1:4" ht="15" customHeight="1">
      <c r="A100" s="9"/>
      <c r="B100" s="38"/>
      <c r="C100" s="38"/>
      <c r="D100" s="38"/>
    </row>
    <row r="101" spans="1:4" ht="22.5" customHeight="1">
      <c r="A101" s="9"/>
      <c r="B101" s="38"/>
      <c r="C101" s="38"/>
      <c r="D101" s="38"/>
    </row>
    <row r="102" spans="1:4" ht="15" customHeight="1">
      <c r="A102" s="9"/>
      <c r="B102" s="38"/>
      <c r="C102" s="38"/>
      <c r="D102" s="38"/>
    </row>
    <row r="103" spans="1:4" ht="15" customHeight="1">
      <c r="A103" s="9"/>
      <c r="B103" s="38"/>
      <c r="C103" s="38"/>
      <c r="D103" s="38"/>
    </row>
    <row r="104" spans="1:4" ht="15" customHeight="1">
      <c r="A104" s="9"/>
      <c r="B104" s="38"/>
      <c r="C104" s="38"/>
      <c r="D104" s="38"/>
    </row>
    <row r="105" spans="1:4" ht="15" customHeight="1">
      <c r="A105" s="9"/>
      <c r="B105" s="38"/>
      <c r="C105" s="38"/>
      <c r="D105" s="38"/>
    </row>
    <row r="106" spans="1:4" ht="15" customHeight="1">
      <c r="A106" s="9"/>
      <c r="B106" s="38"/>
      <c r="C106" s="38"/>
      <c r="D106" s="38"/>
    </row>
    <row r="107" spans="1:4" ht="22.5" customHeight="1">
      <c r="A107" s="9"/>
      <c r="B107" s="38"/>
      <c r="C107" s="38"/>
      <c r="D107" s="38"/>
    </row>
    <row r="108" spans="1:4" ht="15" customHeight="1">
      <c r="A108" s="9"/>
      <c r="B108" s="38"/>
      <c r="C108" s="38"/>
      <c r="D108" s="38"/>
    </row>
    <row r="109" spans="1:4" ht="15" customHeight="1">
      <c r="A109" s="9"/>
      <c r="B109" s="38"/>
      <c r="C109" s="38"/>
      <c r="D109" s="38"/>
    </row>
    <row r="110" spans="1:4" ht="15" customHeight="1">
      <c r="A110" s="9"/>
      <c r="B110" s="38"/>
      <c r="C110" s="38"/>
      <c r="D110" s="38"/>
    </row>
    <row r="111" spans="1:4" ht="15" customHeight="1">
      <c r="A111" s="9"/>
      <c r="B111" s="38"/>
      <c r="C111" s="38"/>
      <c r="D111" s="38"/>
    </row>
    <row r="112" spans="1:4" ht="15" customHeight="1">
      <c r="A112" s="9"/>
      <c r="B112" s="38"/>
      <c r="C112" s="38"/>
      <c r="D112" s="38"/>
    </row>
    <row r="113" spans="1:4" ht="22.5" customHeight="1">
      <c r="A113" s="9"/>
      <c r="B113" s="38"/>
      <c r="C113" s="38"/>
      <c r="D113" s="38"/>
    </row>
    <row r="114" spans="1:4" ht="15" customHeight="1">
      <c r="A114" s="9"/>
      <c r="B114" s="38"/>
      <c r="C114" s="38"/>
      <c r="D114" s="38"/>
    </row>
    <row r="115" spans="1:4" ht="15" customHeight="1">
      <c r="A115" s="9"/>
      <c r="B115" s="38"/>
      <c r="C115" s="38"/>
      <c r="D115" s="38"/>
    </row>
    <row r="116" spans="1:4" ht="15" customHeight="1">
      <c r="A116" s="9"/>
      <c r="B116" s="38"/>
      <c r="C116" s="38"/>
      <c r="D116" s="38"/>
    </row>
    <row r="117" spans="1:4" ht="15" customHeight="1">
      <c r="A117" s="9"/>
      <c r="B117" s="38"/>
      <c r="C117" s="38"/>
      <c r="D117" s="38"/>
    </row>
    <row r="118" spans="1:4" ht="15" customHeight="1">
      <c r="A118" s="9"/>
      <c r="B118" s="38"/>
      <c r="C118" s="38"/>
      <c r="D118" s="38"/>
    </row>
    <row r="119" spans="1:4" ht="22.5" customHeight="1">
      <c r="A119" s="9"/>
      <c r="B119" s="38"/>
      <c r="C119" s="38"/>
      <c r="D119" s="38"/>
    </row>
    <row r="120" spans="1:4" ht="15" customHeight="1">
      <c r="A120" s="9"/>
      <c r="B120" s="38"/>
      <c r="C120" s="38"/>
      <c r="D120" s="38"/>
    </row>
    <row r="121" spans="1:4" ht="15" customHeight="1">
      <c r="A121" s="9"/>
      <c r="B121" s="38"/>
      <c r="C121" s="38"/>
      <c r="D121" s="38"/>
    </row>
    <row r="122" spans="1:4" ht="15" customHeight="1">
      <c r="A122" s="9"/>
      <c r="B122" s="38"/>
      <c r="C122" s="38"/>
      <c r="D122" s="38"/>
    </row>
    <row r="123" spans="1:4" ht="15" customHeight="1">
      <c r="A123" s="9"/>
      <c r="B123" s="38"/>
      <c r="C123" s="38"/>
      <c r="D123" s="38"/>
    </row>
    <row r="124" spans="1:4" ht="15" customHeight="1">
      <c r="A124" s="9"/>
      <c r="B124" s="38"/>
      <c r="C124" s="38"/>
      <c r="D124" s="38"/>
    </row>
    <row r="125" spans="1:4" ht="22.5" customHeight="1">
      <c r="A125" s="9"/>
      <c r="B125" s="38"/>
      <c r="C125" s="38"/>
      <c r="D125" s="38"/>
    </row>
    <row r="126" spans="1:4" ht="15" customHeight="1">
      <c r="A126" s="9"/>
      <c r="B126" s="38"/>
      <c r="C126" s="38"/>
      <c r="D126" s="38"/>
    </row>
    <row r="127" spans="1:4" ht="15" customHeight="1">
      <c r="A127" s="9"/>
      <c r="B127" s="38"/>
      <c r="C127" s="38"/>
      <c r="D127" s="38"/>
    </row>
    <row r="128" spans="1:4" ht="15" customHeight="1">
      <c r="A128" s="9"/>
      <c r="B128" s="38"/>
      <c r="C128" s="38"/>
      <c r="D128" s="38"/>
    </row>
    <row r="129" spans="1:4" ht="15" customHeight="1">
      <c r="A129" s="9"/>
      <c r="B129" s="38"/>
      <c r="C129" s="38"/>
      <c r="D129" s="38"/>
    </row>
    <row r="130" spans="1:4" ht="15" customHeight="1">
      <c r="A130" s="9"/>
      <c r="B130" s="38"/>
      <c r="C130" s="38"/>
      <c r="D130" s="38"/>
    </row>
    <row r="131" spans="1:4" ht="22.5" customHeight="1">
      <c r="A131" s="9"/>
      <c r="B131" s="38"/>
      <c r="C131" s="38"/>
      <c r="D131" s="38"/>
    </row>
    <row r="132" spans="1:4" ht="15" customHeight="1">
      <c r="A132" s="9"/>
      <c r="B132" s="38"/>
      <c r="C132" s="38"/>
      <c r="D132" s="38"/>
    </row>
    <row r="133" spans="1:4" ht="15" customHeight="1">
      <c r="A133" s="9"/>
      <c r="B133" s="38"/>
      <c r="C133" s="38"/>
      <c r="D133" s="38"/>
    </row>
    <row r="134" spans="1:4" ht="15" customHeight="1">
      <c r="A134" s="9"/>
      <c r="B134" s="38"/>
      <c r="C134" s="38"/>
      <c r="D134" s="38"/>
    </row>
    <row r="135" spans="1:4" ht="15" customHeight="1">
      <c r="A135" s="9"/>
      <c r="B135" s="38"/>
      <c r="C135" s="38"/>
      <c r="D135" s="38"/>
    </row>
    <row r="136" spans="1:4" ht="15" customHeight="1">
      <c r="A136" s="9"/>
      <c r="B136" s="38"/>
      <c r="C136" s="38"/>
      <c r="D136" s="38"/>
    </row>
    <row r="137" spans="1:4" ht="22.5" customHeight="1">
      <c r="A137" s="9"/>
      <c r="B137" s="38"/>
      <c r="C137" s="38"/>
      <c r="D137" s="38"/>
    </row>
    <row r="138" spans="1:4" ht="15" customHeight="1">
      <c r="A138" s="9"/>
      <c r="B138" s="38"/>
      <c r="C138" s="38"/>
      <c r="D138" s="38"/>
    </row>
    <row r="139" spans="1:4" ht="15" customHeight="1">
      <c r="A139" s="9"/>
      <c r="B139" s="38"/>
      <c r="C139" s="38"/>
      <c r="D139" s="38"/>
    </row>
    <row r="140" spans="1:4" ht="15" customHeight="1">
      <c r="A140" s="9"/>
      <c r="B140" s="38"/>
      <c r="C140" s="38"/>
      <c r="D140" s="38"/>
    </row>
    <row r="141" spans="1:4" ht="15" customHeight="1">
      <c r="A141" s="9"/>
      <c r="B141" s="38"/>
      <c r="C141" s="38"/>
      <c r="D141" s="38"/>
    </row>
    <row r="142" spans="1:4" ht="15" customHeight="1">
      <c r="A142" s="9"/>
      <c r="B142" s="38"/>
      <c r="C142" s="38"/>
      <c r="D142" s="38"/>
    </row>
    <row r="143" spans="1:4" ht="22.5" customHeight="1">
      <c r="A143" s="9"/>
      <c r="B143" s="38"/>
      <c r="C143" s="38"/>
      <c r="D143" s="38"/>
    </row>
    <row r="144" spans="1:4" ht="15" customHeight="1">
      <c r="A144" s="9"/>
      <c r="B144" s="38"/>
      <c r="C144" s="38"/>
      <c r="D144" s="38"/>
    </row>
    <row r="145" spans="1:4" ht="15" customHeight="1">
      <c r="A145" s="9"/>
      <c r="B145" s="38"/>
      <c r="C145" s="38"/>
      <c r="D145" s="38"/>
    </row>
    <row r="146" spans="1:4" ht="15" customHeight="1">
      <c r="A146" s="9"/>
      <c r="B146" s="38"/>
      <c r="C146" s="38"/>
      <c r="D146" s="38"/>
    </row>
    <row r="147" spans="1:4" ht="15" customHeight="1">
      <c r="A147" s="9"/>
      <c r="B147" s="38"/>
      <c r="C147" s="38"/>
      <c r="D147" s="38"/>
    </row>
    <row r="148" spans="1:4" ht="15" customHeight="1">
      <c r="A148" s="9"/>
      <c r="B148" s="38"/>
      <c r="C148" s="38"/>
      <c r="D148" s="38"/>
    </row>
    <row r="149" spans="1:4" ht="22.5" customHeight="1">
      <c r="A149" s="9"/>
      <c r="B149" s="38"/>
      <c r="C149" s="38"/>
      <c r="D149" s="38"/>
    </row>
    <row r="150" spans="1:4" ht="15" customHeight="1">
      <c r="A150" s="9"/>
      <c r="B150" s="38"/>
      <c r="C150" s="38"/>
      <c r="D150" s="38"/>
    </row>
    <row r="151" spans="1:4" ht="15" customHeight="1">
      <c r="A151" s="9"/>
      <c r="B151" s="38"/>
      <c r="C151" s="38"/>
      <c r="D151" s="38"/>
    </row>
    <row r="152" spans="1:4" ht="15" customHeight="1">
      <c r="A152" s="9"/>
      <c r="B152" s="38"/>
      <c r="C152" s="38"/>
      <c r="D152" s="38"/>
    </row>
    <row r="153" spans="1:4" ht="15" customHeight="1">
      <c r="A153" s="9"/>
      <c r="B153" s="38"/>
      <c r="C153" s="38"/>
      <c r="D153" s="38"/>
    </row>
    <row r="154" spans="1:4" ht="15" customHeight="1">
      <c r="A154" s="9"/>
      <c r="B154" s="38"/>
      <c r="C154" s="38"/>
      <c r="D154" s="38"/>
    </row>
    <row r="155" spans="1:4" ht="22.5" customHeight="1">
      <c r="A155" s="9"/>
      <c r="B155" s="38"/>
      <c r="C155" s="38"/>
      <c r="D155" s="38"/>
    </row>
    <row r="156" spans="1:4" ht="15" customHeight="1">
      <c r="A156" s="9"/>
      <c r="B156" s="38"/>
      <c r="C156" s="38"/>
      <c r="D156" s="38"/>
    </row>
    <row r="157" spans="1:4" ht="15" customHeight="1">
      <c r="A157" s="9"/>
      <c r="B157" s="38"/>
      <c r="C157" s="38"/>
      <c r="D157" s="38"/>
    </row>
    <row r="158" spans="1:4" ht="15" customHeight="1">
      <c r="A158" s="9"/>
      <c r="B158" s="38"/>
      <c r="C158" s="38"/>
      <c r="D158" s="38"/>
    </row>
    <row r="159" spans="1:4" ht="15" customHeight="1">
      <c r="A159" s="9"/>
      <c r="B159" s="38"/>
      <c r="C159" s="38"/>
      <c r="D159" s="38"/>
    </row>
    <row r="160" spans="1:4" ht="15" customHeight="1">
      <c r="A160" s="9"/>
      <c r="B160" s="38"/>
      <c r="C160" s="38"/>
      <c r="D160" s="38"/>
    </row>
    <row r="161" spans="1:4" ht="22.5" customHeight="1">
      <c r="A161" s="9"/>
      <c r="B161" s="38"/>
      <c r="C161" s="38"/>
      <c r="D161" s="38"/>
    </row>
    <row r="162" spans="1:4" ht="15" customHeight="1">
      <c r="A162" s="9"/>
      <c r="B162" s="38"/>
      <c r="C162" s="38"/>
      <c r="D162" s="38"/>
    </row>
    <row r="163" spans="1:4" ht="15" customHeight="1">
      <c r="A163" s="9"/>
      <c r="B163" s="38"/>
      <c r="C163" s="38"/>
      <c r="D163" s="38"/>
    </row>
    <row r="164" spans="1:4" ht="15" customHeight="1">
      <c r="A164" s="9"/>
      <c r="B164" s="38"/>
      <c r="C164" s="38"/>
      <c r="D164" s="38"/>
    </row>
    <row r="165" spans="1:4" ht="15" customHeight="1">
      <c r="A165" s="9"/>
      <c r="B165" s="38"/>
      <c r="C165" s="38"/>
      <c r="D165" s="38"/>
    </row>
    <row r="166" spans="1:4" ht="15" customHeight="1">
      <c r="A166" s="9"/>
      <c r="B166" s="38"/>
      <c r="C166" s="38"/>
      <c r="D166" s="38"/>
    </row>
    <row r="167" spans="1:4" ht="22.5" customHeight="1">
      <c r="A167" s="9"/>
      <c r="B167" s="38"/>
      <c r="C167" s="38"/>
      <c r="D167" s="38"/>
    </row>
    <row r="168" spans="1:4" ht="15" customHeight="1">
      <c r="A168" s="9"/>
      <c r="B168" s="38"/>
      <c r="C168" s="38"/>
      <c r="D168" s="38"/>
    </row>
    <row r="169" spans="1:4" ht="15" customHeight="1">
      <c r="A169" s="9"/>
      <c r="B169" s="38"/>
      <c r="C169" s="38"/>
      <c r="D169" s="38"/>
    </row>
    <row r="170" spans="1:4" ht="15" customHeight="1">
      <c r="A170" s="9"/>
      <c r="B170" s="38"/>
      <c r="C170" s="38"/>
      <c r="D170" s="38"/>
    </row>
    <row r="171" spans="1:4" ht="15" customHeight="1">
      <c r="A171" s="9"/>
      <c r="B171" s="38"/>
      <c r="C171" s="38"/>
      <c r="D171" s="38"/>
    </row>
    <row r="172" spans="1:4" ht="15" customHeight="1">
      <c r="A172" s="9"/>
      <c r="B172" s="38"/>
      <c r="C172" s="38"/>
      <c r="D172" s="38"/>
    </row>
    <row r="173" spans="1:4" ht="22.5" customHeight="1">
      <c r="A173" s="9"/>
      <c r="B173" s="38"/>
      <c r="C173" s="38"/>
      <c r="D173" s="38"/>
    </row>
    <row r="174" spans="1:4" ht="15" customHeight="1">
      <c r="A174" s="9"/>
      <c r="B174" s="38"/>
      <c r="C174" s="38"/>
      <c r="D174" s="38"/>
    </row>
    <row r="175" spans="1:4" ht="15" customHeight="1">
      <c r="A175" s="9"/>
      <c r="B175" s="38"/>
      <c r="C175" s="38"/>
      <c r="D175" s="38"/>
    </row>
    <row r="176" spans="1:4" ht="15" customHeight="1">
      <c r="A176" s="9"/>
      <c r="B176" s="38"/>
      <c r="C176" s="38"/>
      <c r="D176" s="38"/>
    </row>
    <row r="177" spans="1:4" ht="15" customHeight="1">
      <c r="A177" s="9"/>
      <c r="B177" s="38"/>
      <c r="C177" s="38"/>
      <c r="D177" s="38"/>
    </row>
    <row r="178" spans="1:4" ht="15" customHeight="1">
      <c r="A178" s="9"/>
      <c r="B178" s="38"/>
      <c r="C178" s="38"/>
      <c r="D178" s="38"/>
    </row>
    <row r="179" spans="1:4" ht="22.5" customHeight="1">
      <c r="A179" s="9"/>
      <c r="B179" s="38"/>
      <c r="C179" s="38"/>
      <c r="D179" s="38"/>
    </row>
    <row r="180" spans="1:4" ht="15" customHeight="1">
      <c r="A180" s="9"/>
      <c r="B180" s="38"/>
      <c r="C180" s="38"/>
      <c r="D180" s="38"/>
    </row>
    <row r="181" spans="1:4" ht="15" customHeight="1">
      <c r="A181" s="9"/>
      <c r="B181" s="38"/>
      <c r="C181" s="38"/>
      <c r="D181" s="38"/>
    </row>
    <row r="182" spans="1:4" ht="15" customHeight="1">
      <c r="A182" s="9"/>
      <c r="B182" s="38"/>
      <c r="C182" s="38"/>
      <c r="D182" s="38"/>
    </row>
    <row r="183" spans="1:4" ht="15" customHeight="1">
      <c r="A183" s="9"/>
      <c r="B183" s="38"/>
      <c r="C183" s="38"/>
      <c r="D183" s="38"/>
    </row>
    <row r="184" spans="1:4" ht="15" customHeight="1">
      <c r="A184" s="9"/>
      <c r="B184" s="38"/>
      <c r="C184" s="38"/>
      <c r="D184" s="38"/>
    </row>
    <row r="185" spans="1:4" ht="22.5" customHeight="1">
      <c r="A185" s="9"/>
      <c r="B185" s="38"/>
      <c r="C185" s="38"/>
      <c r="D185" s="38"/>
    </row>
    <row r="186" spans="1:4" ht="15" customHeight="1">
      <c r="A186" s="9"/>
      <c r="B186" s="38"/>
      <c r="C186" s="38"/>
      <c r="D186" s="38"/>
    </row>
    <row r="187" spans="1:4" ht="15" customHeight="1">
      <c r="A187" s="9"/>
      <c r="B187" s="38"/>
      <c r="C187" s="38"/>
      <c r="D187" s="38"/>
    </row>
    <row r="188" spans="1:4" ht="15" customHeight="1">
      <c r="A188" s="9"/>
      <c r="B188" s="38"/>
      <c r="C188" s="38"/>
      <c r="D188" s="38"/>
    </row>
    <row r="189" spans="1:4" ht="15" customHeight="1">
      <c r="A189" s="9"/>
      <c r="B189" s="38"/>
      <c r="C189" s="38"/>
      <c r="D189" s="38"/>
    </row>
    <row r="190" spans="1:4" ht="15" customHeight="1">
      <c r="A190" s="9"/>
      <c r="B190" s="38"/>
      <c r="C190" s="38"/>
      <c r="D190" s="38"/>
    </row>
    <row r="191" spans="1:4" ht="22.5" customHeight="1">
      <c r="A191" s="9"/>
      <c r="B191" s="38"/>
      <c r="C191" s="38"/>
      <c r="D191" s="38"/>
    </row>
    <row r="192" spans="1:4" ht="15" customHeight="1">
      <c r="A192" s="9"/>
      <c r="B192" s="38"/>
      <c r="C192" s="38"/>
      <c r="D192" s="38"/>
    </row>
    <row r="193" spans="1:4" ht="15" customHeight="1">
      <c r="A193" s="9"/>
      <c r="B193" s="38"/>
      <c r="C193" s="38"/>
      <c r="D193" s="38"/>
    </row>
    <row r="194" spans="1:4" ht="15" customHeight="1">
      <c r="A194" s="9"/>
      <c r="B194" s="38"/>
      <c r="C194" s="38"/>
      <c r="D194" s="38"/>
    </row>
    <row r="195" spans="1:4" ht="15" customHeight="1">
      <c r="A195" s="9"/>
      <c r="B195" s="38"/>
      <c r="C195" s="38"/>
      <c r="D195" s="38"/>
    </row>
    <row r="196" spans="1:4" ht="15" customHeight="1">
      <c r="A196" s="9"/>
      <c r="B196" s="38"/>
      <c r="C196" s="38"/>
      <c r="D196" s="38"/>
    </row>
    <row r="197" spans="1:4" ht="22.5" customHeight="1">
      <c r="A197" s="9"/>
      <c r="B197" s="38"/>
      <c r="C197" s="38"/>
      <c r="D197" s="38"/>
    </row>
    <row r="198" spans="1:4" ht="15" customHeight="1">
      <c r="A198" s="9"/>
      <c r="B198" s="38"/>
      <c r="C198" s="38"/>
      <c r="D198" s="38"/>
    </row>
    <row r="199" spans="1:4" ht="15" customHeight="1">
      <c r="A199" s="9"/>
      <c r="B199" s="38"/>
      <c r="C199" s="38"/>
      <c r="D199" s="38"/>
    </row>
    <row r="200" spans="1:4" ht="15" customHeight="1">
      <c r="A200" s="9"/>
      <c r="B200" s="38"/>
      <c r="C200" s="38"/>
      <c r="D200" s="38"/>
    </row>
    <row r="201" spans="1:4" ht="15" customHeight="1">
      <c r="A201" s="9"/>
      <c r="B201" s="38"/>
      <c r="C201" s="38"/>
      <c r="D201" s="38"/>
    </row>
    <row r="202" spans="1:4" ht="15" customHeight="1">
      <c r="A202" s="9"/>
      <c r="B202" s="38"/>
      <c r="C202" s="38"/>
      <c r="D202" s="38"/>
    </row>
    <row r="203" spans="1:4" ht="22.5" customHeight="1">
      <c r="A203" s="9"/>
      <c r="B203" s="38"/>
      <c r="C203" s="38"/>
      <c r="D203" s="38"/>
    </row>
    <row r="204" spans="1:4" ht="15" customHeight="1">
      <c r="A204" s="9"/>
      <c r="B204" s="38"/>
      <c r="C204" s="38"/>
      <c r="D204" s="38"/>
    </row>
    <row r="205" spans="1:4" ht="15" customHeight="1">
      <c r="A205" s="9"/>
      <c r="B205" s="38"/>
      <c r="C205" s="38"/>
      <c r="D205" s="38"/>
    </row>
    <row r="206" spans="1:4" ht="15" customHeight="1">
      <c r="A206" s="9"/>
      <c r="B206" s="38"/>
      <c r="C206" s="38"/>
      <c r="D206" s="38"/>
    </row>
    <row r="207" spans="1:4" ht="15" customHeight="1">
      <c r="A207" s="9"/>
      <c r="B207" s="38"/>
      <c r="C207" s="38"/>
      <c r="D207" s="38"/>
    </row>
    <row r="208" spans="1:4" ht="15" customHeight="1">
      <c r="A208" s="9"/>
      <c r="B208" s="38"/>
      <c r="C208" s="38"/>
      <c r="D208" s="38"/>
    </row>
    <row r="209" spans="1:4" ht="22.5" customHeight="1">
      <c r="A209" s="9"/>
      <c r="B209" s="38"/>
      <c r="C209" s="38"/>
      <c r="D209" s="38"/>
    </row>
    <row r="210" spans="1:4" ht="15" customHeight="1">
      <c r="A210" s="9"/>
      <c r="B210" s="38"/>
      <c r="C210" s="38"/>
      <c r="D210" s="38"/>
    </row>
    <row r="211" spans="1:4" ht="15" customHeight="1">
      <c r="A211" s="9"/>
      <c r="B211" s="38"/>
      <c r="C211" s="38"/>
      <c r="D211" s="38"/>
    </row>
    <row r="212" spans="1:4" ht="15" customHeight="1">
      <c r="A212" s="9"/>
      <c r="B212" s="38"/>
      <c r="C212" s="38"/>
      <c r="D212" s="38"/>
    </row>
    <row r="213" spans="1:4" ht="15" customHeight="1">
      <c r="A213" s="9"/>
      <c r="B213" s="38"/>
      <c r="C213" s="38"/>
      <c r="D213" s="38"/>
    </row>
    <row r="214" spans="1:4" ht="15" customHeight="1">
      <c r="A214" s="9"/>
      <c r="B214" s="38"/>
      <c r="C214" s="38"/>
      <c r="D214" s="38"/>
    </row>
    <row r="215" spans="1:4" ht="22.5" customHeight="1">
      <c r="A215" s="9"/>
      <c r="B215" s="38"/>
      <c r="C215" s="38"/>
      <c r="D215" s="38"/>
    </row>
    <row r="216" spans="1:4" ht="15" customHeight="1">
      <c r="A216" s="9"/>
      <c r="B216" s="38"/>
      <c r="C216" s="38"/>
      <c r="D216" s="38"/>
    </row>
    <row r="217" spans="1:4" ht="15" customHeight="1">
      <c r="A217" s="9"/>
      <c r="B217" s="38"/>
      <c r="C217" s="38"/>
      <c r="D217" s="38"/>
    </row>
    <row r="218" spans="1:4" ht="15" customHeight="1">
      <c r="A218" s="9"/>
      <c r="B218" s="38"/>
      <c r="C218" s="38"/>
      <c r="D218" s="38"/>
    </row>
    <row r="219" spans="1:4" ht="15" customHeight="1">
      <c r="A219" s="9"/>
      <c r="B219" s="38"/>
      <c r="C219" s="38"/>
      <c r="D219" s="38"/>
    </row>
    <row r="220" spans="1:4" ht="15" customHeight="1">
      <c r="A220" s="9"/>
      <c r="B220" s="38"/>
      <c r="C220" s="38"/>
      <c r="D220" s="38"/>
    </row>
    <row r="221" spans="1:4" ht="22.5" customHeight="1">
      <c r="A221" s="9"/>
      <c r="B221" s="38"/>
      <c r="C221" s="38"/>
      <c r="D221" s="38"/>
    </row>
    <row r="222" spans="1:4" ht="15" customHeight="1">
      <c r="A222" s="9"/>
      <c r="B222" s="38"/>
      <c r="C222" s="38"/>
      <c r="D222" s="38"/>
    </row>
    <row r="223" spans="1:4" ht="15" customHeight="1">
      <c r="A223" s="9"/>
      <c r="B223" s="38"/>
      <c r="C223" s="38"/>
      <c r="D223" s="38"/>
    </row>
    <row r="224" spans="1:4" ht="15" customHeight="1">
      <c r="A224" s="9"/>
      <c r="B224" s="38"/>
      <c r="C224" s="38"/>
      <c r="D224" s="38"/>
    </row>
    <row r="225" spans="1:4" ht="15" customHeight="1">
      <c r="A225" s="9"/>
      <c r="B225" s="38"/>
      <c r="C225" s="38"/>
      <c r="D225" s="38"/>
    </row>
    <row r="226" spans="1:4" ht="15" customHeight="1">
      <c r="A226" s="9"/>
      <c r="B226" s="38"/>
      <c r="C226" s="38"/>
      <c r="D226" s="38"/>
    </row>
    <row r="227" spans="1:4" ht="22.5" customHeight="1">
      <c r="A227" s="9"/>
      <c r="B227" s="38"/>
      <c r="C227" s="38"/>
      <c r="D227" s="38"/>
    </row>
    <row r="228" spans="1:4" ht="15" customHeight="1">
      <c r="A228" s="9"/>
      <c r="B228" s="38"/>
      <c r="C228" s="38"/>
      <c r="D228" s="38"/>
    </row>
    <row r="229" spans="1:4" ht="15" customHeight="1">
      <c r="A229" s="9"/>
      <c r="B229" s="38"/>
      <c r="C229" s="38"/>
      <c r="D229" s="38"/>
    </row>
    <row r="230" spans="1:4" ht="15" customHeight="1">
      <c r="A230" s="9"/>
      <c r="B230" s="38"/>
      <c r="C230" s="38"/>
      <c r="D230" s="38"/>
    </row>
    <row r="231" spans="1:4" ht="15" customHeight="1">
      <c r="A231" s="9"/>
      <c r="B231" s="38"/>
      <c r="C231" s="38"/>
      <c r="D231" s="38"/>
    </row>
    <row r="232" spans="1:4" ht="15" customHeight="1">
      <c r="A232" s="9"/>
      <c r="B232" s="38"/>
      <c r="C232" s="38"/>
      <c r="D232" s="38"/>
    </row>
    <row r="233" spans="1:4" ht="22.5" customHeight="1">
      <c r="A233" s="9"/>
      <c r="B233" s="38"/>
      <c r="C233" s="38"/>
      <c r="D233" s="38"/>
    </row>
    <row r="234" spans="1:4" ht="15" customHeight="1">
      <c r="A234" s="9"/>
      <c r="B234" s="38"/>
      <c r="C234" s="38"/>
      <c r="D234" s="38"/>
    </row>
    <row r="235" spans="1:4" ht="15" customHeight="1">
      <c r="A235" s="9"/>
      <c r="B235" s="38"/>
      <c r="C235" s="38"/>
      <c r="D235" s="38"/>
    </row>
    <row r="236" spans="1:4" ht="15" customHeight="1">
      <c r="A236" s="9"/>
      <c r="B236" s="38"/>
      <c r="C236" s="38"/>
      <c r="D236" s="38"/>
    </row>
    <row r="237" spans="1:4" ht="15" customHeight="1">
      <c r="A237" s="9"/>
      <c r="B237" s="38"/>
      <c r="C237" s="38"/>
      <c r="D237" s="38"/>
    </row>
    <row r="238" spans="1:4" ht="15" customHeight="1">
      <c r="A238" s="9"/>
      <c r="B238" s="38"/>
      <c r="C238" s="38"/>
      <c r="D238" s="38"/>
    </row>
    <row r="239" spans="1:4" ht="22.5" customHeight="1">
      <c r="A239" s="9"/>
      <c r="B239" s="38"/>
      <c r="C239" s="38"/>
      <c r="D239" s="38"/>
    </row>
    <row r="240" spans="1:4" ht="15" customHeight="1">
      <c r="A240" s="9"/>
      <c r="B240" s="38"/>
      <c r="C240" s="38"/>
      <c r="D240" s="38"/>
    </row>
    <row r="241" spans="1:4" ht="15" customHeight="1">
      <c r="A241" s="9"/>
      <c r="B241" s="38"/>
      <c r="C241" s="38"/>
      <c r="D241" s="38"/>
    </row>
    <row r="242" spans="1:4" ht="15" customHeight="1">
      <c r="A242" s="9"/>
      <c r="B242" s="38"/>
      <c r="C242" s="38"/>
      <c r="D242" s="38"/>
    </row>
    <row r="243" spans="1:4" ht="15" customHeight="1">
      <c r="A243" s="9"/>
      <c r="B243" s="38"/>
      <c r="C243" s="38"/>
      <c r="D243" s="38"/>
    </row>
    <row r="244" spans="1:4" ht="15" customHeight="1">
      <c r="A244" s="9"/>
      <c r="B244" s="38"/>
      <c r="C244" s="38"/>
      <c r="D244" s="38"/>
    </row>
    <row r="245" spans="1:4" ht="22.5" customHeight="1">
      <c r="A245" s="9"/>
      <c r="B245" s="38"/>
      <c r="C245" s="38"/>
      <c r="D245" s="38"/>
    </row>
    <row r="246" spans="1:4" ht="15" customHeight="1">
      <c r="A246" s="9"/>
      <c r="B246" s="38"/>
      <c r="C246" s="38"/>
      <c r="D246" s="38"/>
    </row>
    <row r="247" spans="1:4" ht="15" customHeight="1">
      <c r="A247" s="9"/>
      <c r="B247" s="38"/>
      <c r="C247" s="38"/>
      <c r="D247" s="38"/>
    </row>
    <row r="248" spans="1:4" ht="15" customHeight="1">
      <c r="A248" s="9"/>
      <c r="B248" s="38"/>
      <c r="C248" s="38"/>
      <c r="D248" s="38"/>
    </row>
    <row r="249" spans="1:4" ht="15" customHeight="1">
      <c r="A249" s="9"/>
      <c r="B249" s="38"/>
      <c r="C249" s="38"/>
      <c r="D249" s="38"/>
    </row>
    <row r="250" spans="1:4" ht="15" customHeight="1">
      <c r="A250" s="9"/>
      <c r="B250" s="38"/>
      <c r="C250" s="38"/>
      <c r="D250" s="38"/>
    </row>
    <row r="251" spans="1:4" ht="22.5" customHeight="1">
      <c r="A251" s="9"/>
      <c r="B251" s="38"/>
      <c r="C251" s="38"/>
      <c r="D251" s="38"/>
    </row>
    <row r="252" spans="1:4" ht="15" customHeight="1">
      <c r="A252" s="9"/>
      <c r="B252" s="38"/>
      <c r="C252" s="38"/>
      <c r="D252" s="38"/>
    </row>
    <row r="253" spans="1:4" ht="15" customHeight="1">
      <c r="A253" s="9"/>
      <c r="B253" s="38"/>
      <c r="C253" s="38"/>
      <c r="D253" s="38"/>
    </row>
    <row r="254" spans="1:4" ht="15" customHeight="1">
      <c r="A254" s="9"/>
      <c r="B254" s="38"/>
      <c r="C254" s="38"/>
      <c r="D254" s="38"/>
    </row>
    <row r="255" spans="1:4" ht="15" customHeight="1">
      <c r="A255" s="9"/>
      <c r="B255" s="38"/>
      <c r="C255" s="38"/>
      <c r="D255" s="38"/>
    </row>
    <row r="256" spans="1:4" ht="15" customHeight="1">
      <c r="A256" s="9"/>
      <c r="B256" s="38"/>
      <c r="C256" s="38"/>
      <c r="D256" s="38"/>
    </row>
    <row r="257" spans="1:4" ht="22.5" customHeight="1">
      <c r="A257" s="9"/>
      <c r="B257" s="38"/>
      <c r="C257" s="38"/>
      <c r="D257" s="38"/>
    </row>
    <row r="258" spans="1:4" ht="15" customHeight="1">
      <c r="A258" s="9"/>
      <c r="B258" s="38"/>
      <c r="C258" s="38"/>
      <c r="D258" s="38"/>
    </row>
    <row r="259" spans="1:4" ht="15" customHeight="1">
      <c r="A259" s="9"/>
      <c r="B259" s="38"/>
      <c r="C259" s="38"/>
      <c r="D259" s="38"/>
    </row>
    <row r="260" spans="1:4" ht="15" customHeight="1">
      <c r="A260" s="9"/>
      <c r="B260" s="38"/>
      <c r="C260" s="38"/>
      <c r="D260" s="38"/>
    </row>
    <row r="261" spans="1:4" ht="15" customHeight="1">
      <c r="A261" s="9"/>
      <c r="B261" s="38"/>
      <c r="C261" s="38"/>
      <c r="D261" s="38"/>
    </row>
    <row r="262" spans="1:4" ht="15" customHeight="1">
      <c r="A262" s="9"/>
      <c r="B262" s="38"/>
      <c r="C262" s="38"/>
      <c r="D262" s="38"/>
    </row>
    <row r="263" spans="1:4" ht="22.5" customHeight="1">
      <c r="A263" s="9"/>
      <c r="B263" s="38"/>
      <c r="C263" s="38"/>
      <c r="D263" s="38"/>
    </row>
    <row r="264" spans="1:4" ht="15" customHeight="1">
      <c r="A264" s="9"/>
      <c r="B264" s="38"/>
      <c r="C264" s="38"/>
      <c r="D264" s="38"/>
    </row>
    <row r="265" spans="1:4" ht="15" customHeight="1">
      <c r="A265" s="9"/>
      <c r="B265" s="38"/>
      <c r="C265" s="38"/>
      <c r="D265" s="38"/>
    </row>
    <row r="266" spans="1:4" ht="15" customHeight="1">
      <c r="A266" s="9"/>
      <c r="B266" s="38"/>
      <c r="C266" s="38"/>
      <c r="D266" s="38"/>
    </row>
    <row r="267" spans="1:4" ht="15" customHeight="1">
      <c r="A267" s="9"/>
      <c r="B267" s="38"/>
      <c r="C267" s="38"/>
      <c r="D267" s="38"/>
    </row>
    <row r="268" spans="1:4" ht="15" customHeight="1">
      <c r="A268" s="9"/>
      <c r="B268" s="38"/>
      <c r="C268" s="38"/>
      <c r="D268" s="38"/>
    </row>
    <row r="269" spans="1:4" ht="22.5" customHeight="1">
      <c r="A269" s="9"/>
      <c r="B269" s="38"/>
      <c r="C269" s="38"/>
      <c r="D269" s="38"/>
    </row>
    <row r="270" spans="1:4" ht="15" customHeight="1">
      <c r="A270" s="9"/>
      <c r="B270" s="38"/>
      <c r="C270" s="38"/>
      <c r="D270" s="38"/>
    </row>
    <row r="271" spans="1:4" ht="15" customHeight="1">
      <c r="A271" s="9"/>
      <c r="B271" s="38"/>
      <c r="C271" s="38"/>
      <c r="D271" s="38"/>
    </row>
    <row r="272" spans="1:4" ht="15" customHeight="1">
      <c r="A272" s="9"/>
      <c r="B272" s="38"/>
      <c r="C272" s="38"/>
      <c r="D272" s="38"/>
    </row>
    <row r="273" spans="1:4" ht="15" customHeight="1">
      <c r="A273" s="9"/>
      <c r="B273" s="38"/>
      <c r="C273" s="38"/>
      <c r="D273" s="38"/>
    </row>
    <row r="274" spans="1:4" ht="15" customHeight="1">
      <c r="A274" s="9"/>
      <c r="B274" s="38"/>
      <c r="C274" s="38"/>
      <c r="D274" s="38"/>
    </row>
    <row r="275" spans="1:4" ht="22.5" customHeight="1">
      <c r="A275" s="9"/>
      <c r="B275" s="38"/>
      <c r="C275" s="38"/>
      <c r="D275" s="38"/>
    </row>
    <row r="276" spans="1:4" ht="15" customHeight="1">
      <c r="A276" s="9"/>
      <c r="B276" s="38"/>
      <c r="C276" s="38"/>
      <c r="D276" s="38"/>
    </row>
    <row r="277" spans="1:4" ht="15" customHeight="1">
      <c r="A277" s="9"/>
      <c r="B277" s="38"/>
      <c r="C277" s="38"/>
      <c r="D277" s="38"/>
    </row>
    <row r="278" spans="1:4" ht="15" customHeight="1">
      <c r="A278" s="9"/>
      <c r="B278" s="38"/>
      <c r="C278" s="38"/>
      <c r="D278" s="38"/>
    </row>
    <row r="279" spans="1:4" ht="15" customHeight="1">
      <c r="A279" s="9"/>
      <c r="B279" s="38"/>
      <c r="C279" s="38"/>
      <c r="D279" s="38"/>
    </row>
    <row r="280" spans="1:4" ht="15" customHeight="1">
      <c r="A280" s="9"/>
      <c r="B280" s="38"/>
      <c r="C280" s="38"/>
      <c r="D280" s="38"/>
    </row>
    <row r="281" spans="1:4" ht="22.5" customHeight="1">
      <c r="A281" s="9"/>
      <c r="B281" s="38"/>
      <c r="C281" s="38"/>
      <c r="D281" s="38"/>
    </row>
    <row r="282" spans="1:4" ht="15" customHeight="1">
      <c r="A282" s="9"/>
      <c r="B282" s="38"/>
      <c r="C282" s="38"/>
      <c r="D282" s="38"/>
    </row>
    <row r="283" spans="1:4" ht="15" customHeight="1">
      <c r="A283" s="9"/>
      <c r="B283" s="38"/>
      <c r="C283" s="38"/>
      <c r="D283" s="38"/>
    </row>
    <row r="284" spans="1:4" ht="15" customHeight="1">
      <c r="A284" s="9"/>
      <c r="B284" s="38"/>
      <c r="C284" s="38"/>
      <c r="D284" s="38"/>
    </row>
    <row r="285" spans="1:4" ht="15" customHeight="1">
      <c r="A285" s="9"/>
      <c r="B285" s="38"/>
      <c r="C285" s="38"/>
      <c r="D285" s="38"/>
    </row>
    <row r="286" spans="1:4" ht="15" customHeight="1">
      <c r="A286" s="9"/>
      <c r="B286" s="38"/>
      <c r="C286" s="38"/>
      <c r="D286" s="38"/>
    </row>
    <row r="287" spans="1:4" ht="22.5" customHeight="1">
      <c r="A287" s="9"/>
      <c r="B287" s="38"/>
      <c r="C287" s="38"/>
      <c r="D287" s="38"/>
    </row>
    <row r="288" spans="1:4" ht="15" customHeight="1">
      <c r="A288" s="9"/>
      <c r="B288" s="38"/>
      <c r="C288" s="38"/>
      <c r="D288" s="38"/>
    </row>
    <row r="289" spans="1:4" ht="15" customHeight="1">
      <c r="A289" s="9"/>
      <c r="B289" s="38"/>
      <c r="C289" s="38"/>
      <c r="D289" s="38"/>
    </row>
    <row r="290" spans="1:4" ht="15" customHeight="1">
      <c r="A290" s="9"/>
      <c r="B290" s="38"/>
      <c r="C290" s="38"/>
      <c r="D290" s="38"/>
    </row>
    <row r="291" spans="1:4" ht="15" customHeight="1">
      <c r="A291" s="9"/>
      <c r="B291" s="38"/>
      <c r="C291" s="38"/>
      <c r="D291" s="38"/>
    </row>
    <row r="292" spans="1:4" ht="15" customHeight="1">
      <c r="A292" s="9"/>
      <c r="B292" s="38"/>
      <c r="C292" s="38"/>
      <c r="D292" s="38"/>
    </row>
    <row r="293" spans="1:4" ht="22.5" customHeight="1">
      <c r="A293" s="9"/>
      <c r="B293" s="38"/>
      <c r="C293" s="38"/>
      <c r="D293" s="38"/>
    </row>
    <row r="294" spans="1:4" ht="15" customHeight="1">
      <c r="A294" s="9"/>
      <c r="B294" s="38"/>
      <c r="C294" s="38"/>
      <c r="D294" s="38"/>
    </row>
    <row r="295" spans="1:4" ht="15" customHeight="1">
      <c r="A295" s="9"/>
      <c r="B295" s="38"/>
      <c r="C295" s="38"/>
      <c r="D295" s="38"/>
    </row>
    <row r="296" spans="1:4" ht="15" customHeight="1">
      <c r="A296" s="9"/>
      <c r="B296" s="38"/>
      <c r="C296" s="38"/>
      <c r="D296" s="38"/>
    </row>
    <row r="297" spans="1:4" ht="15" customHeight="1">
      <c r="A297" s="9"/>
      <c r="B297" s="38"/>
      <c r="C297" s="38"/>
      <c r="D297" s="38"/>
    </row>
    <row r="298" spans="1:4" ht="15" customHeight="1">
      <c r="A298" s="9"/>
      <c r="B298" s="38"/>
      <c r="C298" s="38"/>
      <c r="D298" s="38"/>
    </row>
    <row r="299" spans="1:4" ht="22.5" customHeight="1">
      <c r="A299" s="9"/>
      <c r="B299" s="38"/>
      <c r="C299" s="38"/>
      <c r="D299" s="38"/>
    </row>
    <row r="300" spans="1:4" ht="15" customHeight="1">
      <c r="A300" s="9"/>
      <c r="B300" s="38"/>
      <c r="C300" s="38"/>
      <c r="D300" s="38"/>
    </row>
    <row r="301" spans="1:4" ht="15" customHeight="1">
      <c r="A301" s="9"/>
      <c r="B301" s="38"/>
      <c r="C301" s="38"/>
      <c r="D301" s="38"/>
    </row>
    <row r="302" spans="1:4" ht="15" customHeight="1">
      <c r="A302" s="9"/>
      <c r="B302" s="38"/>
      <c r="C302" s="38"/>
      <c r="D302" s="38"/>
    </row>
    <row r="303" spans="1:4" ht="15" customHeight="1">
      <c r="A303" s="9"/>
      <c r="B303" s="38"/>
      <c r="C303" s="38"/>
      <c r="D303" s="38"/>
    </row>
    <row r="304" spans="1:4" ht="15" customHeight="1">
      <c r="A304" s="9"/>
      <c r="B304" s="38"/>
      <c r="C304" s="38"/>
      <c r="D304" s="38"/>
    </row>
    <row r="305" spans="1:4" ht="22.5" customHeight="1">
      <c r="A305" s="9"/>
      <c r="B305" s="38"/>
      <c r="C305" s="38"/>
      <c r="D305" s="38"/>
    </row>
    <row r="306" spans="1:4" ht="15" customHeight="1">
      <c r="A306" s="9"/>
      <c r="B306" s="38"/>
      <c r="C306" s="38"/>
      <c r="D306" s="38"/>
    </row>
    <row r="307" spans="1:4" ht="15" customHeight="1">
      <c r="A307" s="9"/>
      <c r="B307" s="38"/>
      <c r="C307" s="38"/>
      <c r="D307" s="38"/>
    </row>
    <row r="308" spans="1:4" ht="15" customHeight="1">
      <c r="A308" s="9"/>
      <c r="B308" s="38"/>
      <c r="C308" s="38"/>
      <c r="D308" s="38"/>
    </row>
    <row r="309" spans="1:4" ht="15" customHeight="1">
      <c r="A309" s="9"/>
      <c r="B309" s="38"/>
      <c r="C309" s="38"/>
      <c r="D309" s="38"/>
    </row>
    <row r="310" spans="1:4" ht="15" customHeight="1">
      <c r="A310" s="9"/>
      <c r="B310" s="38"/>
      <c r="C310" s="38"/>
      <c r="D310" s="38"/>
    </row>
    <row r="311" spans="1:4" ht="22.5" customHeight="1">
      <c r="A311" s="9"/>
      <c r="B311" s="38"/>
      <c r="C311" s="38"/>
      <c r="D311" s="38"/>
    </row>
    <row r="312" spans="1:4" ht="15" customHeight="1">
      <c r="A312" s="9"/>
      <c r="B312" s="38"/>
      <c r="C312" s="38"/>
      <c r="D312" s="38"/>
    </row>
    <row r="313" spans="1:4" ht="15" customHeight="1">
      <c r="A313" s="9"/>
      <c r="B313" s="38"/>
      <c r="C313" s="38"/>
      <c r="D313" s="38"/>
    </row>
    <row r="314" spans="1:4" ht="15" customHeight="1">
      <c r="A314" s="9"/>
      <c r="B314" s="38"/>
      <c r="C314" s="38"/>
      <c r="D314" s="38"/>
    </row>
    <row r="315" spans="1:4" ht="15" customHeight="1">
      <c r="A315" s="9"/>
      <c r="B315" s="38"/>
      <c r="C315" s="38"/>
      <c r="D315" s="38"/>
    </row>
    <row r="316" spans="1:4" ht="15" customHeight="1">
      <c r="A316" s="9"/>
      <c r="B316" s="38"/>
      <c r="C316" s="38"/>
      <c r="D316" s="38"/>
    </row>
    <row r="317" spans="1:4" ht="22.5" customHeight="1">
      <c r="A317" s="9"/>
      <c r="B317" s="38"/>
      <c r="C317" s="38"/>
      <c r="D317" s="38"/>
    </row>
    <row r="318" spans="1:4" ht="15" customHeight="1">
      <c r="A318" s="9"/>
      <c r="B318" s="38"/>
      <c r="C318" s="38"/>
      <c r="D318" s="38"/>
    </row>
    <row r="319" spans="1:4" ht="15" customHeight="1">
      <c r="A319" s="9"/>
      <c r="B319" s="38"/>
      <c r="C319" s="38"/>
      <c r="D319" s="38"/>
    </row>
    <row r="320" spans="1:4" ht="15" customHeight="1">
      <c r="A320" s="9"/>
      <c r="B320" s="38"/>
      <c r="C320" s="38"/>
      <c r="D320" s="38"/>
    </row>
    <row r="321" spans="1:4" ht="15" customHeight="1">
      <c r="A321" s="9"/>
      <c r="B321" s="38"/>
      <c r="C321" s="38"/>
      <c r="D321" s="38"/>
    </row>
    <row r="322" spans="1:4" ht="15" customHeight="1">
      <c r="A322" s="9"/>
      <c r="B322" s="38"/>
      <c r="C322" s="38"/>
      <c r="D322" s="38"/>
    </row>
    <row r="323" spans="1:4" ht="22.5" customHeight="1">
      <c r="A323" s="9"/>
      <c r="B323" s="38"/>
      <c r="C323" s="38"/>
      <c r="D323" s="38"/>
    </row>
    <row r="324" spans="1:4" ht="15" customHeight="1">
      <c r="A324" s="9"/>
      <c r="B324" s="38"/>
      <c r="C324" s="38"/>
      <c r="D324" s="38"/>
    </row>
    <row r="325" spans="1:4" ht="15" customHeight="1">
      <c r="A325" s="9"/>
      <c r="B325" s="38"/>
      <c r="C325" s="38"/>
      <c r="D325" s="38"/>
    </row>
    <row r="326" spans="1:4" ht="15" customHeight="1">
      <c r="A326" s="9"/>
      <c r="B326" s="38"/>
      <c r="C326" s="38"/>
      <c r="D326" s="38"/>
    </row>
    <row r="327" spans="1:4" ht="15" customHeight="1">
      <c r="A327" s="9"/>
      <c r="B327" s="38"/>
      <c r="C327" s="38"/>
      <c r="D327" s="38"/>
    </row>
    <row r="328" spans="1:4" ht="15" customHeight="1">
      <c r="A328" s="9"/>
      <c r="B328" s="38"/>
      <c r="C328" s="38"/>
      <c r="D328" s="38"/>
    </row>
    <row r="329" spans="1:4" ht="22.5" customHeight="1">
      <c r="A329" s="9"/>
      <c r="B329" s="38"/>
      <c r="C329" s="38"/>
      <c r="D329" s="38"/>
    </row>
    <row r="330" spans="1:4" ht="15" customHeight="1">
      <c r="A330" s="9"/>
      <c r="B330" s="38"/>
      <c r="C330" s="38"/>
      <c r="D330" s="38"/>
    </row>
    <row r="331" spans="1:4" ht="15" customHeight="1">
      <c r="A331" s="9"/>
      <c r="B331" s="38"/>
      <c r="C331" s="38"/>
      <c r="D331" s="38"/>
    </row>
    <row r="332" spans="1:4" ht="15" customHeight="1">
      <c r="A332" s="9"/>
      <c r="B332" s="38"/>
      <c r="C332" s="38"/>
      <c r="D332" s="38"/>
    </row>
    <row r="333" spans="1:4" ht="15" customHeight="1">
      <c r="A333" s="9"/>
      <c r="B333" s="38"/>
      <c r="C333" s="38"/>
      <c r="D333" s="38"/>
    </row>
    <row r="334" spans="1:4" ht="15" customHeight="1">
      <c r="A334" s="9"/>
      <c r="B334" s="38"/>
      <c r="C334" s="38"/>
      <c r="D334" s="38"/>
    </row>
    <row r="335" spans="1:4" ht="22.5" customHeight="1">
      <c r="A335" s="9"/>
      <c r="B335" s="38"/>
      <c r="C335" s="38"/>
      <c r="D335" s="38"/>
    </row>
    <row r="336" spans="1:4" ht="15" customHeight="1">
      <c r="A336" s="9"/>
      <c r="B336" s="38"/>
      <c r="C336" s="38"/>
      <c r="D336" s="38"/>
    </row>
    <row r="337" spans="1:4" ht="15" customHeight="1">
      <c r="A337" s="9"/>
      <c r="B337" s="38"/>
      <c r="C337" s="38"/>
      <c r="D337" s="38"/>
    </row>
    <row r="338" spans="1:4" ht="15" customHeight="1">
      <c r="A338" s="9"/>
      <c r="B338" s="38"/>
      <c r="C338" s="38"/>
      <c r="D338" s="38"/>
    </row>
    <row r="339" spans="1:4" ht="15" customHeight="1">
      <c r="A339" s="9"/>
      <c r="B339" s="38"/>
      <c r="C339" s="38"/>
      <c r="D339" s="38"/>
    </row>
    <row r="340" spans="1:4" ht="15" customHeight="1">
      <c r="A340" s="9"/>
      <c r="B340" s="38"/>
      <c r="C340" s="38"/>
      <c r="D340" s="38"/>
    </row>
    <row r="341" spans="1:4" ht="22.5" customHeight="1">
      <c r="A341" s="9"/>
      <c r="B341" s="38"/>
      <c r="C341" s="38"/>
      <c r="D341" s="38"/>
    </row>
    <row r="342" spans="1:4" ht="15" customHeight="1">
      <c r="A342" s="9"/>
      <c r="B342" s="38"/>
      <c r="C342" s="38"/>
      <c r="D342" s="38"/>
    </row>
    <row r="343" spans="1:4" ht="15" customHeight="1">
      <c r="A343" s="9"/>
      <c r="B343" s="38"/>
      <c r="C343" s="38"/>
      <c r="D343" s="38"/>
    </row>
    <row r="344" spans="1:4" ht="15" customHeight="1">
      <c r="A344" s="9"/>
      <c r="B344" s="38"/>
      <c r="C344" s="38"/>
      <c r="D344" s="38"/>
    </row>
    <row r="345" spans="1:4" ht="15" customHeight="1">
      <c r="A345" s="9"/>
      <c r="B345" s="38"/>
      <c r="C345" s="38"/>
      <c r="D345" s="38"/>
    </row>
    <row r="346" spans="1:4" ht="15" customHeight="1">
      <c r="A346" s="9"/>
      <c r="B346" s="38"/>
      <c r="C346" s="38"/>
      <c r="D346" s="38"/>
    </row>
    <row r="347" spans="1:4" ht="22.5" customHeight="1">
      <c r="A347" s="9"/>
      <c r="B347" s="38"/>
      <c r="C347" s="38"/>
      <c r="D347" s="38"/>
    </row>
    <row r="348" spans="1:4" ht="15" customHeight="1">
      <c r="A348" s="9"/>
      <c r="B348" s="38"/>
      <c r="C348" s="38"/>
      <c r="D348" s="38"/>
    </row>
    <row r="349" spans="1:4" ht="15" customHeight="1">
      <c r="A349" s="9"/>
      <c r="B349" s="38"/>
      <c r="C349" s="38"/>
      <c r="D349" s="38"/>
    </row>
    <row r="350" spans="1:4" ht="15" customHeight="1">
      <c r="A350" s="9"/>
      <c r="B350" s="38"/>
      <c r="C350" s="38"/>
      <c r="D350" s="38"/>
    </row>
    <row r="351" spans="1:4" ht="15" customHeight="1">
      <c r="A351" s="9"/>
      <c r="B351" s="38"/>
      <c r="C351" s="38"/>
      <c r="D351" s="38"/>
    </row>
    <row r="352" spans="1:4" ht="15" customHeight="1">
      <c r="A352" s="9"/>
      <c r="B352" s="38"/>
      <c r="C352" s="38"/>
      <c r="D352" s="38"/>
    </row>
    <row r="353" spans="1:4" ht="22.5" customHeight="1">
      <c r="A353" s="9"/>
      <c r="B353" s="38"/>
      <c r="C353" s="38"/>
      <c r="D353" s="38"/>
    </row>
    <row r="354" spans="1:4" ht="15" customHeight="1">
      <c r="A354" s="9"/>
      <c r="B354" s="38"/>
      <c r="C354" s="38"/>
      <c r="D354" s="38"/>
    </row>
    <row r="355" spans="1:4" ht="15" customHeight="1">
      <c r="A355" s="9"/>
      <c r="B355" s="38"/>
      <c r="C355" s="38"/>
      <c r="D355" s="38"/>
    </row>
    <row r="356" spans="1:4" ht="15" customHeight="1">
      <c r="A356" s="9"/>
      <c r="B356" s="38"/>
      <c r="C356" s="38"/>
      <c r="D356" s="38"/>
    </row>
    <row r="357" spans="1:4" ht="15" customHeight="1">
      <c r="A357" s="9"/>
      <c r="B357" s="38"/>
      <c r="C357" s="38"/>
      <c r="D357" s="38"/>
    </row>
    <row r="358" spans="1:4" ht="15" customHeight="1">
      <c r="A358" s="9"/>
      <c r="B358" s="38"/>
      <c r="C358" s="38"/>
      <c r="D358" s="38"/>
    </row>
    <row r="359" spans="1:4" ht="22.5" customHeight="1">
      <c r="A359" s="9"/>
      <c r="B359" s="38"/>
      <c r="C359" s="38"/>
      <c r="D359" s="38"/>
    </row>
    <row r="360" spans="1:4" ht="15" customHeight="1">
      <c r="A360" s="9"/>
      <c r="B360" s="38"/>
      <c r="C360" s="38"/>
      <c r="D360" s="38"/>
    </row>
    <row r="361" spans="1:4" ht="15" customHeight="1">
      <c r="A361" s="9"/>
      <c r="B361" s="38"/>
      <c r="C361" s="38"/>
      <c r="D361" s="38"/>
    </row>
    <row r="362" spans="1:4" ht="15" customHeight="1">
      <c r="A362" s="9"/>
      <c r="B362" s="38"/>
      <c r="C362" s="38"/>
      <c r="D362" s="38"/>
    </row>
    <row r="363" spans="1:4" ht="15" customHeight="1">
      <c r="A363" s="9"/>
      <c r="B363" s="38"/>
      <c r="C363" s="38"/>
      <c r="D363" s="38"/>
    </row>
    <row r="364" spans="1:4" ht="15" customHeight="1">
      <c r="A364" s="9"/>
      <c r="B364" s="38"/>
      <c r="C364" s="38"/>
      <c r="D364" s="38"/>
    </row>
    <row r="365" spans="1:4" ht="22.5" customHeight="1">
      <c r="A365" s="9"/>
      <c r="B365" s="38"/>
      <c r="C365" s="38"/>
      <c r="D365" s="38"/>
    </row>
    <row r="366" spans="1:4" ht="15" customHeight="1">
      <c r="A366" s="9"/>
      <c r="B366" s="38"/>
      <c r="C366" s="38"/>
      <c r="D366" s="38"/>
    </row>
    <row r="367" spans="1:4" ht="15" customHeight="1">
      <c r="A367" s="9"/>
      <c r="B367" s="38"/>
      <c r="C367" s="38"/>
      <c r="D367" s="38"/>
    </row>
    <row r="368" spans="1:4" ht="15" customHeight="1">
      <c r="A368" s="9"/>
      <c r="B368" s="38"/>
      <c r="C368" s="38"/>
      <c r="D368" s="38"/>
    </row>
    <row r="369" spans="1:4" ht="15" customHeight="1">
      <c r="A369" s="9"/>
      <c r="B369" s="38"/>
      <c r="C369" s="38"/>
      <c r="D369" s="38"/>
    </row>
    <row r="370" spans="1:4" ht="15" customHeight="1">
      <c r="A370" s="9"/>
      <c r="B370" s="38"/>
      <c r="C370" s="38"/>
      <c r="D370" s="38"/>
    </row>
    <row r="371" spans="1:4" ht="22.5" customHeight="1">
      <c r="A371" s="9"/>
      <c r="B371" s="38"/>
      <c r="C371" s="38"/>
      <c r="D371" s="38"/>
    </row>
    <row r="372" spans="1:4" ht="15" customHeight="1">
      <c r="A372" s="9"/>
      <c r="B372" s="38"/>
      <c r="C372" s="38"/>
      <c r="D372" s="38"/>
    </row>
    <row r="373" spans="1:4" ht="15" customHeight="1">
      <c r="A373" s="9"/>
      <c r="B373" s="38"/>
      <c r="C373" s="38"/>
      <c r="D373" s="38"/>
    </row>
    <row r="374" spans="1:4" ht="15" customHeight="1">
      <c r="A374" s="9"/>
      <c r="B374" s="38"/>
      <c r="C374" s="38"/>
      <c r="D374" s="38"/>
    </row>
    <row r="375" spans="1:4" ht="15" customHeight="1">
      <c r="A375" s="9"/>
      <c r="B375" s="38"/>
      <c r="C375" s="38"/>
      <c r="D375" s="38"/>
    </row>
    <row r="376" spans="1:4" ht="15" customHeight="1">
      <c r="A376" s="9"/>
      <c r="B376" s="38"/>
      <c r="C376" s="38"/>
      <c r="D376" s="38"/>
    </row>
    <row r="377" spans="1:4" ht="22.5" customHeight="1">
      <c r="A377" s="9"/>
      <c r="B377" s="38"/>
      <c r="C377" s="38"/>
      <c r="D377" s="38"/>
    </row>
    <row r="378" spans="1:4" ht="15" customHeight="1">
      <c r="A378" s="9"/>
      <c r="B378" s="38"/>
      <c r="C378" s="38"/>
      <c r="D378" s="38"/>
    </row>
    <row r="379" spans="1:4" ht="15" customHeight="1">
      <c r="A379" s="9"/>
      <c r="B379" s="38"/>
      <c r="C379" s="38"/>
      <c r="D379" s="38"/>
    </row>
    <row r="380" spans="1:4" ht="15" customHeight="1">
      <c r="A380" s="9"/>
      <c r="B380" s="38"/>
      <c r="C380" s="38"/>
      <c r="D380" s="38"/>
    </row>
    <row r="381" spans="1:4" ht="15" customHeight="1">
      <c r="A381" s="9"/>
      <c r="B381" s="38"/>
      <c r="C381" s="38"/>
      <c r="D381" s="38"/>
    </row>
    <row r="382" spans="1:4" ht="15" customHeight="1">
      <c r="A382" s="9"/>
      <c r="B382" s="38"/>
      <c r="C382" s="38"/>
      <c r="D382" s="38"/>
    </row>
    <row r="383" spans="1:4" ht="22.5" customHeight="1">
      <c r="A383" s="9"/>
      <c r="B383" s="38"/>
      <c r="C383" s="38"/>
      <c r="D383" s="38"/>
    </row>
    <row r="384" spans="1:4" ht="15" customHeight="1">
      <c r="A384" s="9"/>
      <c r="B384" s="38"/>
      <c r="C384" s="38"/>
      <c r="D384" s="38"/>
    </row>
    <row r="385" spans="1:4" ht="15" customHeight="1">
      <c r="A385" s="9"/>
      <c r="B385" s="38"/>
      <c r="C385" s="38"/>
      <c r="D385" s="38"/>
    </row>
    <row r="386" spans="1:4" ht="15" customHeight="1">
      <c r="A386" s="9"/>
      <c r="B386" s="38"/>
      <c r="C386" s="38"/>
      <c r="D386" s="38"/>
    </row>
    <row r="387" spans="1:4" ht="15" customHeight="1">
      <c r="A387" s="9"/>
      <c r="B387" s="38"/>
      <c r="C387" s="38"/>
      <c r="D387" s="38"/>
    </row>
    <row r="388" spans="1:4" ht="15" customHeight="1">
      <c r="A388" s="9"/>
      <c r="B388" s="38"/>
      <c r="C388" s="38"/>
      <c r="D388" s="38"/>
    </row>
    <row r="389" spans="1:4" ht="22.5" customHeight="1">
      <c r="A389" s="9"/>
      <c r="B389" s="38"/>
      <c r="C389" s="38"/>
      <c r="D389" s="38"/>
    </row>
    <row r="390" spans="1:4" ht="15" customHeight="1">
      <c r="A390" s="9"/>
      <c r="B390" s="38"/>
      <c r="C390" s="38"/>
      <c r="D390" s="38"/>
    </row>
    <row r="391" spans="1:4" ht="15" customHeight="1">
      <c r="A391" s="9"/>
      <c r="B391" s="38"/>
      <c r="C391" s="38"/>
      <c r="D391" s="38"/>
    </row>
    <row r="392" spans="1:4" ht="15" customHeight="1">
      <c r="A392" s="9"/>
      <c r="B392" s="38"/>
      <c r="C392" s="38"/>
      <c r="D392" s="38"/>
    </row>
    <row r="393" spans="1:4" ht="15" customHeight="1">
      <c r="A393" s="9"/>
      <c r="B393" s="38"/>
      <c r="C393" s="38"/>
      <c r="D393" s="38"/>
    </row>
    <row r="394" spans="1:4" ht="15" customHeight="1">
      <c r="A394" s="9"/>
      <c r="B394" s="38"/>
      <c r="C394" s="38"/>
      <c r="D394" s="38"/>
    </row>
    <row r="395" spans="1:4" ht="22.5" customHeight="1">
      <c r="A395" s="9"/>
      <c r="B395" s="38"/>
      <c r="C395" s="38"/>
      <c r="D395" s="38"/>
    </row>
    <row r="396" spans="1:4" ht="15" customHeight="1">
      <c r="A396" s="9"/>
      <c r="B396" s="38"/>
      <c r="C396" s="38"/>
      <c r="D396" s="38"/>
    </row>
    <row r="397" spans="1:4" ht="15" customHeight="1">
      <c r="A397" s="9"/>
      <c r="B397" s="38"/>
      <c r="C397" s="38"/>
      <c r="D397" s="38"/>
    </row>
    <row r="398" spans="1:4" ht="15" customHeight="1">
      <c r="A398" s="9"/>
      <c r="B398" s="38"/>
      <c r="C398" s="38"/>
      <c r="D398" s="38"/>
    </row>
    <row r="399" spans="1:4" ht="15" customHeight="1">
      <c r="A399" s="9"/>
      <c r="B399" s="38"/>
      <c r="C399" s="38"/>
      <c r="D399" s="38"/>
    </row>
    <row r="400" spans="1:4" ht="15" customHeight="1">
      <c r="A400" s="9"/>
      <c r="B400" s="38"/>
      <c r="C400" s="38"/>
      <c r="D400" s="38"/>
    </row>
    <row r="401" spans="1:4" ht="22.5" customHeight="1">
      <c r="A401" s="9"/>
      <c r="B401" s="38"/>
      <c r="C401" s="38"/>
      <c r="D401" s="38"/>
    </row>
    <row r="402" spans="1:4" ht="15" customHeight="1">
      <c r="A402" s="9"/>
      <c r="B402" s="38"/>
      <c r="C402" s="38"/>
      <c r="D402" s="38"/>
    </row>
    <row r="403" spans="1:4" ht="15" customHeight="1">
      <c r="A403" s="9"/>
      <c r="B403" s="38"/>
      <c r="C403" s="38"/>
      <c r="D403" s="38"/>
    </row>
    <row r="404" spans="1:4" ht="15" customHeight="1">
      <c r="A404" s="9"/>
      <c r="B404" s="38"/>
      <c r="C404" s="38"/>
      <c r="D404" s="38"/>
    </row>
    <row r="405" spans="1:4" ht="15" customHeight="1">
      <c r="A405" s="9"/>
      <c r="B405" s="38"/>
      <c r="C405" s="38"/>
      <c r="D405" s="38"/>
    </row>
    <row r="406" spans="1:4" ht="15" customHeight="1">
      <c r="A406" s="9"/>
      <c r="B406" s="38"/>
      <c r="C406" s="38"/>
      <c r="D406" s="38"/>
    </row>
    <row r="407" spans="1:4" ht="22.5" customHeight="1">
      <c r="A407" s="9"/>
      <c r="B407" s="38"/>
      <c r="C407" s="38"/>
      <c r="D407" s="38"/>
    </row>
    <row r="408" spans="1:4" ht="15" customHeight="1">
      <c r="A408" s="9"/>
      <c r="B408" s="38"/>
      <c r="C408" s="38"/>
      <c r="D408" s="38"/>
    </row>
    <row r="409" spans="1:4" ht="15" customHeight="1">
      <c r="A409" s="9"/>
      <c r="B409" s="38"/>
      <c r="C409" s="38"/>
      <c r="D409" s="38"/>
    </row>
    <row r="410" spans="1:4" ht="15" customHeight="1">
      <c r="A410" s="9"/>
      <c r="B410" s="38"/>
      <c r="C410" s="38"/>
      <c r="D410" s="38"/>
    </row>
    <row r="411" spans="1:4" ht="15" customHeight="1">
      <c r="A411" s="9"/>
      <c r="B411" s="38"/>
      <c r="C411" s="38"/>
      <c r="D411" s="38"/>
    </row>
    <row r="412" spans="1:4" ht="15" customHeight="1">
      <c r="A412" s="9"/>
      <c r="B412" s="38"/>
      <c r="C412" s="38"/>
      <c r="D412" s="38"/>
    </row>
    <row r="413" spans="1:4" ht="22.5" customHeight="1">
      <c r="A413" s="9"/>
      <c r="B413" s="38"/>
      <c r="C413" s="38"/>
      <c r="D413" s="38"/>
    </row>
    <row r="414" spans="1:4" ht="15" customHeight="1">
      <c r="A414" s="9"/>
      <c r="B414" s="38"/>
      <c r="C414" s="38"/>
      <c r="D414" s="38"/>
    </row>
    <row r="415" spans="1:4" ht="15" customHeight="1">
      <c r="A415" s="9"/>
      <c r="B415" s="38"/>
      <c r="C415" s="38"/>
      <c r="D415" s="38"/>
    </row>
    <row r="416" spans="1:4" ht="15" customHeight="1">
      <c r="A416" s="9"/>
      <c r="B416" s="38"/>
      <c r="C416" s="38"/>
      <c r="D416" s="38"/>
    </row>
    <row r="417" spans="1:4" ht="15" customHeight="1">
      <c r="A417" s="9"/>
      <c r="B417" s="38"/>
      <c r="C417" s="38"/>
      <c r="D417" s="38"/>
    </row>
    <row r="418" spans="1:4" ht="15" customHeight="1">
      <c r="A418" s="9"/>
      <c r="B418" s="38"/>
      <c r="C418" s="38"/>
      <c r="D418" s="38"/>
    </row>
    <row r="419" spans="1:4" ht="22.5" customHeight="1">
      <c r="A419" s="9"/>
      <c r="B419" s="38"/>
      <c r="C419" s="38"/>
      <c r="D419" s="38"/>
    </row>
    <row r="420" spans="1:4" ht="15" customHeight="1">
      <c r="A420" s="9"/>
      <c r="B420" s="38"/>
      <c r="C420" s="38"/>
      <c r="D420" s="38"/>
    </row>
    <row r="421" spans="1:4" ht="15" customHeight="1">
      <c r="A421" s="9"/>
      <c r="B421" s="38"/>
      <c r="C421" s="38"/>
      <c r="D421" s="38"/>
    </row>
    <row r="422" spans="1:4" ht="15" customHeight="1">
      <c r="A422" s="9"/>
      <c r="B422" s="38"/>
      <c r="C422" s="38"/>
      <c r="D422" s="38"/>
    </row>
    <row r="423" spans="1:4" ht="15" customHeight="1">
      <c r="A423" s="9"/>
      <c r="B423" s="38"/>
      <c r="C423" s="38"/>
      <c r="D423" s="38"/>
    </row>
    <row r="424" spans="1:4" ht="15" customHeight="1">
      <c r="A424" s="9"/>
      <c r="B424" s="38"/>
      <c r="C424" s="38"/>
      <c r="D424" s="38"/>
    </row>
    <row r="425" spans="1:4" ht="22.5" customHeight="1">
      <c r="A425" s="9"/>
      <c r="B425" s="38"/>
      <c r="C425" s="38"/>
      <c r="D425" s="38"/>
    </row>
    <row r="426" spans="1:4" ht="15" customHeight="1">
      <c r="A426" s="9"/>
      <c r="B426" s="38"/>
      <c r="C426" s="38"/>
      <c r="D426" s="38"/>
    </row>
    <row r="427" spans="1:4" ht="15" customHeight="1">
      <c r="A427" s="9"/>
      <c r="B427" s="38"/>
      <c r="C427" s="38"/>
      <c r="D427" s="38"/>
    </row>
    <row r="428" spans="1:4" ht="15" customHeight="1">
      <c r="A428" s="9"/>
      <c r="B428" s="38"/>
      <c r="C428" s="38"/>
      <c r="D428" s="38"/>
    </row>
    <row r="429" spans="1:4" ht="15" customHeight="1">
      <c r="A429" s="9"/>
      <c r="B429" s="38"/>
      <c r="C429" s="38"/>
      <c r="D429" s="38"/>
    </row>
    <row r="430" spans="1:4" ht="15" customHeight="1">
      <c r="A430" s="9"/>
      <c r="B430" s="38"/>
      <c r="C430" s="38"/>
      <c r="D430" s="38"/>
    </row>
    <row r="431" spans="1:4" ht="22.5" customHeight="1">
      <c r="A431" s="9"/>
      <c r="B431" s="38"/>
      <c r="C431" s="38"/>
      <c r="D431" s="38"/>
    </row>
    <row r="432" spans="1:4" ht="15" customHeight="1">
      <c r="A432" s="9"/>
      <c r="B432" s="38"/>
      <c r="C432" s="38"/>
      <c r="D432" s="38"/>
    </row>
    <row r="433" spans="1:4" ht="15" customHeight="1">
      <c r="A433" s="9"/>
      <c r="B433" s="38"/>
      <c r="C433" s="38"/>
      <c r="D433" s="38"/>
    </row>
    <row r="434" spans="1:4" ht="15" customHeight="1">
      <c r="A434" s="9"/>
      <c r="B434" s="38"/>
      <c r="C434" s="38"/>
      <c r="D434" s="38"/>
    </row>
    <row r="435" spans="1:4" ht="15" customHeight="1">
      <c r="A435" s="9"/>
      <c r="B435" s="38"/>
      <c r="C435" s="38"/>
      <c r="D435" s="38"/>
    </row>
    <row r="436" spans="1:4" ht="15" customHeight="1">
      <c r="A436" s="9"/>
      <c r="B436" s="38"/>
      <c r="C436" s="38"/>
      <c r="D436" s="38"/>
    </row>
    <row r="437" spans="1:4" ht="22.5" customHeight="1">
      <c r="A437" s="9"/>
      <c r="B437" s="38"/>
      <c r="C437" s="38"/>
      <c r="D437" s="38"/>
    </row>
    <row r="438" spans="1:4" ht="15" customHeight="1">
      <c r="A438" s="9"/>
      <c r="B438" s="38"/>
      <c r="C438" s="38"/>
      <c r="D438" s="38"/>
    </row>
    <row r="439" spans="1:4" ht="15" customHeight="1">
      <c r="A439" s="9"/>
      <c r="B439" s="38"/>
      <c r="C439" s="38"/>
      <c r="D439" s="38"/>
    </row>
    <row r="440" spans="1:4" ht="15" customHeight="1">
      <c r="A440" s="9"/>
      <c r="B440" s="38"/>
      <c r="C440" s="38"/>
      <c r="D440" s="38"/>
    </row>
    <row r="441" spans="1:4" ht="15" customHeight="1">
      <c r="A441" s="9"/>
      <c r="B441" s="38"/>
      <c r="C441" s="38"/>
      <c r="D441" s="38"/>
    </row>
    <row r="442" spans="1:4" ht="15" customHeight="1">
      <c r="A442" s="9"/>
      <c r="B442" s="38"/>
      <c r="C442" s="38"/>
      <c r="D442" s="38"/>
    </row>
    <row r="443" spans="1:4" ht="22.5" customHeight="1">
      <c r="A443" s="9"/>
      <c r="B443" s="38"/>
      <c r="C443" s="38"/>
      <c r="D443" s="38"/>
    </row>
    <row r="444" spans="1:4" ht="15" customHeight="1">
      <c r="A444" s="9"/>
      <c r="B444" s="38"/>
      <c r="C444" s="38"/>
      <c r="D444" s="38"/>
    </row>
    <row r="445" spans="1:4" ht="15" customHeight="1">
      <c r="A445" s="9"/>
      <c r="B445" s="38"/>
      <c r="C445" s="38"/>
      <c r="D445" s="38"/>
    </row>
    <row r="446" spans="1:4" ht="15" customHeight="1">
      <c r="A446" s="9"/>
      <c r="B446" s="38"/>
      <c r="C446" s="38"/>
      <c r="D446" s="38"/>
    </row>
    <row r="447" spans="1:4" ht="15" customHeight="1">
      <c r="A447" s="9"/>
      <c r="B447" s="38"/>
      <c r="C447" s="38"/>
      <c r="D447" s="38"/>
    </row>
    <row r="448" spans="1:4" ht="15" customHeight="1">
      <c r="A448" s="9"/>
      <c r="B448" s="38"/>
      <c r="C448" s="38"/>
      <c r="D448" s="38"/>
    </row>
    <row r="449" spans="1:4" ht="22.5" customHeight="1">
      <c r="A449" s="9"/>
      <c r="B449" s="38"/>
      <c r="C449" s="38"/>
      <c r="D449" s="38"/>
    </row>
    <row r="450" spans="1:4" ht="15" customHeight="1">
      <c r="A450" s="9"/>
      <c r="B450" s="38"/>
      <c r="C450" s="38"/>
      <c r="D450" s="38"/>
    </row>
    <row r="451" spans="1:4" ht="15" customHeight="1">
      <c r="A451" s="9"/>
      <c r="B451" s="38"/>
      <c r="C451" s="38"/>
      <c r="D451" s="38"/>
    </row>
    <row r="452" spans="1:4" ht="15" customHeight="1">
      <c r="A452" s="9"/>
      <c r="B452" s="38"/>
      <c r="C452" s="38"/>
      <c r="D452" s="38"/>
    </row>
    <row r="453" spans="1:4" ht="15" customHeight="1">
      <c r="A453" s="9"/>
      <c r="B453" s="38"/>
      <c r="C453" s="38"/>
      <c r="D453" s="38"/>
    </row>
    <row r="454" spans="1:4" ht="15" customHeight="1">
      <c r="A454" s="9"/>
      <c r="B454" s="38"/>
      <c r="C454" s="38"/>
      <c r="D454" s="38"/>
    </row>
    <row r="455" spans="1:4" ht="22.5" customHeight="1">
      <c r="A455" s="9"/>
      <c r="B455" s="38"/>
      <c r="C455" s="38"/>
      <c r="D455" s="38"/>
    </row>
    <row r="456" spans="1:4" ht="15" customHeight="1">
      <c r="A456" s="9"/>
      <c r="B456" s="38"/>
      <c r="C456" s="38"/>
      <c r="D456" s="38"/>
    </row>
    <row r="457" spans="1:4" ht="15" customHeight="1">
      <c r="A457" s="9"/>
      <c r="B457" s="38"/>
      <c r="C457" s="38"/>
      <c r="D457" s="38"/>
    </row>
    <row r="458" spans="1:4" ht="15" customHeight="1">
      <c r="A458" s="9"/>
      <c r="B458" s="38"/>
      <c r="C458" s="38"/>
      <c r="D458" s="38"/>
    </row>
    <row r="459" spans="1:4" ht="15" customHeight="1">
      <c r="A459" s="9"/>
      <c r="B459" s="38"/>
      <c r="C459" s="38"/>
      <c r="D459" s="38"/>
    </row>
    <row r="460" spans="1:4" ht="15" customHeight="1">
      <c r="A460" s="9"/>
      <c r="B460" s="38"/>
      <c r="C460" s="38"/>
      <c r="D460" s="38"/>
    </row>
    <row r="461" spans="1:4" ht="22.5" customHeight="1">
      <c r="A461" s="9"/>
      <c r="B461" s="38"/>
      <c r="C461" s="38"/>
      <c r="D461" s="38"/>
    </row>
    <row r="462" spans="1:4" ht="15" customHeight="1">
      <c r="A462" s="9"/>
      <c r="B462" s="38"/>
      <c r="C462" s="38"/>
      <c r="D462" s="38"/>
    </row>
    <row r="463" spans="1:4" ht="15" customHeight="1">
      <c r="A463" s="9"/>
      <c r="B463" s="38"/>
      <c r="C463" s="38"/>
      <c r="D463" s="38"/>
    </row>
    <row r="464" spans="1:4" ht="15" customHeight="1">
      <c r="A464" s="9"/>
      <c r="B464" s="38"/>
      <c r="C464" s="38"/>
      <c r="D464" s="38"/>
    </row>
    <row r="465" spans="1:4" ht="15" customHeight="1">
      <c r="A465" s="9"/>
      <c r="B465" s="38"/>
      <c r="C465" s="38"/>
      <c r="D465" s="38"/>
    </row>
    <row r="466" spans="1:4" ht="15" customHeight="1">
      <c r="A466" s="9"/>
      <c r="B466" s="38"/>
      <c r="C466" s="38"/>
      <c r="D466" s="38"/>
    </row>
    <row r="467" spans="1:4" ht="22.5" customHeight="1">
      <c r="A467" s="9"/>
      <c r="B467" s="38"/>
      <c r="C467" s="38"/>
      <c r="D467" s="38"/>
    </row>
    <row r="468" spans="1:4" ht="12">
      <c r="A468" s="9"/>
      <c r="B468" s="38"/>
      <c r="C468" s="38"/>
      <c r="D468" s="38"/>
    </row>
  </sheetData>
  <mergeCells count="1">
    <mergeCell ref="A1:D1"/>
  </mergeCells>
  <hyperlinks>
    <hyperlink ref="A3" location="Indice!B6" display="Inicio"/>
    <hyperlink ref="D2" location="'50'!A1" display="(Viene de la página anterior)"/>
    <hyperlink ref="D51" location="'52'!A1" display="(Continúa en la página siguiente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G449"/>
  <sheetViews>
    <sheetView zoomScaleSheetLayoutView="100" workbookViewId="0" topLeftCell="A13">
      <selection activeCell="B1" sqref="B1"/>
    </sheetView>
  </sheetViews>
  <sheetFormatPr defaultColWidth="12" defaultRowHeight="11.25"/>
  <cols>
    <col min="1" max="1" width="34.83203125" style="0" customWidth="1"/>
    <col min="2" max="4" width="12.83203125" style="0" customWidth="1"/>
  </cols>
  <sheetData>
    <row r="1" spans="1:4" s="2" customFormat="1" ht="39.75" customHeight="1">
      <c r="A1" s="397" t="s">
        <v>368</v>
      </c>
      <c r="B1" s="397"/>
      <c r="C1" s="397"/>
      <c r="D1" s="397"/>
    </row>
    <row r="2" spans="1:4" s="32" customFormat="1" ht="9.75" customHeight="1">
      <c r="A2" s="9"/>
      <c r="B2" s="20"/>
      <c r="C2" s="20"/>
      <c r="D2" s="360" t="s">
        <v>79</v>
      </c>
    </row>
    <row r="3" spans="1:4" s="5" customFormat="1" ht="30" customHeight="1">
      <c r="A3" s="242" t="s">
        <v>366</v>
      </c>
      <c r="B3" s="353" t="s">
        <v>0</v>
      </c>
      <c r="C3" s="353" t="s">
        <v>1</v>
      </c>
      <c r="D3" s="353" t="s">
        <v>2</v>
      </c>
    </row>
    <row r="4" spans="1:4" ht="12.75" customHeight="1">
      <c r="A4" s="381" t="s">
        <v>270</v>
      </c>
      <c r="B4" s="105">
        <v>11</v>
      </c>
      <c r="C4" s="361">
        <v>3</v>
      </c>
      <c r="D4" s="361">
        <v>8</v>
      </c>
    </row>
    <row r="5" spans="1:4" ht="12.75" customHeight="1">
      <c r="A5" s="127" t="s">
        <v>298</v>
      </c>
      <c r="B5" s="78">
        <v>6</v>
      </c>
      <c r="C5" s="105">
        <v>3</v>
      </c>
      <c r="D5" s="105">
        <v>3</v>
      </c>
    </row>
    <row r="6" spans="1:4" ht="12.75" customHeight="1">
      <c r="A6" s="127" t="s">
        <v>271</v>
      </c>
      <c r="B6" s="78">
        <v>3</v>
      </c>
      <c r="C6" s="105">
        <v>2</v>
      </c>
      <c r="D6" s="105">
        <v>1</v>
      </c>
    </row>
    <row r="7" spans="1:4" ht="12.75" customHeight="1">
      <c r="A7" s="127" t="s">
        <v>213</v>
      </c>
      <c r="B7" s="78">
        <v>19</v>
      </c>
      <c r="C7" s="105">
        <v>13</v>
      </c>
      <c r="D7" s="105">
        <v>6</v>
      </c>
    </row>
    <row r="8" spans="1:4" ht="12.75" customHeight="1">
      <c r="A8" s="127" t="s">
        <v>295</v>
      </c>
      <c r="B8" s="105">
        <v>2</v>
      </c>
      <c r="C8" s="105">
        <v>2</v>
      </c>
      <c r="D8" s="105">
        <v>0</v>
      </c>
    </row>
    <row r="9" spans="1:4" ht="12.75" customHeight="1">
      <c r="A9" s="127" t="s">
        <v>272</v>
      </c>
      <c r="B9" s="105">
        <v>3</v>
      </c>
      <c r="C9" s="105">
        <v>0</v>
      </c>
      <c r="D9" s="105">
        <v>3</v>
      </c>
    </row>
    <row r="10" spans="1:4" ht="12.75" customHeight="1">
      <c r="A10" s="364" t="s">
        <v>393</v>
      </c>
      <c r="B10" s="105">
        <v>6</v>
      </c>
      <c r="C10" s="105">
        <v>5</v>
      </c>
      <c r="D10" s="105">
        <v>1</v>
      </c>
    </row>
    <row r="11" spans="1:4" ht="12.75" customHeight="1">
      <c r="A11" s="127" t="s">
        <v>212</v>
      </c>
      <c r="B11" s="105">
        <v>856</v>
      </c>
      <c r="C11" s="105">
        <v>766</v>
      </c>
      <c r="D11" s="105">
        <v>90</v>
      </c>
    </row>
    <row r="12" spans="1:4" ht="12.75" customHeight="1">
      <c r="A12" s="127" t="s">
        <v>211</v>
      </c>
      <c r="B12" s="105">
        <v>19</v>
      </c>
      <c r="C12" s="105">
        <v>8</v>
      </c>
      <c r="D12" s="105">
        <v>11</v>
      </c>
    </row>
    <row r="13" spans="1:4" ht="12.75" customHeight="1">
      <c r="A13" s="127" t="s">
        <v>210</v>
      </c>
      <c r="B13" s="105">
        <v>45</v>
      </c>
      <c r="C13" s="105">
        <v>31</v>
      </c>
      <c r="D13" s="105">
        <v>14</v>
      </c>
    </row>
    <row r="14" spans="1:4" ht="12.75" customHeight="1">
      <c r="A14" s="127" t="s">
        <v>280</v>
      </c>
      <c r="B14" s="105">
        <v>1</v>
      </c>
      <c r="C14" s="105">
        <v>1</v>
      </c>
      <c r="D14" s="105">
        <v>0</v>
      </c>
    </row>
    <row r="15" spans="1:4" ht="12.75" customHeight="1">
      <c r="A15" s="127" t="s">
        <v>427</v>
      </c>
      <c r="B15" s="105">
        <v>5</v>
      </c>
      <c r="C15" s="105">
        <v>1</v>
      </c>
      <c r="D15" s="105">
        <v>4</v>
      </c>
    </row>
    <row r="16" spans="1:4" ht="12.75" customHeight="1">
      <c r="A16" s="127" t="s">
        <v>273</v>
      </c>
      <c r="B16" s="105">
        <v>13</v>
      </c>
      <c r="C16" s="105">
        <v>0</v>
      </c>
      <c r="D16" s="105">
        <v>13</v>
      </c>
    </row>
    <row r="17" spans="1:4" ht="12.75" customHeight="1">
      <c r="A17" s="127" t="s">
        <v>296</v>
      </c>
      <c r="B17" s="105">
        <v>23</v>
      </c>
      <c r="C17" s="105">
        <v>17</v>
      </c>
      <c r="D17" s="105">
        <v>6</v>
      </c>
    </row>
    <row r="18" spans="1:4" s="10" customFormat="1" ht="12.75" customHeight="1">
      <c r="A18" s="127" t="s">
        <v>274</v>
      </c>
      <c r="B18" s="105">
        <v>9</v>
      </c>
      <c r="C18" s="105">
        <v>5</v>
      </c>
      <c r="D18" s="105">
        <v>4</v>
      </c>
    </row>
    <row r="19" spans="1:4" ht="12.75" customHeight="1">
      <c r="A19" s="127" t="s">
        <v>297</v>
      </c>
      <c r="B19" s="105">
        <v>5</v>
      </c>
      <c r="C19" s="105">
        <v>2</v>
      </c>
      <c r="D19" s="105">
        <v>3</v>
      </c>
    </row>
    <row r="20" spans="1:4" ht="15" customHeight="1">
      <c r="A20" s="9" t="s">
        <v>221</v>
      </c>
      <c r="B20" s="356">
        <v>61</v>
      </c>
      <c r="C20" s="356">
        <v>36</v>
      </c>
      <c r="D20" s="356">
        <v>25</v>
      </c>
    </row>
    <row r="21" spans="1:4" ht="12.75" customHeight="1">
      <c r="A21" s="127" t="s">
        <v>222</v>
      </c>
      <c r="B21" s="105">
        <v>16</v>
      </c>
      <c r="C21" s="105">
        <v>7</v>
      </c>
      <c r="D21" s="105">
        <v>9</v>
      </c>
    </row>
    <row r="22" spans="1:4" ht="12.75" customHeight="1">
      <c r="A22" s="127" t="s">
        <v>428</v>
      </c>
      <c r="B22" s="105">
        <v>3</v>
      </c>
      <c r="C22" s="105">
        <v>1</v>
      </c>
      <c r="D22" s="105">
        <v>2</v>
      </c>
    </row>
    <row r="23" spans="1:4" ht="12.75" customHeight="1">
      <c r="A23" s="127" t="s">
        <v>275</v>
      </c>
      <c r="B23" s="105">
        <v>4</v>
      </c>
      <c r="C23" s="105">
        <v>1</v>
      </c>
      <c r="D23" s="105">
        <v>3</v>
      </c>
    </row>
    <row r="24" spans="1:4" s="10" customFormat="1" ht="12.75" customHeight="1">
      <c r="A24" s="127" t="s">
        <v>276</v>
      </c>
      <c r="B24" s="105">
        <v>3</v>
      </c>
      <c r="C24" s="105">
        <v>2</v>
      </c>
      <c r="D24" s="105">
        <v>1</v>
      </c>
    </row>
    <row r="25" spans="1:4" ht="12.75" customHeight="1">
      <c r="A25" s="362" t="s">
        <v>281</v>
      </c>
      <c r="B25" s="105">
        <v>5</v>
      </c>
      <c r="C25" s="115">
        <v>2</v>
      </c>
      <c r="D25" s="105">
        <v>3</v>
      </c>
    </row>
    <row r="26" spans="1:4" ht="12.75" customHeight="1">
      <c r="A26" s="127" t="s">
        <v>277</v>
      </c>
      <c r="B26" s="105">
        <v>21</v>
      </c>
      <c r="C26" s="105">
        <v>16</v>
      </c>
      <c r="D26" s="105">
        <v>5</v>
      </c>
    </row>
    <row r="27" spans="1:4" ht="12.75" customHeight="1">
      <c r="A27" s="127" t="s">
        <v>223</v>
      </c>
      <c r="B27" s="105">
        <v>9</v>
      </c>
      <c r="C27" s="105">
        <v>7</v>
      </c>
      <c r="D27" s="105">
        <v>2</v>
      </c>
    </row>
    <row r="28" spans="1:4" ht="15" customHeight="1">
      <c r="A28" s="56" t="s">
        <v>224</v>
      </c>
      <c r="B28" s="363">
        <v>50</v>
      </c>
      <c r="C28" s="363">
        <v>30</v>
      </c>
      <c r="D28" s="363">
        <v>20</v>
      </c>
    </row>
    <row r="29" spans="1:4" ht="15" customHeight="1">
      <c r="A29" s="9"/>
      <c r="B29" s="105"/>
      <c r="C29" s="105"/>
      <c r="D29" s="105"/>
    </row>
    <row r="30" spans="1:4" ht="15" customHeight="1">
      <c r="A30" s="9"/>
      <c r="B30" s="105"/>
      <c r="C30" s="105"/>
      <c r="D30" s="105"/>
    </row>
    <row r="31" spans="1:4" ht="15" customHeight="1">
      <c r="A31" s="9"/>
      <c r="B31" s="105"/>
      <c r="C31" s="105"/>
      <c r="D31" s="105"/>
    </row>
    <row r="32" spans="1:4" ht="15" customHeight="1">
      <c r="A32" s="9"/>
      <c r="B32" s="105"/>
      <c r="C32" s="105"/>
      <c r="D32" s="105"/>
    </row>
    <row r="33" spans="1:4" ht="15" customHeight="1">
      <c r="A33" s="9"/>
      <c r="B33" s="105"/>
      <c r="C33" s="105"/>
      <c r="D33" s="105"/>
    </row>
    <row r="34" spans="1:4" ht="15" customHeight="1">
      <c r="A34" s="9"/>
      <c r="B34" s="105"/>
      <c r="C34" s="105"/>
      <c r="D34" s="105"/>
    </row>
    <row r="35" spans="1:4" ht="15" customHeight="1">
      <c r="A35" s="9"/>
      <c r="B35" s="105"/>
      <c r="C35" s="105"/>
      <c r="D35" s="105"/>
    </row>
    <row r="36" spans="1:7" ht="15" customHeight="1">
      <c r="A36" s="9"/>
      <c r="B36" s="105"/>
      <c r="C36" s="105"/>
      <c r="D36" s="105"/>
      <c r="E36" s="17"/>
      <c r="F36" s="17"/>
      <c r="G36" s="17"/>
    </row>
    <row r="37" spans="1:7" ht="15" customHeight="1">
      <c r="A37" s="9"/>
      <c r="B37" s="105"/>
      <c r="C37" s="105"/>
      <c r="D37" s="105"/>
      <c r="E37" s="17"/>
      <c r="F37" s="17"/>
      <c r="G37" s="17"/>
    </row>
    <row r="38" spans="1:7" ht="15" customHeight="1">
      <c r="A38" s="9"/>
      <c r="B38" s="105"/>
      <c r="C38" s="105"/>
      <c r="D38" s="105"/>
      <c r="E38" s="17"/>
      <c r="F38" s="17"/>
      <c r="G38" s="17"/>
    </row>
    <row r="39" spans="1:7" ht="15" customHeight="1">
      <c r="A39" s="9"/>
      <c r="B39" s="105"/>
      <c r="C39" s="105"/>
      <c r="D39" s="105"/>
      <c r="E39" s="17"/>
      <c r="F39" s="17"/>
      <c r="G39" s="17"/>
    </row>
    <row r="40" spans="1:7" ht="15" customHeight="1">
      <c r="A40" s="9"/>
      <c r="B40" s="105"/>
      <c r="C40" s="105"/>
      <c r="D40" s="105"/>
      <c r="E40" s="17"/>
      <c r="F40" s="17"/>
      <c r="G40" s="17"/>
    </row>
    <row r="41" spans="1:7" ht="15" customHeight="1">
      <c r="A41" s="9"/>
      <c r="B41" s="105"/>
      <c r="C41" s="105"/>
      <c r="D41" s="105"/>
      <c r="E41" s="17"/>
      <c r="F41" s="17"/>
      <c r="G41" s="17"/>
    </row>
    <row r="42" spans="1:7" ht="15" customHeight="1">
      <c r="A42" s="9"/>
      <c r="B42" s="105"/>
      <c r="C42" s="105"/>
      <c r="D42" s="105"/>
      <c r="E42" s="17"/>
      <c r="F42" s="17"/>
      <c r="G42" s="17"/>
    </row>
    <row r="43" spans="1:7" ht="22.5" customHeight="1">
      <c r="A43" s="9"/>
      <c r="B43" s="105"/>
      <c r="C43" s="105"/>
      <c r="D43" s="105"/>
      <c r="E43" s="17"/>
      <c r="F43" s="17"/>
      <c r="G43" s="17"/>
    </row>
    <row r="44" spans="1:7" ht="15" customHeight="1">
      <c r="A44" s="9"/>
      <c r="B44" s="105"/>
      <c r="C44" s="105"/>
      <c r="D44" s="105"/>
      <c r="E44" s="17"/>
      <c r="F44" s="17"/>
      <c r="G44" s="17"/>
    </row>
    <row r="45" spans="1:7" ht="15" customHeight="1">
      <c r="A45" s="9"/>
      <c r="B45" s="105"/>
      <c r="C45" s="105"/>
      <c r="D45" s="105"/>
      <c r="E45" s="17"/>
      <c r="F45" s="17"/>
      <c r="G45" s="17"/>
    </row>
    <row r="46" spans="1:4" ht="15" customHeight="1">
      <c r="A46" s="9"/>
      <c r="B46" s="105"/>
      <c r="C46" s="105"/>
      <c r="D46" s="105"/>
    </row>
    <row r="47" spans="1:4" ht="15" customHeight="1">
      <c r="A47" s="9"/>
      <c r="B47" s="105"/>
      <c r="C47" s="105"/>
      <c r="D47" s="105"/>
    </row>
    <row r="48" spans="1:4" ht="15" customHeight="1">
      <c r="A48" s="9"/>
      <c r="B48" s="105"/>
      <c r="C48" s="105"/>
      <c r="D48" s="105"/>
    </row>
    <row r="49" spans="1:4" ht="22.5" customHeight="1">
      <c r="A49" s="9"/>
      <c r="B49" s="105"/>
      <c r="C49" s="105"/>
      <c r="D49" s="105"/>
    </row>
    <row r="50" spans="1:4" ht="15" customHeight="1">
      <c r="A50" s="9"/>
      <c r="B50" s="105"/>
      <c r="C50" s="105"/>
      <c r="D50" s="105"/>
    </row>
    <row r="51" spans="1:4" ht="15" customHeight="1">
      <c r="A51" s="9"/>
      <c r="B51" s="105"/>
      <c r="C51" s="105"/>
      <c r="D51" s="105"/>
    </row>
    <row r="52" spans="1:4" ht="15" customHeight="1">
      <c r="A52" s="9"/>
      <c r="B52" s="38"/>
      <c r="C52" s="38"/>
      <c r="D52" s="38"/>
    </row>
    <row r="53" spans="1:4" ht="15" customHeight="1">
      <c r="A53" s="9"/>
      <c r="B53" s="38"/>
      <c r="C53" s="38"/>
      <c r="D53" s="38"/>
    </row>
    <row r="54" spans="1:4" ht="15" customHeight="1">
      <c r="A54" s="9"/>
      <c r="B54" s="38"/>
      <c r="C54" s="38"/>
      <c r="D54" s="38"/>
    </row>
    <row r="55" spans="1:4" ht="22.5" customHeight="1">
      <c r="A55" s="9"/>
      <c r="B55" s="38"/>
      <c r="C55" s="38"/>
      <c r="D55" s="38"/>
    </row>
    <row r="56" spans="1:4" ht="15" customHeight="1">
      <c r="A56" s="9"/>
      <c r="B56" s="38"/>
      <c r="C56" s="38"/>
      <c r="D56" s="38"/>
    </row>
    <row r="57" spans="1:4" ht="15" customHeight="1">
      <c r="A57" s="9"/>
      <c r="B57" s="38"/>
      <c r="C57" s="38"/>
      <c r="D57" s="38"/>
    </row>
    <row r="58" spans="1:4" ht="15" customHeight="1">
      <c r="A58" s="9"/>
      <c r="B58" s="38"/>
      <c r="C58" s="38"/>
      <c r="D58" s="38"/>
    </row>
    <row r="59" spans="1:4" ht="15" customHeight="1">
      <c r="A59" s="9"/>
      <c r="B59" s="38"/>
      <c r="C59" s="38"/>
      <c r="D59" s="38"/>
    </row>
    <row r="60" spans="1:4" ht="15" customHeight="1">
      <c r="A60" s="9"/>
      <c r="B60" s="38"/>
      <c r="C60" s="38"/>
      <c r="D60" s="38"/>
    </row>
    <row r="61" spans="1:4" ht="22.5" customHeight="1">
      <c r="A61" s="9"/>
      <c r="B61" s="38"/>
      <c r="C61" s="38"/>
      <c r="D61" s="38"/>
    </row>
    <row r="62" spans="1:4" ht="15" customHeight="1">
      <c r="A62" s="9"/>
      <c r="B62" s="38"/>
      <c r="C62" s="38"/>
      <c r="D62" s="38"/>
    </row>
    <row r="63" spans="1:4" ht="15" customHeight="1">
      <c r="A63" s="9"/>
      <c r="B63" s="38"/>
      <c r="C63" s="38"/>
      <c r="D63" s="38"/>
    </row>
    <row r="64" spans="1:4" ht="15" customHeight="1">
      <c r="A64" s="9"/>
      <c r="B64" s="38"/>
      <c r="C64" s="38"/>
      <c r="D64" s="38"/>
    </row>
    <row r="65" spans="1:4" ht="15" customHeight="1">
      <c r="A65" s="9"/>
      <c r="B65" s="38"/>
      <c r="C65" s="38"/>
      <c r="D65" s="38"/>
    </row>
    <row r="66" spans="1:4" ht="15" customHeight="1">
      <c r="A66" s="9"/>
      <c r="B66" s="38"/>
      <c r="C66" s="38"/>
      <c r="D66" s="38"/>
    </row>
    <row r="67" spans="1:4" ht="22.5" customHeight="1">
      <c r="A67" s="9"/>
      <c r="B67" s="38"/>
      <c r="C67" s="38"/>
      <c r="D67" s="38"/>
    </row>
    <row r="68" spans="1:4" ht="15" customHeight="1">
      <c r="A68" s="9"/>
      <c r="B68" s="38"/>
      <c r="C68" s="38"/>
      <c r="D68" s="38"/>
    </row>
    <row r="69" spans="1:4" ht="15" customHeight="1">
      <c r="A69" s="9"/>
      <c r="B69" s="38"/>
      <c r="C69" s="38"/>
      <c r="D69" s="38"/>
    </row>
    <row r="70" spans="1:4" ht="15" customHeight="1">
      <c r="A70" s="9"/>
      <c r="B70" s="38"/>
      <c r="C70" s="38"/>
      <c r="D70" s="38"/>
    </row>
    <row r="71" spans="1:4" ht="15" customHeight="1">
      <c r="A71" s="9"/>
      <c r="B71" s="38"/>
      <c r="C71" s="38"/>
      <c r="D71" s="38"/>
    </row>
    <row r="72" spans="1:4" ht="15" customHeight="1">
      <c r="A72" s="9"/>
      <c r="B72" s="38"/>
      <c r="C72" s="38"/>
      <c r="D72" s="38"/>
    </row>
    <row r="73" spans="1:4" ht="22.5" customHeight="1">
      <c r="A73" s="9"/>
      <c r="B73" s="38"/>
      <c r="C73" s="38"/>
      <c r="D73" s="38"/>
    </row>
    <row r="74" spans="1:4" ht="15" customHeight="1">
      <c r="A74" s="9"/>
      <c r="B74" s="38"/>
      <c r="C74" s="38"/>
      <c r="D74" s="38"/>
    </row>
    <row r="75" spans="1:4" ht="15" customHeight="1">
      <c r="A75" s="9"/>
      <c r="B75" s="38"/>
      <c r="C75" s="38"/>
      <c r="D75" s="38"/>
    </row>
    <row r="76" spans="1:4" ht="15" customHeight="1">
      <c r="A76" s="9"/>
      <c r="B76" s="38"/>
      <c r="C76" s="38"/>
      <c r="D76" s="38"/>
    </row>
    <row r="77" spans="1:4" ht="15" customHeight="1">
      <c r="A77" s="9"/>
      <c r="B77" s="38"/>
      <c r="C77" s="38"/>
      <c r="D77" s="38"/>
    </row>
    <row r="78" spans="1:4" ht="15" customHeight="1">
      <c r="A78" s="9"/>
      <c r="B78" s="38"/>
      <c r="C78" s="38"/>
      <c r="D78" s="38"/>
    </row>
    <row r="79" spans="1:4" ht="22.5" customHeight="1">
      <c r="A79" s="9"/>
      <c r="B79" s="38"/>
      <c r="C79" s="38"/>
      <c r="D79" s="38"/>
    </row>
    <row r="80" spans="1:4" ht="15" customHeight="1">
      <c r="A80" s="9"/>
      <c r="B80" s="38"/>
      <c r="C80" s="38"/>
      <c r="D80" s="38"/>
    </row>
    <row r="81" spans="1:4" ht="15" customHeight="1">
      <c r="A81" s="9"/>
      <c r="B81" s="38"/>
      <c r="C81" s="38"/>
      <c r="D81" s="38"/>
    </row>
    <row r="82" spans="1:4" ht="15" customHeight="1">
      <c r="A82" s="9"/>
      <c r="B82" s="38"/>
      <c r="C82" s="38"/>
      <c r="D82" s="38"/>
    </row>
    <row r="83" spans="1:4" ht="15" customHeight="1">
      <c r="A83" s="9"/>
      <c r="B83" s="38"/>
      <c r="C83" s="38"/>
      <c r="D83" s="38"/>
    </row>
    <row r="84" spans="1:4" ht="15" customHeight="1">
      <c r="A84" s="9"/>
      <c r="B84" s="38"/>
      <c r="C84" s="38"/>
      <c r="D84" s="38"/>
    </row>
    <row r="85" spans="1:4" ht="22.5" customHeight="1">
      <c r="A85" s="9"/>
      <c r="B85" s="38"/>
      <c r="C85" s="38"/>
      <c r="D85" s="38"/>
    </row>
    <row r="86" spans="1:4" ht="15" customHeight="1">
      <c r="A86" s="9"/>
      <c r="B86" s="38"/>
      <c r="C86" s="38"/>
      <c r="D86" s="38"/>
    </row>
    <row r="87" spans="1:4" ht="15" customHeight="1">
      <c r="A87" s="9"/>
      <c r="B87" s="38"/>
      <c r="C87" s="38"/>
      <c r="D87" s="38"/>
    </row>
    <row r="88" spans="1:4" ht="15" customHeight="1">
      <c r="A88" s="9"/>
      <c r="B88" s="38"/>
      <c r="C88" s="38"/>
      <c r="D88" s="38"/>
    </row>
    <row r="89" spans="1:4" ht="15" customHeight="1">
      <c r="A89" s="9"/>
      <c r="B89" s="38"/>
      <c r="C89" s="38"/>
      <c r="D89" s="38"/>
    </row>
    <row r="90" spans="1:4" ht="15" customHeight="1">
      <c r="A90" s="9"/>
      <c r="B90" s="38"/>
      <c r="C90" s="38"/>
      <c r="D90" s="38"/>
    </row>
    <row r="91" spans="1:4" ht="22.5" customHeight="1">
      <c r="A91" s="9"/>
      <c r="B91" s="38"/>
      <c r="C91" s="38"/>
      <c r="D91" s="38"/>
    </row>
    <row r="92" spans="1:4" ht="15" customHeight="1">
      <c r="A92" s="9"/>
      <c r="B92" s="38"/>
      <c r="C92" s="38"/>
      <c r="D92" s="38"/>
    </row>
    <row r="93" spans="1:4" ht="15" customHeight="1">
      <c r="A93" s="9"/>
      <c r="B93" s="38"/>
      <c r="C93" s="38"/>
      <c r="D93" s="38"/>
    </row>
    <row r="94" spans="1:4" ht="15" customHeight="1">
      <c r="A94" s="9"/>
      <c r="B94" s="38"/>
      <c r="C94" s="38"/>
      <c r="D94" s="38"/>
    </row>
    <row r="95" spans="1:4" ht="15" customHeight="1">
      <c r="A95" s="9"/>
      <c r="B95" s="38"/>
      <c r="C95" s="38"/>
      <c r="D95" s="38"/>
    </row>
    <row r="96" spans="1:4" ht="15" customHeight="1">
      <c r="A96" s="9"/>
      <c r="B96" s="38"/>
      <c r="C96" s="38"/>
      <c r="D96" s="38"/>
    </row>
    <row r="97" spans="1:4" ht="22.5" customHeight="1">
      <c r="A97" s="9"/>
      <c r="B97" s="38"/>
      <c r="C97" s="38"/>
      <c r="D97" s="38"/>
    </row>
    <row r="98" spans="1:4" ht="15" customHeight="1">
      <c r="A98" s="9"/>
      <c r="B98" s="38"/>
      <c r="C98" s="38"/>
      <c r="D98" s="38"/>
    </row>
    <row r="99" spans="1:4" ht="15" customHeight="1">
      <c r="A99" s="9"/>
      <c r="B99" s="38"/>
      <c r="C99" s="38"/>
      <c r="D99" s="38"/>
    </row>
    <row r="100" spans="1:4" ht="15" customHeight="1">
      <c r="A100" s="9"/>
      <c r="B100" s="38"/>
      <c r="C100" s="38"/>
      <c r="D100" s="38"/>
    </row>
    <row r="101" spans="1:4" ht="15" customHeight="1">
      <c r="A101" s="9"/>
      <c r="B101" s="38"/>
      <c r="C101" s="38"/>
      <c r="D101" s="38"/>
    </row>
    <row r="102" spans="1:4" ht="15" customHeight="1">
      <c r="A102" s="9"/>
      <c r="B102" s="38"/>
      <c r="C102" s="38"/>
      <c r="D102" s="38"/>
    </row>
    <row r="103" spans="1:4" ht="22.5" customHeight="1">
      <c r="A103" s="9"/>
      <c r="B103" s="38"/>
      <c r="C103" s="38"/>
      <c r="D103" s="38"/>
    </row>
    <row r="104" spans="1:4" ht="15" customHeight="1">
      <c r="A104" s="9"/>
      <c r="B104" s="38"/>
      <c r="C104" s="38"/>
      <c r="D104" s="38"/>
    </row>
    <row r="105" spans="1:4" ht="15" customHeight="1">
      <c r="A105" s="9"/>
      <c r="B105" s="38"/>
      <c r="C105" s="38"/>
      <c r="D105" s="38"/>
    </row>
    <row r="106" spans="1:4" ht="15" customHeight="1">
      <c r="A106" s="9"/>
      <c r="B106" s="38"/>
      <c r="C106" s="38"/>
      <c r="D106" s="38"/>
    </row>
    <row r="107" spans="1:4" ht="15" customHeight="1">
      <c r="A107" s="9"/>
      <c r="B107" s="38"/>
      <c r="C107" s="38"/>
      <c r="D107" s="38"/>
    </row>
    <row r="108" spans="1:4" ht="15" customHeight="1">
      <c r="A108" s="9"/>
      <c r="B108" s="38"/>
      <c r="C108" s="38"/>
      <c r="D108" s="38"/>
    </row>
    <row r="109" spans="1:4" ht="22.5" customHeight="1">
      <c r="A109" s="9"/>
      <c r="B109" s="38"/>
      <c r="C109" s="38"/>
      <c r="D109" s="38"/>
    </row>
    <row r="110" spans="1:4" ht="15" customHeight="1">
      <c r="A110" s="9"/>
      <c r="B110" s="38"/>
      <c r="C110" s="38"/>
      <c r="D110" s="38"/>
    </row>
    <row r="111" spans="1:4" ht="15" customHeight="1">
      <c r="A111" s="9"/>
      <c r="B111" s="38"/>
      <c r="C111" s="38"/>
      <c r="D111" s="38"/>
    </row>
    <row r="112" spans="1:4" ht="15" customHeight="1">
      <c r="A112" s="9"/>
      <c r="B112" s="38"/>
      <c r="C112" s="38"/>
      <c r="D112" s="38"/>
    </row>
    <row r="113" spans="1:4" ht="15" customHeight="1">
      <c r="A113" s="9"/>
      <c r="B113" s="38"/>
      <c r="C113" s="38"/>
      <c r="D113" s="38"/>
    </row>
    <row r="114" spans="1:4" ht="15" customHeight="1">
      <c r="A114" s="9"/>
      <c r="B114" s="38"/>
      <c r="C114" s="38"/>
      <c r="D114" s="38"/>
    </row>
    <row r="115" spans="1:4" ht="22.5" customHeight="1">
      <c r="A115" s="9"/>
      <c r="B115" s="38"/>
      <c r="C115" s="38"/>
      <c r="D115" s="38"/>
    </row>
    <row r="116" spans="1:4" ht="15" customHeight="1">
      <c r="A116" s="9"/>
      <c r="B116" s="38"/>
      <c r="C116" s="38"/>
      <c r="D116" s="38"/>
    </row>
    <row r="117" spans="1:4" ht="15" customHeight="1">
      <c r="A117" s="9"/>
      <c r="B117" s="38"/>
      <c r="C117" s="38"/>
      <c r="D117" s="38"/>
    </row>
    <row r="118" spans="1:4" ht="15" customHeight="1">
      <c r="A118" s="9"/>
      <c r="B118" s="38"/>
      <c r="C118" s="38"/>
      <c r="D118" s="38"/>
    </row>
    <row r="119" spans="1:4" ht="15" customHeight="1">
      <c r="A119" s="9"/>
      <c r="B119" s="38"/>
      <c r="C119" s="38"/>
      <c r="D119" s="38"/>
    </row>
    <row r="120" spans="1:4" ht="15" customHeight="1">
      <c r="A120" s="9"/>
      <c r="B120" s="38"/>
      <c r="C120" s="38"/>
      <c r="D120" s="38"/>
    </row>
    <row r="121" spans="1:4" ht="22.5" customHeight="1">
      <c r="A121" s="9"/>
      <c r="B121" s="38"/>
      <c r="C121" s="38"/>
      <c r="D121" s="38"/>
    </row>
    <row r="122" spans="1:4" ht="15" customHeight="1">
      <c r="A122" s="9"/>
      <c r="B122" s="38"/>
      <c r="C122" s="38"/>
      <c r="D122" s="38"/>
    </row>
    <row r="123" spans="1:4" ht="15" customHeight="1">
      <c r="A123" s="9"/>
      <c r="B123" s="38"/>
      <c r="C123" s="38"/>
      <c r="D123" s="38"/>
    </row>
    <row r="124" spans="1:4" ht="15" customHeight="1">
      <c r="A124" s="9"/>
      <c r="B124" s="38"/>
      <c r="C124" s="38"/>
      <c r="D124" s="38"/>
    </row>
    <row r="125" spans="1:4" ht="15" customHeight="1">
      <c r="A125" s="9"/>
      <c r="B125" s="38"/>
      <c r="C125" s="38"/>
      <c r="D125" s="38"/>
    </row>
    <row r="126" spans="1:4" ht="15" customHeight="1">
      <c r="A126" s="9"/>
      <c r="B126" s="38"/>
      <c r="C126" s="38"/>
      <c r="D126" s="38"/>
    </row>
    <row r="127" spans="1:4" ht="22.5" customHeight="1">
      <c r="A127" s="9"/>
      <c r="B127" s="38"/>
      <c r="C127" s="38"/>
      <c r="D127" s="38"/>
    </row>
    <row r="128" spans="1:4" ht="15" customHeight="1">
      <c r="A128" s="9"/>
      <c r="B128" s="38"/>
      <c r="C128" s="38"/>
      <c r="D128" s="38"/>
    </row>
    <row r="129" spans="1:4" ht="15" customHeight="1">
      <c r="A129" s="9"/>
      <c r="B129" s="38"/>
      <c r="C129" s="38"/>
      <c r="D129" s="38"/>
    </row>
    <row r="130" spans="1:4" ht="15" customHeight="1">
      <c r="A130" s="9"/>
      <c r="B130" s="38"/>
      <c r="C130" s="38"/>
      <c r="D130" s="38"/>
    </row>
    <row r="131" spans="1:4" ht="15" customHeight="1">
      <c r="A131" s="9"/>
      <c r="B131" s="38"/>
      <c r="C131" s="38"/>
      <c r="D131" s="38"/>
    </row>
    <row r="132" spans="1:4" ht="15" customHeight="1">
      <c r="A132" s="9"/>
      <c r="B132" s="38"/>
      <c r="C132" s="38"/>
      <c r="D132" s="38"/>
    </row>
    <row r="133" spans="1:4" ht="22.5" customHeight="1">
      <c r="A133" s="9"/>
      <c r="B133" s="38"/>
      <c r="C133" s="38"/>
      <c r="D133" s="38"/>
    </row>
    <row r="134" spans="1:4" ht="15" customHeight="1">
      <c r="A134" s="9"/>
      <c r="B134" s="38"/>
      <c r="C134" s="38"/>
      <c r="D134" s="38"/>
    </row>
    <row r="135" spans="1:4" ht="15" customHeight="1">
      <c r="A135" s="9"/>
      <c r="B135" s="38"/>
      <c r="C135" s="38"/>
      <c r="D135" s="38"/>
    </row>
    <row r="136" spans="1:4" ht="15" customHeight="1">
      <c r="A136" s="9"/>
      <c r="B136" s="38"/>
      <c r="C136" s="38"/>
      <c r="D136" s="38"/>
    </row>
    <row r="137" spans="1:4" ht="15" customHeight="1">
      <c r="A137" s="9"/>
      <c r="B137" s="38"/>
      <c r="C137" s="38"/>
      <c r="D137" s="38"/>
    </row>
    <row r="138" spans="1:4" ht="15" customHeight="1">
      <c r="A138" s="9"/>
      <c r="B138" s="38"/>
      <c r="C138" s="38"/>
      <c r="D138" s="38"/>
    </row>
    <row r="139" spans="1:4" ht="22.5" customHeight="1">
      <c r="A139" s="9"/>
      <c r="B139" s="38"/>
      <c r="C139" s="38"/>
      <c r="D139" s="38"/>
    </row>
    <row r="140" spans="1:4" ht="15" customHeight="1">
      <c r="A140" s="9"/>
      <c r="B140" s="38"/>
      <c r="C140" s="38"/>
      <c r="D140" s="38"/>
    </row>
    <row r="141" spans="1:4" ht="15" customHeight="1">
      <c r="A141" s="9"/>
      <c r="B141" s="38"/>
      <c r="C141" s="38"/>
      <c r="D141" s="38"/>
    </row>
    <row r="142" spans="1:4" ht="15" customHeight="1">
      <c r="A142" s="9"/>
      <c r="B142" s="38"/>
      <c r="C142" s="38"/>
      <c r="D142" s="38"/>
    </row>
    <row r="143" spans="1:4" ht="15" customHeight="1">
      <c r="A143" s="9"/>
      <c r="B143" s="38"/>
      <c r="C143" s="38"/>
      <c r="D143" s="38"/>
    </row>
    <row r="144" spans="1:4" ht="15" customHeight="1">
      <c r="A144" s="9"/>
      <c r="B144" s="38"/>
      <c r="C144" s="38"/>
      <c r="D144" s="38"/>
    </row>
    <row r="145" spans="1:4" ht="22.5" customHeight="1">
      <c r="A145" s="9"/>
      <c r="B145" s="38"/>
      <c r="C145" s="38"/>
      <c r="D145" s="38"/>
    </row>
    <row r="146" spans="1:4" ht="15" customHeight="1">
      <c r="A146" s="9"/>
      <c r="B146" s="38"/>
      <c r="C146" s="38"/>
      <c r="D146" s="38"/>
    </row>
    <row r="147" spans="1:4" ht="15" customHeight="1">
      <c r="A147" s="9"/>
      <c r="B147" s="38"/>
      <c r="C147" s="38"/>
      <c r="D147" s="38"/>
    </row>
    <row r="148" spans="1:4" ht="15" customHeight="1">
      <c r="A148" s="9"/>
      <c r="B148" s="38"/>
      <c r="C148" s="38"/>
      <c r="D148" s="38"/>
    </row>
    <row r="149" spans="1:4" ht="15" customHeight="1">
      <c r="A149" s="9"/>
      <c r="B149" s="38"/>
      <c r="C149" s="38"/>
      <c r="D149" s="38"/>
    </row>
    <row r="150" spans="1:4" ht="15" customHeight="1">
      <c r="A150" s="9"/>
      <c r="B150" s="38"/>
      <c r="C150" s="38"/>
      <c r="D150" s="38"/>
    </row>
    <row r="151" spans="1:4" ht="22.5" customHeight="1">
      <c r="A151" s="9"/>
      <c r="B151" s="38"/>
      <c r="C151" s="38"/>
      <c r="D151" s="38"/>
    </row>
    <row r="152" spans="1:4" ht="15" customHeight="1">
      <c r="A152" s="9"/>
      <c r="B152" s="38"/>
      <c r="C152" s="38"/>
      <c r="D152" s="38"/>
    </row>
    <row r="153" spans="1:4" ht="15" customHeight="1">
      <c r="A153" s="9"/>
      <c r="B153" s="38"/>
      <c r="C153" s="38"/>
      <c r="D153" s="38"/>
    </row>
    <row r="154" spans="1:4" ht="15" customHeight="1">
      <c r="A154" s="9"/>
      <c r="B154" s="38"/>
      <c r="C154" s="38"/>
      <c r="D154" s="38"/>
    </row>
    <row r="155" spans="1:4" ht="15" customHeight="1">
      <c r="A155" s="9"/>
      <c r="B155" s="38"/>
      <c r="C155" s="38"/>
      <c r="D155" s="38"/>
    </row>
    <row r="156" spans="1:4" ht="15" customHeight="1">
      <c r="A156" s="9"/>
      <c r="B156" s="38"/>
      <c r="C156" s="38"/>
      <c r="D156" s="38"/>
    </row>
    <row r="157" spans="1:4" ht="22.5" customHeight="1">
      <c r="A157" s="9"/>
      <c r="B157" s="38"/>
      <c r="C157" s="38"/>
      <c r="D157" s="38"/>
    </row>
    <row r="158" spans="1:4" ht="15" customHeight="1">
      <c r="A158" s="9"/>
      <c r="B158" s="38"/>
      <c r="C158" s="38"/>
      <c r="D158" s="38"/>
    </row>
    <row r="159" spans="1:4" ht="15" customHeight="1">
      <c r="A159" s="9"/>
      <c r="B159" s="38"/>
      <c r="C159" s="38"/>
      <c r="D159" s="38"/>
    </row>
    <row r="160" spans="1:4" ht="15" customHeight="1">
      <c r="A160" s="9"/>
      <c r="B160" s="38"/>
      <c r="C160" s="38"/>
      <c r="D160" s="38"/>
    </row>
    <row r="161" spans="1:4" ht="15" customHeight="1">
      <c r="A161" s="9"/>
      <c r="B161" s="38"/>
      <c r="C161" s="38"/>
      <c r="D161" s="38"/>
    </row>
    <row r="162" spans="1:4" ht="15" customHeight="1">
      <c r="A162" s="9"/>
      <c r="B162" s="38"/>
      <c r="C162" s="38"/>
      <c r="D162" s="38"/>
    </row>
    <row r="163" spans="1:4" ht="22.5" customHeight="1">
      <c r="A163" s="9"/>
      <c r="B163" s="38"/>
      <c r="C163" s="38"/>
      <c r="D163" s="38"/>
    </row>
    <row r="164" spans="1:4" ht="15" customHeight="1">
      <c r="A164" s="9"/>
      <c r="B164" s="38"/>
      <c r="C164" s="38"/>
      <c r="D164" s="38"/>
    </row>
    <row r="165" spans="1:4" ht="15" customHeight="1">
      <c r="A165" s="9"/>
      <c r="B165" s="38"/>
      <c r="C165" s="38"/>
      <c r="D165" s="38"/>
    </row>
    <row r="166" spans="1:4" ht="15" customHeight="1">
      <c r="A166" s="9"/>
      <c r="B166" s="38"/>
      <c r="C166" s="38"/>
      <c r="D166" s="38"/>
    </row>
    <row r="167" spans="1:4" ht="15" customHeight="1">
      <c r="A167" s="9"/>
      <c r="B167" s="38"/>
      <c r="C167" s="38"/>
      <c r="D167" s="38"/>
    </row>
    <row r="168" spans="1:4" ht="15" customHeight="1">
      <c r="A168" s="9"/>
      <c r="B168" s="38"/>
      <c r="C168" s="38"/>
      <c r="D168" s="38"/>
    </row>
    <row r="169" spans="1:4" ht="22.5" customHeight="1">
      <c r="A169" s="9"/>
      <c r="B169" s="38"/>
      <c r="C169" s="38"/>
      <c r="D169" s="38"/>
    </row>
    <row r="170" spans="1:4" ht="15" customHeight="1">
      <c r="A170" s="9"/>
      <c r="B170" s="38"/>
      <c r="C170" s="38"/>
      <c r="D170" s="38"/>
    </row>
    <row r="171" spans="1:4" ht="15" customHeight="1">
      <c r="A171" s="9"/>
      <c r="B171" s="38"/>
      <c r="C171" s="38"/>
      <c r="D171" s="38"/>
    </row>
    <row r="172" spans="1:4" ht="15" customHeight="1">
      <c r="A172" s="9"/>
      <c r="B172" s="38"/>
      <c r="C172" s="38"/>
      <c r="D172" s="38"/>
    </row>
    <row r="173" spans="1:4" ht="15" customHeight="1">
      <c r="A173" s="9"/>
      <c r="B173" s="38"/>
      <c r="C173" s="38"/>
      <c r="D173" s="38"/>
    </row>
    <row r="174" spans="1:4" ht="15" customHeight="1">
      <c r="A174" s="9"/>
      <c r="B174" s="38"/>
      <c r="C174" s="38"/>
      <c r="D174" s="38"/>
    </row>
    <row r="175" spans="1:4" ht="22.5" customHeight="1">
      <c r="A175" s="9"/>
      <c r="B175" s="38"/>
      <c r="C175" s="38"/>
      <c r="D175" s="38"/>
    </row>
    <row r="176" spans="1:4" ht="15" customHeight="1">
      <c r="A176" s="9"/>
      <c r="B176" s="38"/>
      <c r="C176" s="38"/>
      <c r="D176" s="38"/>
    </row>
    <row r="177" spans="1:4" ht="15" customHeight="1">
      <c r="A177" s="9"/>
      <c r="B177" s="38"/>
      <c r="C177" s="38"/>
      <c r="D177" s="38"/>
    </row>
    <row r="178" spans="1:4" ht="15" customHeight="1">
      <c r="A178" s="9"/>
      <c r="B178" s="38"/>
      <c r="C178" s="38"/>
      <c r="D178" s="38"/>
    </row>
    <row r="179" spans="1:4" ht="15" customHeight="1">
      <c r="A179" s="9"/>
      <c r="B179" s="38"/>
      <c r="C179" s="38"/>
      <c r="D179" s="38"/>
    </row>
    <row r="180" spans="1:4" ht="15" customHeight="1">
      <c r="A180" s="9"/>
      <c r="B180" s="38"/>
      <c r="C180" s="38"/>
      <c r="D180" s="38"/>
    </row>
    <row r="181" spans="1:4" ht="22.5" customHeight="1">
      <c r="A181" s="9"/>
      <c r="B181" s="38"/>
      <c r="C181" s="38"/>
      <c r="D181" s="38"/>
    </row>
    <row r="182" spans="1:4" ht="15" customHeight="1">
      <c r="A182" s="9"/>
      <c r="B182" s="38"/>
      <c r="C182" s="38"/>
      <c r="D182" s="38"/>
    </row>
    <row r="183" spans="1:4" ht="15" customHeight="1">
      <c r="A183" s="9"/>
      <c r="B183" s="38"/>
      <c r="C183" s="38"/>
      <c r="D183" s="38"/>
    </row>
    <row r="184" spans="1:4" ht="15" customHeight="1">
      <c r="A184" s="9"/>
      <c r="B184" s="38"/>
      <c r="C184" s="38"/>
      <c r="D184" s="38"/>
    </row>
    <row r="185" spans="1:4" ht="15" customHeight="1">
      <c r="A185" s="9"/>
      <c r="B185" s="38"/>
      <c r="C185" s="38"/>
      <c r="D185" s="38"/>
    </row>
    <row r="186" spans="1:4" ht="15" customHeight="1">
      <c r="A186" s="9"/>
      <c r="B186" s="38"/>
      <c r="C186" s="38"/>
      <c r="D186" s="38"/>
    </row>
    <row r="187" spans="1:4" ht="22.5" customHeight="1">
      <c r="A187" s="9"/>
      <c r="B187" s="38"/>
      <c r="C187" s="38"/>
      <c r="D187" s="38"/>
    </row>
    <row r="188" spans="1:4" ht="15" customHeight="1">
      <c r="A188" s="9"/>
      <c r="B188" s="38"/>
      <c r="C188" s="38"/>
      <c r="D188" s="38"/>
    </row>
    <row r="189" spans="1:4" ht="15" customHeight="1">
      <c r="A189" s="9"/>
      <c r="B189" s="38"/>
      <c r="C189" s="38"/>
      <c r="D189" s="38"/>
    </row>
    <row r="190" spans="1:4" ht="15" customHeight="1">
      <c r="A190" s="9"/>
      <c r="B190" s="38"/>
      <c r="C190" s="38"/>
      <c r="D190" s="38"/>
    </row>
    <row r="191" spans="1:4" ht="15" customHeight="1">
      <c r="A191" s="9"/>
      <c r="B191" s="38"/>
      <c r="C191" s="38"/>
      <c r="D191" s="38"/>
    </row>
    <row r="192" spans="1:4" ht="15" customHeight="1">
      <c r="A192" s="9"/>
      <c r="B192" s="38"/>
      <c r="C192" s="38"/>
      <c r="D192" s="38"/>
    </row>
    <row r="193" spans="1:4" ht="22.5" customHeight="1">
      <c r="A193" s="9"/>
      <c r="B193" s="38"/>
      <c r="C193" s="38"/>
      <c r="D193" s="38"/>
    </row>
    <row r="194" spans="1:4" ht="15" customHeight="1">
      <c r="A194" s="9"/>
      <c r="B194" s="38"/>
      <c r="C194" s="38"/>
      <c r="D194" s="38"/>
    </row>
    <row r="195" spans="1:4" ht="15" customHeight="1">
      <c r="A195" s="9"/>
      <c r="B195" s="38"/>
      <c r="C195" s="38"/>
      <c r="D195" s="38"/>
    </row>
    <row r="196" spans="1:4" ht="15" customHeight="1">
      <c r="A196" s="9"/>
      <c r="B196" s="38"/>
      <c r="C196" s="38"/>
      <c r="D196" s="38"/>
    </row>
    <row r="197" spans="1:4" ht="15" customHeight="1">
      <c r="A197" s="9"/>
      <c r="B197" s="38"/>
      <c r="C197" s="38"/>
      <c r="D197" s="38"/>
    </row>
    <row r="198" spans="1:4" ht="15" customHeight="1">
      <c r="A198" s="9"/>
      <c r="B198" s="38"/>
      <c r="C198" s="38"/>
      <c r="D198" s="38"/>
    </row>
    <row r="199" spans="1:4" ht="22.5" customHeight="1">
      <c r="A199" s="9"/>
      <c r="B199" s="38"/>
      <c r="C199" s="38"/>
      <c r="D199" s="38"/>
    </row>
    <row r="200" spans="1:4" ht="15" customHeight="1">
      <c r="A200" s="9"/>
      <c r="B200" s="38"/>
      <c r="C200" s="38"/>
      <c r="D200" s="38"/>
    </row>
    <row r="201" spans="1:4" ht="15" customHeight="1">
      <c r="A201" s="9"/>
      <c r="B201" s="38"/>
      <c r="C201" s="38"/>
      <c r="D201" s="38"/>
    </row>
    <row r="202" spans="1:4" ht="15" customHeight="1">
      <c r="A202" s="9"/>
      <c r="B202" s="38"/>
      <c r="C202" s="38"/>
      <c r="D202" s="38"/>
    </row>
    <row r="203" spans="1:4" ht="15" customHeight="1">
      <c r="A203" s="9"/>
      <c r="B203" s="38"/>
      <c r="C203" s="38"/>
      <c r="D203" s="38"/>
    </row>
    <row r="204" spans="1:4" ht="15" customHeight="1">
      <c r="A204" s="9"/>
      <c r="B204" s="38"/>
      <c r="C204" s="38"/>
      <c r="D204" s="38"/>
    </row>
    <row r="205" spans="1:4" ht="22.5" customHeight="1">
      <c r="A205" s="9"/>
      <c r="B205" s="38"/>
      <c r="C205" s="38"/>
      <c r="D205" s="38"/>
    </row>
    <row r="206" spans="1:4" ht="15" customHeight="1">
      <c r="A206" s="9"/>
      <c r="B206" s="38"/>
      <c r="C206" s="38"/>
      <c r="D206" s="38"/>
    </row>
    <row r="207" spans="1:4" ht="15" customHeight="1">
      <c r="A207" s="9"/>
      <c r="B207" s="38"/>
      <c r="C207" s="38"/>
      <c r="D207" s="38"/>
    </row>
    <row r="208" spans="1:4" ht="15" customHeight="1">
      <c r="A208" s="9"/>
      <c r="B208" s="38"/>
      <c r="C208" s="38"/>
      <c r="D208" s="38"/>
    </row>
    <row r="209" spans="1:4" ht="15" customHeight="1">
      <c r="A209" s="9"/>
      <c r="B209" s="38"/>
      <c r="C209" s="38"/>
      <c r="D209" s="38"/>
    </row>
    <row r="210" spans="1:4" ht="15" customHeight="1">
      <c r="A210" s="9"/>
      <c r="B210" s="38"/>
      <c r="C210" s="38"/>
      <c r="D210" s="38"/>
    </row>
    <row r="211" spans="1:4" ht="22.5" customHeight="1">
      <c r="A211" s="9"/>
      <c r="B211" s="38"/>
      <c r="C211" s="38"/>
      <c r="D211" s="38"/>
    </row>
    <row r="212" spans="1:4" ht="15" customHeight="1">
      <c r="A212" s="9"/>
      <c r="B212" s="38"/>
      <c r="C212" s="38"/>
      <c r="D212" s="38"/>
    </row>
    <row r="213" spans="1:4" ht="15" customHeight="1">
      <c r="A213" s="9"/>
      <c r="B213" s="38"/>
      <c r="C213" s="38"/>
      <c r="D213" s="38"/>
    </row>
    <row r="214" spans="1:4" ht="15" customHeight="1">
      <c r="A214" s="9"/>
      <c r="B214" s="38"/>
      <c r="C214" s="38"/>
      <c r="D214" s="38"/>
    </row>
    <row r="215" spans="1:4" ht="15" customHeight="1">
      <c r="A215" s="9"/>
      <c r="B215" s="38"/>
      <c r="C215" s="38"/>
      <c r="D215" s="38"/>
    </row>
    <row r="216" spans="1:4" ht="15" customHeight="1">
      <c r="A216" s="9"/>
      <c r="B216" s="38"/>
      <c r="C216" s="38"/>
      <c r="D216" s="38"/>
    </row>
    <row r="217" spans="1:4" ht="22.5" customHeight="1">
      <c r="A217" s="9"/>
      <c r="B217" s="38"/>
      <c r="C217" s="38"/>
      <c r="D217" s="38"/>
    </row>
    <row r="218" spans="1:4" ht="15" customHeight="1">
      <c r="A218" s="9"/>
      <c r="B218" s="38"/>
      <c r="C218" s="38"/>
      <c r="D218" s="38"/>
    </row>
    <row r="219" spans="1:4" ht="15" customHeight="1">
      <c r="A219" s="9"/>
      <c r="B219" s="38"/>
      <c r="C219" s="38"/>
      <c r="D219" s="38"/>
    </row>
    <row r="220" spans="1:4" ht="15" customHeight="1">
      <c r="A220" s="9"/>
      <c r="B220" s="38"/>
      <c r="C220" s="38"/>
      <c r="D220" s="38"/>
    </row>
    <row r="221" spans="1:4" ht="15" customHeight="1">
      <c r="A221" s="9"/>
      <c r="B221" s="38"/>
      <c r="C221" s="38"/>
      <c r="D221" s="38"/>
    </row>
    <row r="222" spans="1:4" ht="15" customHeight="1">
      <c r="A222" s="9"/>
      <c r="B222" s="38"/>
      <c r="C222" s="38"/>
      <c r="D222" s="38"/>
    </row>
    <row r="223" spans="1:4" ht="22.5" customHeight="1">
      <c r="A223" s="9"/>
      <c r="B223" s="38"/>
      <c r="C223" s="38"/>
      <c r="D223" s="38"/>
    </row>
    <row r="224" spans="1:4" ht="15" customHeight="1">
      <c r="A224" s="9"/>
      <c r="B224" s="38"/>
      <c r="C224" s="38"/>
      <c r="D224" s="38"/>
    </row>
    <row r="225" spans="1:4" ht="15" customHeight="1">
      <c r="A225" s="9"/>
      <c r="B225" s="38"/>
      <c r="C225" s="38"/>
      <c r="D225" s="38"/>
    </row>
    <row r="226" spans="1:4" ht="15" customHeight="1">
      <c r="A226" s="9"/>
      <c r="B226" s="38"/>
      <c r="C226" s="38"/>
      <c r="D226" s="38"/>
    </row>
    <row r="227" spans="1:4" ht="15" customHeight="1">
      <c r="A227" s="9"/>
      <c r="B227" s="38"/>
      <c r="C227" s="38"/>
      <c r="D227" s="38"/>
    </row>
    <row r="228" spans="1:4" ht="15" customHeight="1">
      <c r="A228" s="9"/>
      <c r="B228" s="38"/>
      <c r="C228" s="38"/>
      <c r="D228" s="38"/>
    </row>
    <row r="229" spans="1:4" ht="22.5" customHeight="1">
      <c r="A229" s="9"/>
      <c r="B229" s="38"/>
      <c r="C229" s="38"/>
      <c r="D229" s="38"/>
    </row>
    <row r="230" spans="1:4" ht="15" customHeight="1">
      <c r="A230" s="9"/>
      <c r="B230" s="38"/>
      <c r="C230" s="38"/>
      <c r="D230" s="38"/>
    </row>
    <row r="231" spans="1:4" ht="15" customHeight="1">
      <c r="A231" s="9"/>
      <c r="B231" s="38"/>
      <c r="C231" s="38"/>
      <c r="D231" s="38"/>
    </row>
    <row r="232" spans="1:4" ht="15" customHeight="1">
      <c r="A232" s="9"/>
      <c r="B232" s="38"/>
      <c r="C232" s="38"/>
      <c r="D232" s="38"/>
    </row>
    <row r="233" spans="1:4" ht="15" customHeight="1">
      <c r="A233" s="9"/>
      <c r="B233" s="38"/>
      <c r="C233" s="38"/>
      <c r="D233" s="38"/>
    </row>
    <row r="234" spans="1:4" ht="15" customHeight="1">
      <c r="A234" s="9"/>
      <c r="B234" s="38"/>
      <c r="C234" s="38"/>
      <c r="D234" s="38"/>
    </row>
    <row r="235" spans="1:4" ht="22.5" customHeight="1">
      <c r="A235" s="9"/>
      <c r="B235" s="38"/>
      <c r="C235" s="38"/>
      <c r="D235" s="38"/>
    </row>
    <row r="236" spans="1:4" ht="15" customHeight="1">
      <c r="A236" s="9"/>
      <c r="B236" s="38"/>
      <c r="C236" s="38"/>
      <c r="D236" s="38"/>
    </row>
    <row r="237" spans="1:4" ht="15" customHeight="1">
      <c r="A237" s="9"/>
      <c r="B237" s="38"/>
      <c r="C237" s="38"/>
      <c r="D237" s="38"/>
    </row>
    <row r="238" spans="1:4" ht="15" customHeight="1">
      <c r="A238" s="9"/>
      <c r="B238" s="38"/>
      <c r="C238" s="38"/>
      <c r="D238" s="38"/>
    </row>
    <row r="239" spans="1:4" ht="15" customHeight="1">
      <c r="A239" s="9"/>
      <c r="B239" s="38"/>
      <c r="C239" s="38"/>
      <c r="D239" s="38"/>
    </row>
    <row r="240" spans="1:4" ht="15" customHeight="1">
      <c r="A240" s="9"/>
      <c r="B240" s="38"/>
      <c r="C240" s="38"/>
      <c r="D240" s="38"/>
    </row>
    <row r="241" spans="1:4" ht="22.5" customHeight="1">
      <c r="A241" s="9"/>
      <c r="B241" s="38"/>
      <c r="C241" s="38"/>
      <c r="D241" s="38"/>
    </row>
    <row r="242" spans="1:4" ht="15" customHeight="1">
      <c r="A242" s="9"/>
      <c r="B242" s="38"/>
      <c r="C242" s="38"/>
      <c r="D242" s="38"/>
    </row>
    <row r="243" spans="1:4" ht="15" customHeight="1">
      <c r="A243" s="9"/>
      <c r="B243" s="38"/>
      <c r="C243" s="38"/>
      <c r="D243" s="38"/>
    </row>
    <row r="244" spans="1:4" ht="15" customHeight="1">
      <c r="A244" s="9"/>
      <c r="B244" s="38"/>
      <c r="C244" s="38"/>
      <c r="D244" s="38"/>
    </row>
    <row r="245" spans="1:4" ht="15" customHeight="1">
      <c r="A245" s="9"/>
      <c r="B245" s="38"/>
      <c r="C245" s="38"/>
      <c r="D245" s="38"/>
    </row>
    <row r="246" spans="1:4" ht="15" customHeight="1">
      <c r="A246" s="9"/>
      <c r="B246" s="38"/>
      <c r="C246" s="38"/>
      <c r="D246" s="38"/>
    </row>
    <row r="247" spans="1:4" ht="22.5" customHeight="1">
      <c r="A247" s="9"/>
      <c r="B247" s="38"/>
      <c r="C247" s="38"/>
      <c r="D247" s="38"/>
    </row>
    <row r="248" spans="1:4" ht="15" customHeight="1">
      <c r="A248" s="9"/>
      <c r="B248" s="38"/>
      <c r="C248" s="38"/>
      <c r="D248" s="38"/>
    </row>
    <row r="249" spans="1:4" ht="15" customHeight="1">
      <c r="A249" s="9"/>
      <c r="B249" s="38"/>
      <c r="C249" s="38"/>
      <c r="D249" s="38"/>
    </row>
    <row r="250" spans="1:4" ht="15" customHeight="1">
      <c r="A250" s="9"/>
      <c r="B250" s="38"/>
      <c r="C250" s="38"/>
      <c r="D250" s="38"/>
    </row>
    <row r="251" spans="1:4" ht="15" customHeight="1">
      <c r="A251" s="9"/>
      <c r="B251" s="38"/>
      <c r="C251" s="38"/>
      <c r="D251" s="38"/>
    </row>
    <row r="252" spans="1:4" ht="15" customHeight="1">
      <c r="A252" s="9"/>
      <c r="B252" s="38"/>
      <c r="C252" s="38"/>
      <c r="D252" s="38"/>
    </row>
    <row r="253" spans="1:4" ht="22.5" customHeight="1">
      <c r="A253" s="9"/>
      <c r="B253" s="38"/>
      <c r="C253" s="38"/>
      <c r="D253" s="38"/>
    </row>
    <row r="254" spans="1:4" ht="15" customHeight="1">
      <c r="A254" s="9"/>
      <c r="B254" s="38"/>
      <c r="C254" s="38"/>
      <c r="D254" s="38"/>
    </row>
    <row r="255" spans="1:4" ht="15" customHeight="1">
      <c r="A255" s="9"/>
      <c r="B255" s="38"/>
      <c r="C255" s="38"/>
      <c r="D255" s="38"/>
    </row>
    <row r="256" spans="1:4" ht="15" customHeight="1">
      <c r="A256" s="9"/>
      <c r="B256" s="38"/>
      <c r="C256" s="38"/>
      <c r="D256" s="38"/>
    </row>
    <row r="257" spans="1:4" ht="15" customHeight="1">
      <c r="A257" s="9"/>
      <c r="B257" s="38"/>
      <c r="C257" s="38"/>
      <c r="D257" s="38"/>
    </row>
    <row r="258" spans="1:4" ht="15" customHeight="1">
      <c r="A258" s="9"/>
      <c r="B258" s="38"/>
      <c r="C258" s="38"/>
      <c r="D258" s="38"/>
    </row>
    <row r="259" spans="1:4" ht="22.5" customHeight="1">
      <c r="A259" s="9"/>
      <c r="B259" s="38"/>
      <c r="C259" s="38"/>
      <c r="D259" s="38"/>
    </row>
    <row r="260" spans="1:4" ht="15" customHeight="1">
      <c r="A260" s="9"/>
      <c r="B260" s="38"/>
      <c r="C260" s="38"/>
      <c r="D260" s="38"/>
    </row>
    <row r="261" spans="1:4" ht="15" customHeight="1">
      <c r="A261" s="9"/>
      <c r="B261" s="38"/>
      <c r="C261" s="38"/>
      <c r="D261" s="38"/>
    </row>
    <row r="262" spans="1:4" ht="15" customHeight="1">
      <c r="A262" s="9"/>
      <c r="B262" s="38"/>
      <c r="C262" s="38"/>
      <c r="D262" s="38"/>
    </row>
    <row r="263" spans="1:4" ht="15" customHeight="1">
      <c r="A263" s="9"/>
      <c r="B263" s="38"/>
      <c r="C263" s="38"/>
      <c r="D263" s="38"/>
    </row>
    <row r="264" spans="1:4" ht="15" customHeight="1">
      <c r="A264" s="9"/>
      <c r="B264" s="38"/>
      <c r="C264" s="38"/>
      <c r="D264" s="38"/>
    </row>
    <row r="265" spans="1:4" ht="22.5" customHeight="1">
      <c r="A265" s="9"/>
      <c r="B265" s="38"/>
      <c r="C265" s="38"/>
      <c r="D265" s="38"/>
    </row>
    <row r="266" spans="1:4" ht="15" customHeight="1">
      <c r="A266" s="9"/>
      <c r="B266" s="38"/>
      <c r="C266" s="38"/>
      <c r="D266" s="38"/>
    </row>
    <row r="267" spans="1:4" ht="15" customHeight="1">
      <c r="A267" s="9"/>
      <c r="B267" s="38"/>
      <c r="C267" s="38"/>
      <c r="D267" s="38"/>
    </row>
    <row r="268" spans="1:4" ht="15" customHeight="1">
      <c r="A268" s="9"/>
      <c r="B268" s="38"/>
      <c r="C268" s="38"/>
      <c r="D268" s="38"/>
    </row>
    <row r="269" spans="1:4" ht="15" customHeight="1">
      <c r="A269" s="9"/>
      <c r="B269" s="38"/>
      <c r="C269" s="38"/>
      <c r="D269" s="38"/>
    </row>
    <row r="270" spans="1:4" ht="15" customHeight="1">
      <c r="A270" s="9"/>
      <c r="B270" s="38"/>
      <c r="C270" s="38"/>
      <c r="D270" s="38"/>
    </row>
    <row r="271" spans="1:4" ht="22.5" customHeight="1">
      <c r="A271" s="9"/>
      <c r="B271" s="38"/>
      <c r="C271" s="38"/>
      <c r="D271" s="38"/>
    </row>
    <row r="272" spans="1:4" ht="15" customHeight="1">
      <c r="A272" s="9"/>
      <c r="B272" s="38"/>
      <c r="C272" s="38"/>
      <c r="D272" s="38"/>
    </row>
    <row r="273" spans="1:4" ht="15" customHeight="1">
      <c r="A273" s="9"/>
      <c r="B273" s="38"/>
      <c r="C273" s="38"/>
      <c r="D273" s="38"/>
    </row>
    <row r="274" spans="1:4" ht="15" customHeight="1">
      <c r="A274" s="9"/>
      <c r="B274" s="38"/>
      <c r="C274" s="38"/>
      <c r="D274" s="38"/>
    </row>
    <row r="275" spans="1:4" ht="15" customHeight="1">
      <c r="A275" s="9"/>
      <c r="B275" s="38"/>
      <c r="C275" s="38"/>
      <c r="D275" s="38"/>
    </row>
    <row r="276" spans="1:4" ht="15" customHeight="1">
      <c r="A276" s="9"/>
      <c r="B276" s="38"/>
      <c r="C276" s="38"/>
      <c r="D276" s="38"/>
    </row>
    <row r="277" spans="1:4" ht="22.5" customHeight="1">
      <c r="A277" s="9"/>
      <c r="B277" s="38"/>
      <c r="C277" s="38"/>
      <c r="D277" s="38"/>
    </row>
    <row r="278" spans="1:4" ht="15" customHeight="1">
      <c r="A278" s="9"/>
      <c r="B278" s="38"/>
      <c r="C278" s="38"/>
      <c r="D278" s="38"/>
    </row>
    <row r="279" spans="1:4" ht="15" customHeight="1">
      <c r="A279" s="9"/>
      <c r="B279" s="38"/>
      <c r="C279" s="38"/>
      <c r="D279" s="38"/>
    </row>
    <row r="280" spans="1:4" ht="15" customHeight="1">
      <c r="A280" s="9"/>
      <c r="B280" s="38"/>
      <c r="C280" s="38"/>
      <c r="D280" s="38"/>
    </row>
    <row r="281" spans="1:4" ht="15" customHeight="1">
      <c r="A281" s="9"/>
      <c r="B281" s="38"/>
      <c r="C281" s="38"/>
      <c r="D281" s="38"/>
    </row>
    <row r="282" spans="1:4" ht="15" customHeight="1">
      <c r="A282" s="9"/>
      <c r="B282" s="38"/>
      <c r="C282" s="38"/>
      <c r="D282" s="38"/>
    </row>
    <row r="283" spans="1:4" ht="22.5" customHeight="1">
      <c r="A283" s="9"/>
      <c r="B283" s="38"/>
      <c r="C283" s="38"/>
      <c r="D283" s="38"/>
    </row>
    <row r="284" spans="1:4" ht="15" customHeight="1">
      <c r="A284" s="9"/>
      <c r="B284" s="38"/>
      <c r="C284" s="38"/>
      <c r="D284" s="38"/>
    </row>
    <row r="285" spans="1:4" ht="15" customHeight="1">
      <c r="A285" s="9"/>
      <c r="B285" s="38"/>
      <c r="C285" s="38"/>
      <c r="D285" s="38"/>
    </row>
    <row r="286" spans="1:4" ht="15" customHeight="1">
      <c r="A286" s="9"/>
      <c r="B286" s="38"/>
      <c r="C286" s="38"/>
      <c r="D286" s="38"/>
    </row>
    <row r="287" spans="1:4" ht="15" customHeight="1">
      <c r="A287" s="9"/>
      <c r="B287" s="38"/>
      <c r="C287" s="38"/>
      <c r="D287" s="38"/>
    </row>
    <row r="288" spans="1:4" ht="15" customHeight="1">
      <c r="A288" s="9"/>
      <c r="B288" s="38"/>
      <c r="C288" s="38"/>
      <c r="D288" s="38"/>
    </row>
    <row r="289" spans="1:4" ht="22.5" customHeight="1">
      <c r="A289" s="9"/>
      <c r="B289" s="38"/>
      <c r="C289" s="38"/>
      <c r="D289" s="38"/>
    </row>
    <row r="290" spans="1:4" ht="15" customHeight="1">
      <c r="A290" s="9"/>
      <c r="B290" s="38"/>
      <c r="C290" s="38"/>
      <c r="D290" s="38"/>
    </row>
    <row r="291" spans="1:4" ht="15" customHeight="1">
      <c r="A291" s="9"/>
      <c r="B291" s="38"/>
      <c r="C291" s="38"/>
      <c r="D291" s="38"/>
    </row>
    <row r="292" spans="1:4" ht="15" customHeight="1">
      <c r="A292" s="9"/>
      <c r="B292" s="38"/>
      <c r="C292" s="38"/>
      <c r="D292" s="38"/>
    </row>
    <row r="293" spans="1:4" ht="15" customHeight="1">
      <c r="A293" s="9"/>
      <c r="B293" s="38"/>
      <c r="C293" s="38"/>
      <c r="D293" s="38"/>
    </row>
    <row r="294" spans="1:4" ht="15" customHeight="1">
      <c r="A294" s="9"/>
      <c r="B294" s="38"/>
      <c r="C294" s="38"/>
      <c r="D294" s="38"/>
    </row>
    <row r="295" spans="1:4" ht="22.5" customHeight="1">
      <c r="A295" s="9"/>
      <c r="B295" s="38"/>
      <c r="C295" s="38"/>
      <c r="D295" s="38"/>
    </row>
    <row r="296" spans="1:4" ht="15" customHeight="1">
      <c r="A296" s="9"/>
      <c r="B296" s="38"/>
      <c r="C296" s="38"/>
      <c r="D296" s="38"/>
    </row>
    <row r="297" spans="1:4" ht="15" customHeight="1">
      <c r="A297" s="9"/>
      <c r="B297" s="38"/>
      <c r="C297" s="38"/>
      <c r="D297" s="38"/>
    </row>
    <row r="298" spans="1:4" ht="15" customHeight="1">
      <c r="A298" s="9"/>
      <c r="B298" s="38"/>
      <c r="C298" s="38"/>
      <c r="D298" s="38"/>
    </row>
    <row r="299" spans="1:4" ht="15" customHeight="1">
      <c r="A299" s="9"/>
      <c r="B299" s="38"/>
      <c r="C299" s="38"/>
      <c r="D299" s="38"/>
    </row>
    <row r="300" spans="1:4" ht="15" customHeight="1">
      <c r="A300" s="9"/>
      <c r="B300" s="38"/>
      <c r="C300" s="38"/>
      <c r="D300" s="38"/>
    </row>
    <row r="301" spans="1:4" ht="22.5" customHeight="1">
      <c r="A301" s="9"/>
      <c r="B301" s="38"/>
      <c r="C301" s="38"/>
      <c r="D301" s="38"/>
    </row>
    <row r="302" spans="1:4" ht="15" customHeight="1">
      <c r="A302" s="9"/>
      <c r="B302" s="38"/>
      <c r="C302" s="38"/>
      <c r="D302" s="38"/>
    </row>
    <row r="303" spans="1:4" ht="15" customHeight="1">
      <c r="A303" s="9"/>
      <c r="B303" s="38"/>
      <c r="C303" s="38"/>
      <c r="D303" s="38"/>
    </row>
    <row r="304" spans="1:4" ht="15" customHeight="1">
      <c r="A304" s="9"/>
      <c r="B304" s="38"/>
      <c r="C304" s="38"/>
      <c r="D304" s="38"/>
    </row>
    <row r="305" spans="1:4" ht="15" customHeight="1">
      <c r="A305" s="9"/>
      <c r="B305" s="38"/>
      <c r="C305" s="38"/>
      <c r="D305" s="38"/>
    </row>
    <row r="306" spans="1:4" ht="15" customHeight="1">
      <c r="A306" s="9"/>
      <c r="B306" s="38"/>
      <c r="C306" s="38"/>
      <c r="D306" s="38"/>
    </row>
    <row r="307" spans="1:4" ht="22.5" customHeight="1">
      <c r="A307" s="9"/>
      <c r="B307" s="38"/>
      <c r="C307" s="38"/>
      <c r="D307" s="38"/>
    </row>
    <row r="308" spans="1:4" ht="15" customHeight="1">
      <c r="A308" s="9"/>
      <c r="B308" s="38"/>
      <c r="C308" s="38"/>
      <c r="D308" s="38"/>
    </row>
    <row r="309" spans="1:4" ht="15" customHeight="1">
      <c r="A309" s="9"/>
      <c r="B309" s="38"/>
      <c r="C309" s="38"/>
      <c r="D309" s="38"/>
    </row>
    <row r="310" spans="1:4" ht="15" customHeight="1">
      <c r="A310" s="9"/>
      <c r="B310" s="38"/>
      <c r="C310" s="38"/>
      <c r="D310" s="38"/>
    </row>
    <row r="311" spans="1:4" ht="15" customHeight="1">
      <c r="A311" s="9"/>
      <c r="B311" s="38"/>
      <c r="C311" s="38"/>
      <c r="D311" s="38"/>
    </row>
    <row r="312" spans="1:4" ht="15" customHeight="1">
      <c r="A312" s="9"/>
      <c r="B312" s="38"/>
      <c r="C312" s="38"/>
      <c r="D312" s="38"/>
    </row>
    <row r="313" spans="1:4" ht="22.5" customHeight="1">
      <c r="A313" s="9"/>
      <c r="B313" s="38"/>
      <c r="C313" s="38"/>
      <c r="D313" s="38"/>
    </row>
    <row r="314" spans="1:4" ht="15" customHeight="1">
      <c r="A314" s="9"/>
      <c r="B314" s="38"/>
      <c r="C314" s="38"/>
      <c r="D314" s="38"/>
    </row>
    <row r="315" spans="1:4" ht="15" customHeight="1">
      <c r="A315" s="9"/>
      <c r="B315" s="38"/>
      <c r="C315" s="38"/>
      <c r="D315" s="38"/>
    </row>
    <row r="316" spans="1:4" ht="15" customHeight="1">
      <c r="A316" s="9"/>
      <c r="B316" s="38"/>
      <c r="C316" s="38"/>
      <c r="D316" s="38"/>
    </row>
    <row r="317" spans="1:4" ht="15" customHeight="1">
      <c r="A317" s="9"/>
      <c r="B317" s="38"/>
      <c r="C317" s="38"/>
      <c r="D317" s="38"/>
    </row>
    <row r="318" spans="1:4" ht="15" customHeight="1">
      <c r="A318" s="9"/>
      <c r="B318" s="38"/>
      <c r="C318" s="38"/>
      <c r="D318" s="38"/>
    </row>
    <row r="319" spans="1:4" ht="22.5" customHeight="1">
      <c r="A319" s="9"/>
      <c r="B319" s="38"/>
      <c r="C319" s="38"/>
      <c r="D319" s="38"/>
    </row>
    <row r="320" spans="1:4" ht="15" customHeight="1">
      <c r="A320" s="9"/>
      <c r="B320" s="38"/>
      <c r="C320" s="38"/>
      <c r="D320" s="38"/>
    </row>
    <row r="321" spans="1:4" ht="15" customHeight="1">
      <c r="A321" s="9"/>
      <c r="B321" s="38"/>
      <c r="C321" s="38"/>
      <c r="D321" s="38"/>
    </row>
    <row r="322" spans="1:4" ht="15" customHeight="1">
      <c r="A322" s="9"/>
      <c r="B322" s="38"/>
      <c r="C322" s="38"/>
      <c r="D322" s="38"/>
    </row>
    <row r="323" spans="1:4" ht="15" customHeight="1">
      <c r="A323" s="9"/>
      <c r="B323" s="38"/>
      <c r="C323" s="38"/>
      <c r="D323" s="38"/>
    </row>
    <row r="324" spans="1:4" ht="15" customHeight="1">
      <c r="A324" s="9"/>
      <c r="B324" s="38"/>
      <c r="C324" s="38"/>
      <c r="D324" s="38"/>
    </row>
    <row r="325" spans="1:4" ht="22.5" customHeight="1">
      <c r="A325" s="9"/>
      <c r="B325" s="38"/>
      <c r="C325" s="38"/>
      <c r="D325" s="38"/>
    </row>
    <row r="326" spans="1:4" ht="15" customHeight="1">
      <c r="A326" s="9"/>
      <c r="B326" s="38"/>
      <c r="C326" s="38"/>
      <c r="D326" s="38"/>
    </row>
    <row r="327" spans="1:4" ht="15" customHeight="1">
      <c r="A327" s="9"/>
      <c r="B327" s="38"/>
      <c r="C327" s="38"/>
      <c r="D327" s="38"/>
    </row>
    <row r="328" spans="1:4" ht="15" customHeight="1">
      <c r="A328" s="9"/>
      <c r="B328" s="38"/>
      <c r="C328" s="38"/>
      <c r="D328" s="38"/>
    </row>
    <row r="329" spans="1:4" ht="15" customHeight="1">
      <c r="A329" s="9"/>
      <c r="B329" s="38"/>
      <c r="C329" s="38"/>
      <c r="D329" s="38"/>
    </row>
    <row r="330" spans="1:4" ht="15" customHeight="1">
      <c r="A330" s="9"/>
      <c r="B330" s="38"/>
      <c r="C330" s="38"/>
      <c r="D330" s="38"/>
    </row>
    <row r="331" spans="1:4" ht="22.5" customHeight="1">
      <c r="A331" s="9"/>
      <c r="B331" s="38"/>
      <c r="C331" s="38"/>
      <c r="D331" s="38"/>
    </row>
    <row r="332" spans="1:4" ht="15" customHeight="1">
      <c r="A332" s="9"/>
      <c r="B332" s="38"/>
      <c r="C332" s="38"/>
      <c r="D332" s="38"/>
    </row>
    <row r="333" spans="1:4" ht="15" customHeight="1">
      <c r="A333" s="9"/>
      <c r="B333" s="38"/>
      <c r="C333" s="38"/>
      <c r="D333" s="38"/>
    </row>
    <row r="334" spans="1:4" ht="15" customHeight="1">
      <c r="A334" s="9"/>
      <c r="B334" s="38"/>
      <c r="C334" s="38"/>
      <c r="D334" s="38"/>
    </row>
    <row r="335" spans="1:4" ht="15" customHeight="1">
      <c r="A335" s="9"/>
      <c r="B335" s="38"/>
      <c r="C335" s="38"/>
      <c r="D335" s="38"/>
    </row>
    <row r="336" spans="1:4" ht="15" customHeight="1">
      <c r="A336" s="9"/>
      <c r="B336" s="38"/>
      <c r="C336" s="38"/>
      <c r="D336" s="38"/>
    </row>
    <row r="337" spans="1:4" ht="22.5" customHeight="1">
      <c r="A337" s="9"/>
      <c r="B337" s="38"/>
      <c r="C337" s="38"/>
      <c r="D337" s="38"/>
    </row>
    <row r="338" spans="1:4" ht="15" customHeight="1">
      <c r="A338" s="9"/>
      <c r="B338" s="38"/>
      <c r="C338" s="38"/>
      <c r="D338" s="38"/>
    </row>
    <row r="339" spans="1:4" ht="15" customHeight="1">
      <c r="A339" s="9"/>
      <c r="B339" s="38"/>
      <c r="C339" s="38"/>
      <c r="D339" s="38"/>
    </row>
    <row r="340" spans="1:4" ht="15" customHeight="1">
      <c r="A340" s="9"/>
      <c r="B340" s="38"/>
      <c r="C340" s="38"/>
      <c r="D340" s="38"/>
    </row>
    <row r="341" spans="1:4" ht="15" customHeight="1">
      <c r="A341" s="9"/>
      <c r="B341" s="38"/>
      <c r="C341" s="38"/>
      <c r="D341" s="38"/>
    </row>
    <row r="342" spans="1:4" ht="15" customHeight="1">
      <c r="A342" s="9"/>
      <c r="B342" s="38"/>
      <c r="C342" s="38"/>
      <c r="D342" s="38"/>
    </row>
    <row r="343" spans="1:4" ht="22.5" customHeight="1">
      <c r="A343" s="9"/>
      <c r="B343" s="38"/>
      <c r="C343" s="38"/>
      <c r="D343" s="38"/>
    </row>
    <row r="344" spans="1:4" ht="15" customHeight="1">
      <c r="A344" s="9"/>
      <c r="B344" s="38"/>
      <c r="C344" s="38"/>
      <c r="D344" s="38"/>
    </row>
    <row r="345" spans="1:4" ht="15" customHeight="1">
      <c r="A345" s="9"/>
      <c r="B345" s="38"/>
      <c r="C345" s="38"/>
      <c r="D345" s="38"/>
    </row>
    <row r="346" spans="1:4" ht="15" customHeight="1">
      <c r="A346" s="9"/>
      <c r="B346" s="38"/>
      <c r="C346" s="38"/>
      <c r="D346" s="38"/>
    </row>
    <row r="347" spans="1:4" ht="15" customHeight="1">
      <c r="A347" s="9"/>
      <c r="B347" s="38"/>
      <c r="C347" s="38"/>
      <c r="D347" s="38"/>
    </row>
    <row r="348" spans="1:4" ht="15" customHeight="1">
      <c r="A348" s="9"/>
      <c r="B348" s="38"/>
      <c r="C348" s="38"/>
      <c r="D348" s="38"/>
    </row>
    <row r="349" spans="1:4" ht="22.5" customHeight="1">
      <c r="A349" s="9"/>
      <c r="B349" s="38"/>
      <c r="C349" s="38"/>
      <c r="D349" s="38"/>
    </row>
    <row r="350" spans="1:4" ht="15" customHeight="1">
      <c r="A350" s="9"/>
      <c r="B350" s="38"/>
      <c r="C350" s="38"/>
      <c r="D350" s="38"/>
    </row>
    <row r="351" spans="1:4" ht="15" customHeight="1">
      <c r="A351" s="9"/>
      <c r="B351" s="38"/>
      <c r="C351" s="38"/>
      <c r="D351" s="38"/>
    </row>
    <row r="352" spans="1:4" ht="15" customHeight="1">
      <c r="A352" s="9"/>
      <c r="B352" s="38"/>
      <c r="C352" s="38"/>
      <c r="D352" s="38"/>
    </row>
    <row r="353" spans="1:4" ht="15" customHeight="1">
      <c r="A353" s="9"/>
      <c r="B353" s="38"/>
      <c r="C353" s="38"/>
      <c r="D353" s="38"/>
    </row>
    <row r="354" spans="1:4" ht="15" customHeight="1">
      <c r="A354" s="9"/>
      <c r="B354" s="38"/>
      <c r="C354" s="38"/>
      <c r="D354" s="38"/>
    </row>
    <row r="355" spans="1:4" ht="22.5" customHeight="1">
      <c r="A355" s="9"/>
      <c r="B355" s="38"/>
      <c r="C355" s="38"/>
      <c r="D355" s="38"/>
    </row>
    <row r="356" spans="1:4" ht="15" customHeight="1">
      <c r="A356" s="9"/>
      <c r="B356" s="38"/>
      <c r="C356" s="38"/>
      <c r="D356" s="38"/>
    </row>
    <row r="357" spans="1:4" ht="15" customHeight="1">
      <c r="A357" s="9"/>
      <c r="B357" s="38"/>
      <c r="C357" s="38"/>
      <c r="D357" s="38"/>
    </row>
    <row r="358" spans="1:4" ht="15" customHeight="1">
      <c r="A358" s="9"/>
      <c r="B358" s="38"/>
      <c r="C358" s="38"/>
      <c r="D358" s="38"/>
    </row>
    <row r="359" spans="1:4" ht="15" customHeight="1">
      <c r="A359" s="9"/>
      <c r="B359" s="38"/>
      <c r="C359" s="38"/>
      <c r="D359" s="38"/>
    </row>
    <row r="360" spans="1:4" ht="15" customHeight="1">
      <c r="A360" s="9"/>
      <c r="B360" s="38"/>
      <c r="C360" s="38"/>
      <c r="D360" s="38"/>
    </row>
    <row r="361" spans="1:4" ht="22.5" customHeight="1">
      <c r="A361" s="9"/>
      <c r="B361" s="38"/>
      <c r="C361" s="38"/>
      <c r="D361" s="38"/>
    </row>
    <row r="362" spans="1:4" ht="15" customHeight="1">
      <c r="A362" s="9"/>
      <c r="B362" s="38"/>
      <c r="C362" s="38"/>
      <c r="D362" s="38"/>
    </row>
    <row r="363" spans="1:4" ht="15" customHeight="1">
      <c r="A363" s="9"/>
      <c r="B363" s="38"/>
      <c r="C363" s="38"/>
      <c r="D363" s="38"/>
    </row>
    <row r="364" spans="1:4" ht="15" customHeight="1">
      <c r="A364" s="9"/>
      <c r="B364" s="38"/>
      <c r="C364" s="38"/>
      <c r="D364" s="38"/>
    </row>
    <row r="365" spans="1:4" ht="15" customHeight="1">
      <c r="A365" s="9"/>
      <c r="B365" s="38"/>
      <c r="C365" s="38"/>
      <c r="D365" s="38"/>
    </row>
    <row r="366" spans="1:4" ht="15" customHeight="1">
      <c r="A366" s="9"/>
      <c r="B366" s="38"/>
      <c r="C366" s="38"/>
      <c r="D366" s="38"/>
    </row>
    <row r="367" spans="1:4" ht="22.5" customHeight="1">
      <c r="A367" s="9"/>
      <c r="B367" s="38"/>
      <c r="C367" s="38"/>
      <c r="D367" s="38"/>
    </row>
    <row r="368" spans="1:4" ht="15" customHeight="1">
      <c r="A368" s="9"/>
      <c r="B368" s="38"/>
      <c r="C368" s="38"/>
      <c r="D368" s="38"/>
    </row>
    <row r="369" spans="1:4" ht="15" customHeight="1">
      <c r="A369" s="9"/>
      <c r="B369" s="38"/>
      <c r="C369" s="38"/>
      <c r="D369" s="38"/>
    </row>
    <row r="370" spans="1:4" ht="15" customHeight="1">
      <c r="A370" s="9"/>
      <c r="B370" s="38"/>
      <c r="C370" s="38"/>
      <c r="D370" s="38"/>
    </row>
    <row r="371" spans="1:4" ht="15" customHeight="1">
      <c r="A371" s="9"/>
      <c r="B371" s="38"/>
      <c r="C371" s="38"/>
      <c r="D371" s="38"/>
    </row>
    <row r="372" spans="1:4" ht="15" customHeight="1">
      <c r="A372" s="9"/>
      <c r="B372" s="38"/>
      <c r="C372" s="38"/>
      <c r="D372" s="38"/>
    </row>
    <row r="373" spans="1:4" ht="22.5" customHeight="1">
      <c r="A373" s="9"/>
      <c r="B373" s="38"/>
      <c r="C373" s="38"/>
      <c r="D373" s="38"/>
    </row>
    <row r="374" spans="1:4" ht="15" customHeight="1">
      <c r="A374" s="9"/>
      <c r="B374" s="38"/>
      <c r="C374" s="38"/>
      <c r="D374" s="38"/>
    </row>
    <row r="375" spans="1:4" ht="15" customHeight="1">
      <c r="A375" s="9"/>
      <c r="B375" s="38"/>
      <c r="C375" s="38"/>
      <c r="D375" s="38"/>
    </row>
    <row r="376" spans="1:4" ht="15" customHeight="1">
      <c r="A376" s="9"/>
      <c r="B376" s="38"/>
      <c r="C376" s="38"/>
      <c r="D376" s="38"/>
    </row>
    <row r="377" spans="1:4" ht="15" customHeight="1">
      <c r="A377" s="9"/>
      <c r="B377" s="38"/>
      <c r="C377" s="38"/>
      <c r="D377" s="38"/>
    </row>
    <row r="378" spans="1:4" ht="15" customHeight="1">
      <c r="A378" s="9"/>
      <c r="B378" s="38"/>
      <c r="C378" s="38"/>
      <c r="D378" s="38"/>
    </row>
    <row r="379" spans="1:4" ht="22.5" customHeight="1">
      <c r="A379" s="9"/>
      <c r="B379" s="38"/>
      <c r="C379" s="38"/>
      <c r="D379" s="38"/>
    </row>
    <row r="380" spans="1:4" ht="15" customHeight="1">
      <c r="A380" s="9"/>
      <c r="B380" s="38"/>
      <c r="C380" s="38"/>
      <c r="D380" s="38"/>
    </row>
    <row r="381" spans="1:4" ht="15" customHeight="1">
      <c r="A381" s="9"/>
      <c r="B381" s="38"/>
      <c r="C381" s="38"/>
      <c r="D381" s="38"/>
    </row>
    <row r="382" spans="1:4" ht="15" customHeight="1">
      <c r="A382" s="9"/>
      <c r="B382" s="38"/>
      <c r="C382" s="38"/>
      <c r="D382" s="38"/>
    </row>
    <row r="383" spans="1:4" ht="15" customHeight="1">
      <c r="A383" s="9"/>
      <c r="B383" s="38"/>
      <c r="C383" s="38"/>
      <c r="D383" s="38"/>
    </row>
    <row r="384" spans="1:4" ht="15" customHeight="1">
      <c r="A384" s="9"/>
      <c r="B384" s="38"/>
      <c r="C384" s="38"/>
      <c r="D384" s="38"/>
    </row>
    <row r="385" spans="1:4" ht="22.5" customHeight="1">
      <c r="A385" s="9"/>
      <c r="B385" s="38"/>
      <c r="C385" s="38"/>
      <c r="D385" s="38"/>
    </row>
    <row r="386" spans="1:4" ht="15" customHeight="1">
      <c r="A386" s="9"/>
      <c r="B386" s="38"/>
      <c r="C386" s="38"/>
      <c r="D386" s="38"/>
    </row>
    <row r="387" spans="1:4" ht="15" customHeight="1">
      <c r="A387" s="9"/>
      <c r="B387" s="38"/>
      <c r="C387" s="38"/>
      <c r="D387" s="38"/>
    </row>
    <row r="388" spans="1:4" ht="15" customHeight="1">
      <c r="A388" s="9"/>
      <c r="B388" s="38"/>
      <c r="C388" s="38"/>
      <c r="D388" s="38"/>
    </row>
    <row r="389" spans="1:4" ht="15" customHeight="1">
      <c r="A389" s="9"/>
      <c r="B389" s="38"/>
      <c r="C389" s="38"/>
      <c r="D389" s="38"/>
    </row>
    <row r="390" spans="1:4" ht="15" customHeight="1">
      <c r="A390" s="9"/>
      <c r="B390" s="38"/>
      <c r="C390" s="38"/>
      <c r="D390" s="38"/>
    </row>
    <row r="391" spans="1:4" ht="22.5" customHeight="1">
      <c r="A391" s="9"/>
      <c r="B391" s="38"/>
      <c r="C391" s="38"/>
      <c r="D391" s="38"/>
    </row>
    <row r="392" spans="1:4" ht="15" customHeight="1">
      <c r="A392" s="9"/>
      <c r="B392" s="38"/>
      <c r="C392" s="38"/>
      <c r="D392" s="38"/>
    </row>
    <row r="393" spans="1:4" ht="15" customHeight="1">
      <c r="A393" s="9"/>
      <c r="B393" s="38"/>
      <c r="C393" s="38"/>
      <c r="D393" s="38"/>
    </row>
    <row r="394" spans="1:4" ht="15" customHeight="1">
      <c r="A394" s="9"/>
      <c r="B394" s="38"/>
      <c r="C394" s="38"/>
      <c r="D394" s="38"/>
    </row>
    <row r="395" spans="1:4" ht="15" customHeight="1">
      <c r="A395" s="9"/>
      <c r="B395" s="38"/>
      <c r="C395" s="38"/>
      <c r="D395" s="38"/>
    </row>
    <row r="396" spans="1:4" ht="15" customHeight="1">
      <c r="A396" s="9"/>
      <c r="B396" s="38"/>
      <c r="C396" s="38"/>
      <c r="D396" s="38"/>
    </row>
    <row r="397" spans="1:4" ht="22.5" customHeight="1">
      <c r="A397" s="9"/>
      <c r="B397" s="38"/>
      <c r="C397" s="38"/>
      <c r="D397" s="38"/>
    </row>
    <row r="398" spans="1:4" ht="15" customHeight="1">
      <c r="A398" s="9"/>
      <c r="B398" s="38"/>
      <c r="C398" s="38"/>
      <c r="D398" s="38"/>
    </row>
    <row r="399" spans="1:4" ht="15" customHeight="1">
      <c r="A399" s="9"/>
      <c r="B399" s="38"/>
      <c r="C399" s="38"/>
      <c r="D399" s="38"/>
    </row>
    <row r="400" spans="1:4" ht="15" customHeight="1">
      <c r="A400" s="9"/>
      <c r="B400" s="38"/>
      <c r="C400" s="38"/>
      <c r="D400" s="38"/>
    </row>
    <row r="401" spans="1:4" ht="15" customHeight="1">
      <c r="A401" s="9"/>
      <c r="B401" s="38"/>
      <c r="C401" s="38"/>
      <c r="D401" s="38"/>
    </row>
    <row r="402" spans="1:4" ht="15" customHeight="1">
      <c r="A402" s="9"/>
      <c r="B402" s="38"/>
      <c r="C402" s="38"/>
      <c r="D402" s="38"/>
    </row>
    <row r="403" spans="1:4" ht="22.5" customHeight="1">
      <c r="A403" s="9"/>
      <c r="B403" s="38"/>
      <c r="C403" s="38"/>
      <c r="D403" s="38"/>
    </row>
    <row r="404" spans="1:4" ht="15" customHeight="1">
      <c r="A404" s="9"/>
      <c r="B404" s="38"/>
      <c r="C404" s="38"/>
      <c r="D404" s="38"/>
    </row>
    <row r="405" spans="1:4" ht="15" customHeight="1">
      <c r="A405" s="9"/>
      <c r="B405" s="38"/>
      <c r="C405" s="38"/>
      <c r="D405" s="38"/>
    </row>
    <row r="406" spans="1:4" ht="15" customHeight="1">
      <c r="A406" s="9"/>
      <c r="B406" s="38"/>
      <c r="C406" s="38"/>
      <c r="D406" s="38"/>
    </row>
    <row r="407" spans="1:4" ht="15" customHeight="1">
      <c r="A407" s="9"/>
      <c r="B407" s="38"/>
      <c r="C407" s="38"/>
      <c r="D407" s="38"/>
    </row>
    <row r="408" spans="1:4" ht="15" customHeight="1">
      <c r="A408" s="9"/>
      <c r="B408" s="38"/>
      <c r="C408" s="38"/>
      <c r="D408" s="38"/>
    </row>
    <row r="409" spans="1:4" ht="22.5" customHeight="1">
      <c r="A409" s="9"/>
      <c r="B409" s="38"/>
      <c r="C409" s="38"/>
      <c r="D409" s="38"/>
    </row>
    <row r="410" spans="1:4" ht="15" customHeight="1">
      <c r="A410" s="9"/>
      <c r="B410" s="38"/>
      <c r="C410" s="38"/>
      <c r="D410" s="38"/>
    </row>
    <row r="411" spans="1:4" ht="15" customHeight="1">
      <c r="A411" s="9"/>
      <c r="B411" s="38"/>
      <c r="C411" s="38"/>
      <c r="D411" s="38"/>
    </row>
    <row r="412" spans="1:4" ht="15" customHeight="1">
      <c r="A412" s="9"/>
      <c r="B412" s="38"/>
      <c r="C412" s="38"/>
      <c r="D412" s="38"/>
    </row>
    <row r="413" spans="1:4" ht="15" customHeight="1">
      <c r="A413" s="9"/>
      <c r="B413" s="38"/>
      <c r="C413" s="38"/>
      <c r="D413" s="38"/>
    </row>
    <row r="414" spans="1:4" ht="15" customHeight="1">
      <c r="A414" s="9"/>
      <c r="B414" s="38"/>
      <c r="C414" s="38"/>
      <c r="D414" s="38"/>
    </row>
    <row r="415" spans="1:4" ht="22.5" customHeight="1">
      <c r="A415" s="9"/>
      <c r="B415" s="38"/>
      <c r="C415" s="38"/>
      <c r="D415" s="38"/>
    </row>
    <row r="416" spans="1:4" ht="15" customHeight="1">
      <c r="A416" s="9"/>
      <c r="B416" s="38"/>
      <c r="C416" s="38"/>
      <c r="D416" s="38"/>
    </row>
    <row r="417" spans="1:4" ht="15" customHeight="1">
      <c r="A417" s="9"/>
      <c r="B417" s="38"/>
      <c r="C417" s="38"/>
      <c r="D417" s="38"/>
    </row>
    <row r="418" spans="1:4" ht="15" customHeight="1">
      <c r="A418" s="9"/>
      <c r="B418" s="38"/>
      <c r="C418" s="38"/>
      <c r="D418" s="38"/>
    </row>
    <row r="419" spans="1:4" ht="15" customHeight="1">
      <c r="A419" s="9"/>
      <c r="B419" s="38"/>
      <c r="C419" s="38"/>
      <c r="D419" s="38"/>
    </row>
    <row r="420" spans="1:4" ht="15" customHeight="1">
      <c r="A420" s="9"/>
      <c r="B420" s="38"/>
      <c r="C420" s="38"/>
      <c r="D420" s="38"/>
    </row>
    <row r="421" spans="1:4" ht="22.5" customHeight="1">
      <c r="A421" s="9"/>
      <c r="B421" s="38"/>
      <c r="C421" s="38"/>
      <c r="D421" s="38"/>
    </row>
    <row r="422" spans="1:4" ht="15" customHeight="1">
      <c r="A422" s="9"/>
      <c r="B422" s="38"/>
      <c r="C422" s="38"/>
      <c r="D422" s="38"/>
    </row>
    <row r="423" spans="1:4" ht="15" customHeight="1">
      <c r="A423" s="9"/>
      <c r="B423" s="38"/>
      <c r="C423" s="38"/>
      <c r="D423" s="38"/>
    </row>
    <row r="424" spans="1:4" ht="15" customHeight="1">
      <c r="A424" s="9"/>
      <c r="B424" s="38"/>
      <c r="C424" s="38"/>
      <c r="D424" s="38"/>
    </row>
    <row r="425" spans="1:4" ht="15" customHeight="1">
      <c r="A425" s="9"/>
      <c r="B425" s="38"/>
      <c r="C425" s="38"/>
      <c r="D425" s="38"/>
    </row>
    <row r="426" spans="1:4" ht="15" customHeight="1">
      <c r="A426" s="9"/>
      <c r="B426" s="38"/>
      <c r="C426" s="38"/>
      <c r="D426" s="38"/>
    </row>
    <row r="427" spans="1:4" ht="22.5" customHeight="1">
      <c r="A427" s="9"/>
      <c r="B427" s="38"/>
      <c r="C427" s="38"/>
      <c r="D427" s="38"/>
    </row>
    <row r="428" spans="1:4" ht="15" customHeight="1">
      <c r="A428" s="9"/>
      <c r="B428" s="38"/>
      <c r="C428" s="38"/>
      <c r="D428" s="38"/>
    </row>
    <row r="429" spans="1:4" ht="15" customHeight="1">
      <c r="A429" s="9"/>
      <c r="B429" s="38"/>
      <c r="C429" s="38"/>
      <c r="D429" s="38"/>
    </row>
    <row r="430" spans="1:4" ht="15" customHeight="1">
      <c r="A430" s="9"/>
      <c r="B430" s="38"/>
      <c r="C430" s="38"/>
      <c r="D430" s="38"/>
    </row>
    <row r="431" spans="1:4" ht="15" customHeight="1">
      <c r="A431" s="9"/>
      <c r="B431" s="38"/>
      <c r="C431" s="38"/>
      <c r="D431" s="38"/>
    </row>
    <row r="432" spans="1:4" ht="15" customHeight="1">
      <c r="A432" s="9"/>
      <c r="B432" s="38"/>
      <c r="C432" s="38"/>
      <c r="D432" s="38"/>
    </row>
    <row r="433" spans="1:4" ht="22.5" customHeight="1">
      <c r="A433" s="9"/>
      <c r="B433" s="38"/>
      <c r="C433" s="38"/>
      <c r="D433" s="38"/>
    </row>
    <row r="434" spans="1:4" ht="15" customHeight="1">
      <c r="A434" s="9"/>
      <c r="B434" s="38"/>
      <c r="C434" s="38"/>
      <c r="D434" s="38"/>
    </row>
    <row r="435" spans="1:4" ht="15" customHeight="1">
      <c r="A435" s="9"/>
      <c r="B435" s="38"/>
      <c r="C435" s="38"/>
      <c r="D435" s="38"/>
    </row>
    <row r="436" spans="1:4" ht="15" customHeight="1">
      <c r="A436" s="9"/>
      <c r="B436" s="38"/>
      <c r="C436" s="38"/>
      <c r="D436" s="38"/>
    </row>
    <row r="437" spans="1:4" ht="15" customHeight="1">
      <c r="A437" s="9"/>
      <c r="B437" s="38"/>
      <c r="C437" s="38"/>
      <c r="D437" s="38"/>
    </row>
    <row r="438" spans="1:4" ht="15" customHeight="1">
      <c r="A438" s="9"/>
      <c r="B438" s="38"/>
      <c r="C438" s="38"/>
      <c r="D438" s="38"/>
    </row>
    <row r="439" spans="1:4" ht="22.5" customHeight="1">
      <c r="A439" s="9"/>
      <c r="B439" s="38"/>
      <c r="C439" s="38"/>
      <c r="D439" s="38"/>
    </row>
    <row r="440" spans="1:4" ht="15" customHeight="1">
      <c r="A440" s="9"/>
      <c r="B440" s="38"/>
      <c r="C440" s="38"/>
      <c r="D440" s="38"/>
    </row>
    <row r="441" spans="1:4" ht="15" customHeight="1">
      <c r="A441" s="9"/>
      <c r="B441" s="38"/>
      <c r="C441" s="38"/>
      <c r="D441" s="38"/>
    </row>
    <row r="442" spans="1:4" ht="15" customHeight="1">
      <c r="A442" s="9"/>
      <c r="B442" s="38"/>
      <c r="C442" s="38"/>
      <c r="D442" s="38"/>
    </row>
    <row r="443" spans="1:4" ht="15" customHeight="1">
      <c r="A443" s="9"/>
      <c r="B443" s="38"/>
      <c r="C443" s="38"/>
      <c r="D443" s="38"/>
    </row>
    <row r="444" spans="1:4" ht="15" customHeight="1">
      <c r="A444" s="9"/>
      <c r="B444" s="38"/>
      <c r="C444" s="38"/>
      <c r="D444" s="38"/>
    </row>
    <row r="445" spans="1:4" ht="22.5" customHeight="1">
      <c r="A445" s="9"/>
      <c r="B445" s="38"/>
      <c r="C445" s="38"/>
      <c r="D445" s="38"/>
    </row>
    <row r="446" spans="1:4" ht="12">
      <c r="A446" s="9"/>
      <c r="B446" s="38"/>
      <c r="C446" s="38"/>
      <c r="D446" s="38"/>
    </row>
    <row r="447" spans="1:4" ht="12">
      <c r="A447" s="9"/>
      <c r="B447" s="38"/>
      <c r="C447" s="38"/>
      <c r="D447" s="38"/>
    </row>
    <row r="448" spans="1:4" ht="12">
      <c r="A448" s="9"/>
      <c r="B448" s="38"/>
      <c r="C448" s="38"/>
      <c r="D448" s="38"/>
    </row>
    <row r="449" spans="1:4" ht="12">
      <c r="A449" s="9"/>
      <c r="B449" s="38"/>
      <c r="C449" s="38"/>
      <c r="D449" s="38"/>
    </row>
  </sheetData>
  <mergeCells count="1">
    <mergeCell ref="A1:D1"/>
  </mergeCells>
  <hyperlinks>
    <hyperlink ref="A3" location="Indice!B6" display="Inicio"/>
    <hyperlink ref="D2" location="'51'!A1" display="(Viene de la página anterior)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N48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32.66015625" style="0" bestFit="1" customWidth="1"/>
    <col min="2" max="4" width="11.33203125" style="0" customWidth="1"/>
    <col min="5" max="6" width="12" style="17" customWidth="1"/>
    <col min="7" max="7" width="12" style="204" customWidth="1"/>
    <col min="8" max="8" width="10" style="204" bestFit="1" customWidth="1"/>
    <col min="9" max="9" width="7.5" style="204" bestFit="1" customWidth="1"/>
    <col min="10" max="10" width="12" style="204" customWidth="1"/>
    <col min="11" max="14" width="12" style="249" customWidth="1"/>
    <col min="15" max="16384" width="12" style="17" customWidth="1"/>
  </cols>
  <sheetData>
    <row r="1" spans="1:14" s="130" customFormat="1" ht="39.75" customHeight="1">
      <c r="A1" s="404" t="s">
        <v>368</v>
      </c>
      <c r="B1" s="404"/>
      <c r="C1" s="404"/>
      <c r="D1" s="404"/>
      <c r="G1" s="243"/>
      <c r="H1" s="243"/>
      <c r="I1" s="243"/>
      <c r="J1" s="243"/>
      <c r="K1" s="276"/>
      <c r="L1" s="276"/>
      <c r="M1" s="276"/>
      <c r="N1" s="276"/>
    </row>
    <row r="2" spans="1:14" s="32" customFormat="1" ht="18" customHeight="1">
      <c r="A2" s="56" t="s">
        <v>26</v>
      </c>
      <c r="B2" s="57"/>
      <c r="C2" s="57"/>
      <c r="D2" s="57"/>
      <c r="E2" s="1"/>
      <c r="G2" s="451"/>
      <c r="H2" s="451"/>
      <c r="I2" s="451"/>
      <c r="J2" s="451"/>
      <c r="K2" s="263"/>
      <c r="L2" s="264"/>
      <c r="M2" s="264"/>
      <c r="N2" s="264"/>
    </row>
    <row r="3" spans="1:14" s="93" customFormat="1" ht="30" customHeight="1">
      <c r="A3" s="242" t="s">
        <v>366</v>
      </c>
      <c r="B3" s="98" t="s">
        <v>0</v>
      </c>
      <c r="C3" s="98" t="s">
        <v>1</v>
      </c>
      <c r="D3" s="98" t="s">
        <v>2</v>
      </c>
      <c r="G3" s="206"/>
      <c r="H3" s="206"/>
      <c r="I3" s="206"/>
      <c r="J3" s="206"/>
      <c r="K3" s="277"/>
      <c r="L3" s="277"/>
      <c r="M3" s="277"/>
      <c r="N3" s="277"/>
    </row>
    <row r="4" spans="1:14" s="9" customFormat="1" ht="15" customHeight="1">
      <c r="A4" s="384" t="s">
        <v>6</v>
      </c>
      <c r="B4" s="131">
        <v>100</v>
      </c>
      <c r="C4" s="131">
        <v>100</v>
      </c>
      <c r="D4" s="141">
        <v>100</v>
      </c>
      <c r="E4" s="142"/>
      <c r="G4" s="452" t="s">
        <v>6</v>
      </c>
      <c r="H4" s="453">
        <v>105361</v>
      </c>
      <c r="I4" s="453">
        <v>58648</v>
      </c>
      <c r="J4" s="453">
        <v>46713</v>
      </c>
      <c r="K4" s="265"/>
      <c r="L4" s="265"/>
      <c r="M4" s="265"/>
      <c r="N4" s="265"/>
    </row>
    <row r="5" spans="1:10" ht="13.5" customHeight="1">
      <c r="A5" s="80" t="s">
        <v>237</v>
      </c>
      <c r="B5" s="82">
        <f aca="true" t="shared" si="0" ref="B5:B16">H5/H$4*100</f>
        <v>45.168515864503945</v>
      </c>
      <c r="C5" s="82">
        <f aca="true" t="shared" si="1" ref="C5:C16">I5/I$4*100</f>
        <v>44.15154821988815</v>
      </c>
      <c r="D5" s="82">
        <f aca="true" t="shared" si="2" ref="D5:D16">J5/J$4*100</f>
        <v>46.445315008669965</v>
      </c>
      <c r="E5" s="82"/>
      <c r="G5" s="206" t="s">
        <v>404</v>
      </c>
      <c r="H5" s="454">
        <v>47590</v>
      </c>
      <c r="I5" s="454">
        <v>25894</v>
      </c>
      <c r="J5" s="454">
        <v>21696</v>
      </c>
    </row>
    <row r="6" spans="1:10" ht="13.5" customHeight="1">
      <c r="A6" s="127" t="s">
        <v>342</v>
      </c>
      <c r="B6" s="133">
        <f t="shared" si="0"/>
        <v>12.039559229695998</v>
      </c>
      <c r="C6" s="133">
        <f t="shared" si="1"/>
        <v>12.041331332696767</v>
      </c>
      <c r="D6" s="133">
        <f t="shared" si="2"/>
        <v>12.03733436088455</v>
      </c>
      <c r="E6" s="133"/>
      <c r="G6" s="455" t="s">
        <v>342</v>
      </c>
      <c r="H6" s="444">
        <v>12685</v>
      </c>
      <c r="I6" s="444">
        <v>7062</v>
      </c>
      <c r="J6" s="444">
        <v>5623</v>
      </c>
    </row>
    <row r="7" spans="1:10" ht="13.5" customHeight="1">
      <c r="A7" s="127" t="s">
        <v>235</v>
      </c>
      <c r="B7" s="133">
        <f t="shared" si="0"/>
        <v>33.12895663480794</v>
      </c>
      <c r="C7" s="133">
        <f t="shared" si="1"/>
        <v>32.11021688719138</v>
      </c>
      <c r="D7" s="133">
        <f t="shared" si="2"/>
        <v>34.407980647785415</v>
      </c>
      <c r="E7" s="133"/>
      <c r="G7" s="455" t="s">
        <v>408</v>
      </c>
      <c r="H7" s="444">
        <v>34905</v>
      </c>
      <c r="I7" s="444">
        <v>18832</v>
      </c>
      <c r="J7" s="444">
        <v>16073</v>
      </c>
    </row>
    <row r="8" spans="1:14" ht="13.5" customHeight="1">
      <c r="A8" s="80" t="s">
        <v>238</v>
      </c>
      <c r="B8" s="82">
        <f t="shared" si="0"/>
        <v>22.410569375765228</v>
      </c>
      <c r="C8" s="82">
        <f t="shared" si="1"/>
        <v>29.003546583003683</v>
      </c>
      <c r="D8" s="82">
        <f t="shared" si="2"/>
        <v>14.133110697236315</v>
      </c>
      <c r="E8" s="82"/>
      <c r="G8" s="205" t="s">
        <v>413</v>
      </c>
      <c r="H8" s="454">
        <v>23612</v>
      </c>
      <c r="I8" s="454">
        <v>17010</v>
      </c>
      <c r="J8" s="204">
        <v>6602</v>
      </c>
      <c r="N8" s="17"/>
    </row>
    <row r="9" spans="1:14" ht="13.5" customHeight="1">
      <c r="A9" s="127" t="s">
        <v>166</v>
      </c>
      <c r="B9" s="133">
        <f t="shared" si="0"/>
        <v>13.763157145433318</v>
      </c>
      <c r="C9" s="133">
        <f t="shared" si="1"/>
        <v>17.645955531305415</v>
      </c>
      <c r="D9" s="133">
        <f t="shared" si="2"/>
        <v>8.888318027101663</v>
      </c>
      <c r="E9" s="133"/>
      <c r="G9" s="455" t="s">
        <v>166</v>
      </c>
      <c r="H9" s="444">
        <v>14501</v>
      </c>
      <c r="I9" s="444">
        <v>10349</v>
      </c>
      <c r="J9" s="204">
        <v>4152</v>
      </c>
      <c r="N9" s="17"/>
    </row>
    <row r="10" spans="1:14" ht="13.5" customHeight="1">
      <c r="A10" s="127" t="s">
        <v>236</v>
      </c>
      <c r="B10" s="133">
        <f t="shared" si="0"/>
        <v>8.647412230331906</v>
      </c>
      <c r="C10" s="133">
        <f t="shared" si="1"/>
        <v>11.357591051698268</v>
      </c>
      <c r="D10" s="133">
        <f t="shared" si="2"/>
        <v>5.244792670134652</v>
      </c>
      <c r="E10" s="133"/>
      <c r="G10" s="455" t="s">
        <v>414</v>
      </c>
      <c r="H10" s="444">
        <v>9111</v>
      </c>
      <c r="I10" s="444">
        <v>6661</v>
      </c>
      <c r="J10" s="204">
        <v>2450</v>
      </c>
      <c r="N10" s="17"/>
    </row>
    <row r="11" spans="1:10" ht="13.5" customHeight="1">
      <c r="A11" s="80" t="s">
        <v>239</v>
      </c>
      <c r="B11" s="82">
        <f t="shared" si="0"/>
        <v>28.99365040195139</v>
      </c>
      <c r="C11" s="82">
        <f t="shared" si="1"/>
        <v>22.883985813667984</v>
      </c>
      <c r="D11" s="82">
        <f t="shared" si="2"/>
        <v>36.66431186179436</v>
      </c>
      <c r="E11" s="82"/>
      <c r="G11" s="205" t="s">
        <v>421</v>
      </c>
      <c r="H11" s="454">
        <v>30548</v>
      </c>
      <c r="I11" s="454">
        <v>13421</v>
      </c>
      <c r="J11" s="454">
        <v>17127</v>
      </c>
    </row>
    <row r="12" spans="1:10" ht="13.5" customHeight="1">
      <c r="A12" s="127" t="s">
        <v>192</v>
      </c>
      <c r="B12" s="133">
        <f t="shared" si="0"/>
        <v>0.318903579123205</v>
      </c>
      <c r="C12" s="133">
        <f t="shared" si="1"/>
        <v>0.35977356431591867</v>
      </c>
      <c r="D12" s="133">
        <f t="shared" si="2"/>
        <v>0.26759146276197204</v>
      </c>
      <c r="E12" s="133"/>
      <c r="G12" s="455" t="s">
        <v>192</v>
      </c>
      <c r="H12" s="444">
        <v>336</v>
      </c>
      <c r="I12" s="444">
        <v>211</v>
      </c>
      <c r="J12" s="444">
        <v>125</v>
      </c>
    </row>
    <row r="13" spans="1:10" ht="13.5" customHeight="1">
      <c r="A13" s="127" t="s">
        <v>195</v>
      </c>
      <c r="B13" s="133">
        <f t="shared" si="0"/>
        <v>28.67474682282818</v>
      </c>
      <c r="C13" s="133">
        <f t="shared" si="1"/>
        <v>22.524212249352065</v>
      </c>
      <c r="D13" s="133">
        <f t="shared" si="2"/>
        <v>36.39672039903239</v>
      </c>
      <c r="E13" s="133"/>
      <c r="G13" s="455" t="s">
        <v>195</v>
      </c>
      <c r="H13" s="444">
        <v>30212</v>
      </c>
      <c r="I13" s="444">
        <v>13210</v>
      </c>
      <c r="J13" s="444">
        <v>17002</v>
      </c>
    </row>
    <row r="14" spans="1:10" ht="13.5" customHeight="1">
      <c r="A14" s="80" t="s">
        <v>240</v>
      </c>
      <c r="B14" s="82">
        <f t="shared" si="0"/>
        <v>3.3219122825333853</v>
      </c>
      <c r="C14" s="82">
        <f t="shared" si="1"/>
        <v>3.848383576592552</v>
      </c>
      <c r="D14" s="82">
        <f t="shared" si="2"/>
        <v>2.66092950570505</v>
      </c>
      <c r="E14" s="82"/>
      <c r="G14" s="206" t="s">
        <v>425</v>
      </c>
      <c r="H14" s="204">
        <v>3500</v>
      </c>
      <c r="I14" s="204">
        <v>2257</v>
      </c>
      <c r="J14" s="204">
        <v>1243</v>
      </c>
    </row>
    <row r="15" spans="1:13" ht="13.5" customHeight="1">
      <c r="A15" s="80" t="s">
        <v>241</v>
      </c>
      <c r="B15" s="82">
        <f t="shared" si="0"/>
        <v>0.05789618549558186</v>
      </c>
      <c r="C15" s="82">
        <f t="shared" si="1"/>
        <v>0.06138316737143637</v>
      </c>
      <c r="D15" s="82">
        <f t="shared" si="2"/>
        <v>0.05351829255239441</v>
      </c>
      <c r="E15" s="82"/>
      <c r="G15" s="204" t="s">
        <v>221</v>
      </c>
      <c r="H15" s="204">
        <v>61</v>
      </c>
      <c r="I15" s="204">
        <v>36</v>
      </c>
      <c r="J15" s="207">
        <v>25</v>
      </c>
      <c r="M15" s="278"/>
    </row>
    <row r="16" spans="1:13" ht="13.5" customHeight="1">
      <c r="A16" s="135" t="s">
        <v>230</v>
      </c>
      <c r="B16" s="136">
        <f t="shared" si="0"/>
        <v>0.04745588975047693</v>
      </c>
      <c r="C16" s="136">
        <f t="shared" si="1"/>
        <v>0.05115263947619698</v>
      </c>
      <c r="D16" s="136">
        <f t="shared" si="2"/>
        <v>0.04281463404191553</v>
      </c>
      <c r="E16" s="82"/>
      <c r="G16" s="204" t="s">
        <v>224</v>
      </c>
      <c r="H16" s="204">
        <v>50</v>
      </c>
      <c r="I16" s="204">
        <v>30</v>
      </c>
      <c r="J16" s="456">
        <v>20</v>
      </c>
      <c r="M16" s="278"/>
    </row>
    <row r="17" spans="1:9" ht="19.5" customHeight="1">
      <c r="A17" s="9"/>
      <c r="B17" s="133"/>
      <c r="C17" s="133"/>
      <c r="D17" s="133"/>
      <c r="E17" s="133"/>
      <c r="H17" s="456"/>
      <c r="I17" s="456"/>
    </row>
    <row r="18" spans="1:14" s="130" customFormat="1" ht="39.75" customHeight="1">
      <c r="A18" s="404" t="s">
        <v>368</v>
      </c>
      <c r="B18" s="404"/>
      <c r="C18" s="404"/>
      <c r="D18" s="404"/>
      <c r="G18" s="204"/>
      <c r="H18" s="205"/>
      <c r="I18" s="205"/>
      <c r="J18" s="205"/>
      <c r="K18" s="276"/>
      <c r="L18" s="276"/>
      <c r="M18" s="276"/>
      <c r="N18" s="276"/>
    </row>
    <row r="19" spans="1:4" ht="18" customHeight="1">
      <c r="A19" s="56" t="s">
        <v>40</v>
      </c>
      <c r="B19" s="110"/>
      <c r="C19" s="110"/>
      <c r="D19" s="110"/>
    </row>
    <row r="20" spans="1:14" s="93" customFormat="1" ht="30" customHeight="1">
      <c r="A20" s="242" t="s">
        <v>366</v>
      </c>
      <c r="B20" s="98" t="s">
        <v>0</v>
      </c>
      <c r="C20" s="98" t="s">
        <v>1</v>
      </c>
      <c r="D20" s="98" t="s">
        <v>2</v>
      </c>
      <c r="G20" s="456"/>
      <c r="H20" s="204"/>
      <c r="I20" s="204"/>
      <c r="J20" s="204"/>
      <c r="K20" s="277"/>
      <c r="L20" s="277"/>
      <c r="M20" s="277"/>
      <c r="N20" s="277"/>
    </row>
    <row r="21" spans="1:14" s="9" customFormat="1" ht="15" customHeight="1">
      <c r="A21" s="126" t="s">
        <v>6</v>
      </c>
      <c r="B21" s="137">
        <v>100</v>
      </c>
      <c r="C21" s="138">
        <f aca="true" t="shared" si="3" ref="C21:C33">I4/$H4*100</f>
        <v>55.66386044171943</v>
      </c>
      <c r="D21" s="143">
        <f aca="true" t="shared" si="4" ref="D21:D33">J4/$H4*100</f>
        <v>44.33613955828058</v>
      </c>
      <c r="E21" s="142"/>
      <c r="G21" s="205"/>
      <c r="H21" s="204"/>
      <c r="I21" s="204"/>
      <c r="J21" s="204"/>
      <c r="K21" s="265"/>
      <c r="L21" s="265"/>
      <c r="M21" s="265"/>
      <c r="N21" s="265"/>
    </row>
    <row r="22" spans="1:5" ht="13.5" customHeight="1">
      <c r="A22" s="80" t="s">
        <v>237</v>
      </c>
      <c r="B22" s="90">
        <v>100</v>
      </c>
      <c r="C22" s="82">
        <f t="shared" si="3"/>
        <v>54.41059046018071</v>
      </c>
      <c r="D22" s="82">
        <f t="shared" si="4"/>
        <v>45.58940953981929</v>
      </c>
      <c r="E22" s="82"/>
    </row>
    <row r="23" spans="1:5" ht="13.5" customHeight="1">
      <c r="A23" s="127" t="s">
        <v>342</v>
      </c>
      <c r="B23" s="65">
        <v>100</v>
      </c>
      <c r="C23" s="133">
        <f t="shared" si="3"/>
        <v>55.67205360662199</v>
      </c>
      <c r="D23" s="133">
        <f t="shared" si="4"/>
        <v>44.32794639337801</v>
      </c>
      <c r="E23" s="133"/>
    </row>
    <row r="24" spans="1:5" ht="13.5" customHeight="1">
      <c r="A24" s="127" t="s">
        <v>235</v>
      </c>
      <c r="B24" s="65">
        <v>100</v>
      </c>
      <c r="C24" s="133">
        <f t="shared" si="3"/>
        <v>53.9521558515972</v>
      </c>
      <c r="D24" s="133">
        <f t="shared" si="4"/>
        <v>46.0478441484028</v>
      </c>
      <c r="E24" s="133"/>
    </row>
    <row r="25" spans="1:5" ht="13.5" customHeight="1">
      <c r="A25" s="80" t="s">
        <v>238</v>
      </c>
      <c r="B25" s="90">
        <v>100</v>
      </c>
      <c r="C25" s="82">
        <f t="shared" si="3"/>
        <v>72.03964086057937</v>
      </c>
      <c r="D25" s="82">
        <f t="shared" si="4"/>
        <v>27.960359139420632</v>
      </c>
      <c r="E25" s="82"/>
    </row>
    <row r="26" spans="1:5" ht="13.5" customHeight="1">
      <c r="A26" s="127" t="s">
        <v>166</v>
      </c>
      <c r="B26" s="65">
        <v>100</v>
      </c>
      <c r="C26" s="133">
        <f t="shared" si="3"/>
        <v>71.36749189711054</v>
      </c>
      <c r="D26" s="133">
        <f t="shared" si="4"/>
        <v>28.632508102889453</v>
      </c>
      <c r="E26" s="133"/>
    </row>
    <row r="27" spans="1:5" ht="13.5" customHeight="1">
      <c r="A27" s="127" t="s">
        <v>236</v>
      </c>
      <c r="B27" s="65">
        <v>100</v>
      </c>
      <c r="C27" s="133">
        <f t="shared" si="3"/>
        <v>73.1094281637581</v>
      </c>
      <c r="D27" s="133">
        <f t="shared" si="4"/>
        <v>26.890571836241904</v>
      </c>
      <c r="E27" s="133"/>
    </row>
    <row r="28" spans="1:5" ht="13.5" customHeight="1">
      <c r="A28" s="80" t="s">
        <v>239</v>
      </c>
      <c r="B28" s="90">
        <v>100</v>
      </c>
      <c r="C28" s="82">
        <f t="shared" si="3"/>
        <v>43.93413644101087</v>
      </c>
      <c r="D28" s="82">
        <f t="shared" si="4"/>
        <v>56.06586355898913</v>
      </c>
      <c r="E28" s="82"/>
    </row>
    <row r="29" spans="1:5" ht="13.5" customHeight="1">
      <c r="A29" s="127" t="s">
        <v>192</v>
      </c>
      <c r="B29" s="65">
        <v>100</v>
      </c>
      <c r="C29" s="133">
        <f t="shared" si="3"/>
        <v>62.797619047619044</v>
      </c>
      <c r="D29" s="133">
        <f t="shared" si="4"/>
        <v>37.202380952380956</v>
      </c>
      <c r="E29" s="133"/>
    </row>
    <row r="30" spans="1:5" ht="13.5" customHeight="1">
      <c r="A30" s="127" t="s">
        <v>195</v>
      </c>
      <c r="B30" s="65">
        <v>100</v>
      </c>
      <c r="C30" s="133">
        <f t="shared" si="3"/>
        <v>43.72434794121541</v>
      </c>
      <c r="D30" s="133">
        <f t="shared" si="4"/>
        <v>56.27565205878459</v>
      </c>
      <c r="E30" s="133"/>
    </row>
    <row r="31" spans="1:5" ht="13.5" customHeight="1">
      <c r="A31" s="80" t="s">
        <v>240</v>
      </c>
      <c r="B31" s="90">
        <v>100</v>
      </c>
      <c r="C31" s="82">
        <f t="shared" si="3"/>
        <v>64.4857142857143</v>
      </c>
      <c r="D31" s="82">
        <f t="shared" si="4"/>
        <v>35.51428571428571</v>
      </c>
      <c r="E31" s="82"/>
    </row>
    <row r="32" spans="1:13" ht="13.5" customHeight="1">
      <c r="A32" s="80" t="s">
        <v>241</v>
      </c>
      <c r="B32" s="90">
        <v>100</v>
      </c>
      <c r="C32" s="82">
        <f t="shared" si="3"/>
        <v>59.01639344262295</v>
      </c>
      <c r="D32" s="82">
        <f t="shared" si="4"/>
        <v>40.98360655737705</v>
      </c>
      <c r="E32" s="82"/>
      <c r="H32" s="447" t="s">
        <v>242</v>
      </c>
      <c r="I32" s="449">
        <f>H5/H4</f>
        <v>0.45168515864503944</v>
      </c>
      <c r="J32" s="450"/>
      <c r="K32" s="252"/>
      <c r="M32" s="278"/>
    </row>
    <row r="33" spans="1:13" ht="13.5" customHeight="1">
      <c r="A33" s="135" t="s">
        <v>230</v>
      </c>
      <c r="B33" s="139">
        <v>100</v>
      </c>
      <c r="C33" s="136">
        <f t="shared" si="3"/>
        <v>60</v>
      </c>
      <c r="D33" s="136">
        <f t="shared" si="4"/>
        <v>40</v>
      </c>
      <c r="E33" s="82"/>
      <c r="H33" s="447" t="s">
        <v>243</v>
      </c>
      <c r="I33" s="449">
        <f>H8/H4</f>
        <v>0.22410569375765227</v>
      </c>
      <c r="J33" s="450"/>
      <c r="K33" s="252"/>
      <c r="M33" s="278"/>
    </row>
    <row r="34" spans="1:11" ht="25.5" customHeight="1">
      <c r="A34" s="9"/>
      <c r="B34" s="105"/>
      <c r="C34" s="105"/>
      <c r="D34" s="105"/>
      <c r="H34" s="447" t="s">
        <v>244</v>
      </c>
      <c r="I34" s="449">
        <f>H11/H4</f>
        <v>0.2899365040195139</v>
      </c>
      <c r="J34" s="450"/>
      <c r="K34" s="252"/>
    </row>
    <row r="35" spans="1:12" ht="13.5" customHeight="1">
      <c r="A35" s="9"/>
      <c r="B35" s="105"/>
      <c r="C35" s="105"/>
      <c r="D35" s="105"/>
      <c r="H35" s="447" t="s">
        <v>245</v>
      </c>
      <c r="I35" s="449">
        <f>H14/H4</f>
        <v>0.033219122825333854</v>
      </c>
      <c r="J35" s="450"/>
      <c r="K35" s="370"/>
      <c r="L35" s="278"/>
    </row>
    <row r="36" spans="1:12" ht="13.5" customHeight="1">
      <c r="A36" s="9"/>
      <c r="B36" s="105"/>
      <c r="C36" s="105"/>
      <c r="D36" s="105"/>
      <c r="G36" s="207"/>
      <c r="H36" s="447" t="s">
        <v>229</v>
      </c>
      <c r="I36" s="449">
        <f>H15/H4</f>
        <v>0.0005789618549558186</v>
      </c>
      <c r="J36" s="450"/>
      <c r="K36" s="370"/>
      <c r="L36" s="265"/>
    </row>
    <row r="37" spans="1:12" ht="13.5" customHeight="1">
      <c r="A37" s="9"/>
      <c r="B37" s="105"/>
      <c r="C37" s="105"/>
      <c r="D37" s="105"/>
      <c r="H37" s="447" t="s">
        <v>299</v>
      </c>
      <c r="I37" s="449">
        <f>H16/H4</f>
        <v>0.0004745588975047693</v>
      </c>
      <c r="K37" s="370"/>
      <c r="L37" s="265"/>
    </row>
    <row r="38" spans="1:12" ht="13.5" customHeight="1">
      <c r="A38" s="9"/>
      <c r="B38" s="105"/>
      <c r="C38" s="105"/>
      <c r="D38" s="105"/>
      <c r="K38" s="370"/>
      <c r="L38" s="277"/>
    </row>
    <row r="39" spans="1:11" ht="13.5" customHeight="1">
      <c r="A39" s="9"/>
      <c r="B39" s="105"/>
      <c r="C39" s="105"/>
      <c r="D39" s="105"/>
      <c r="K39" s="370"/>
    </row>
    <row r="40" spans="1:11" ht="13.5" customHeight="1">
      <c r="A40" s="17"/>
      <c r="B40" s="38"/>
      <c r="C40" s="38"/>
      <c r="D40" s="38"/>
      <c r="K40" s="370"/>
    </row>
    <row r="41" spans="2:11" ht="13.5" customHeight="1">
      <c r="B41" s="17"/>
      <c r="C41" s="17"/>
      <c r="D41" s="17"/>
      <c r="K41" s="370"/>
    </row>
    <row r="42" ht="13.5" customHeight="1">
      <c r="K42" s="370"/>
    </row>
    <row r="43" ht="11.25">
      <c r="K43" s="370"/>
    </row>
    <row r="44" ht="11.25">
      <c r="K44" s="370"/>
    </row>
    <row r="45" ht="11.25">
      <c r="K45" s="370"/>
    </row>
    <row r="46" ht="11.25">
      <c r="K46" s="370"/>
    </row>
    <row r="47" ht="11.25">
      <c r="K47" s="370"/>
    </row>
    <row r="48" ht="11.25">
      <c r="K48" s="370"/>
    </row>
  </sheetData>
  <mergeCells count="2">
    <mergeCell ref="A1:D1"/>
    <mergeCell ref="A18:D18"/>
  </mergeCells>
  <hyperlinks>
    <hyperlink ref="A3" location="Indice!B6" display="Inicio"/>
    <hyperlink ref="A20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&amp;L&amp;"Times New Roman,Normal"&amp;7Residentes en Aragon nacidos fuera de la Comunidad Autónoma. Padrón 2005.&amp;R&amp;9&amp;P+8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8.66015625" style="0" customWidth="1"/>
    <col min="2" max="7" width="12.83203125" style="0" customWidth="1"/>
    <col min="8" max="9" width="10.83203125" style="0" customWidth="1"/>
    <col min="10" max="10" width="10.83203125" style="146" customWidth="1"/>
    <col min="11" max="11" width="8.83203125" style="146" bestFit="1" customWidth="1"/>
    <col min="12" max="12" width="7.66015625" style="146" bestFit="1" customWidth="1"/>
    <col min="13" max="13" width="6.83203125" style="146" bestFit="1" customWidth="1"/>
    <col min="14" max="15" width="12" style="146" customWidth="1"/>
  </cols>
  <sheetData>
    <row r="1" spans="1:13" s="2" customFormat="1" ht="39.75" customHeight="1">
      <c r="A1" s="387" t="s">
        <v>390</v>
      </c>
      <c r="B1" s="388"/>
      <c r="C1" s="388"/>
      <c r="D1" s="388"/>
      <c r="E1" s="388"/>
      <c r="F1" s="388"/>
      <c r="G1" s="388"/>
      <c r="J1" s="144"/>
      <c r="K1" s="144"/>
      <c r="L1" s="144"/>
      <c r="M1" s="144"/>
    </row>
    <row r="2" spans="1:13" s="5" customFormat="1" ht="36" customHeight="1">
      <c r="A2" s="242" t="s">
        <v>366</v>
      </c>
      <c r="B2" s="386" t="s">
        <v>0</v>
      </c>
      <c r="C2" s="386"/>
      <c r="D2" s="386" t="s">
        <v>1</v>
      </c>
      <c r="E2" s="386"/>
      <c r="F2" s="386" t="s">
        <v>2</v>
      </c>
      <c r="G2" s="386" t="s">
        <v>3</v>
      </c>
      <c r="H2" s="4"/>
      <c r="I2" s="4"/>
      <c r="J2" s="128"/>
      <c r="K2" s="128"/>
      <c r="L2" s="128"/>
      <c r="M2" s="128"/>
    </row>
    <row r="3" spans="1:11" s="10" customFormat="1" ht="19.5" customHeight="1">
      <c r="A3" s="6"/>
      <c r="B3" s="7" t="s">
        <v>4</v>
      </c>
      <c r="C3" s="8" t="s">
        <v>5</v>
      </c>
      <c r="D3" s="7" t="s">
        <v>4</v>
      </c>
      <c r="E3" s="8" t="s">
        <v>5</v>
      </c>
      <c r="F3" s="7" t="s">
        <v>4</v>
      </c>
      <c r="G3" s="8" t="s">
        <v>5</v>
      </c>
      <c r="H3" s="157"/>
      <c r="I3" s="129"/>
      <c r="J3" s="129"/>
      <c r="K3" s="129"/>
    </row>
    <row r="4" spans="1:11" s="13" customFormat="1" ht="15" customHeight="1">
      <c r="A4" s="11" t="s">
        <v>6</v>
      </c>
      <c r="B4" s="12">
        <f>D4+F4</f>
        <v>140922</v>
      </c>
      <c r="C4" s="12">
        <f aca="true" t="shared" si="0" ref="C4:C23">B4/$B$4*100</f>
        <v>100</v>
      </c>
      <c r="D4" s="12">
        <f>SUM(D5:D23)</f>
        <v>66711</v>
      </c>
      <c r="E4" s="12">
        <f aca="true" t="shared" si="1" ref="E4:E23">D4/$D$4*100</f>
        <v>100</v>
      </c>
      <c r="F4" s="12">
        <f>SUM(F5:F23)</f>
        <v>74211</v>
      </c>
      <c r="G4" s="12">
        <f aca="true" t="shared" si="2" ref="G4:G23">F4/$F$4*100</f>
        <v>100</v>
      </c>
      <c r="H4" s="163"/>
      <c r="I4" s="153"/>
      <c r="J4" s="153"/>
      <c r="K4" s="145"/>
    </row>
    <row r="5" spans="1:15" ht="15" customHeight="1">
      <c r="A5" s="14" t="s">
        <v>7</v>
      </c>
      <c r="B5" s="18">
        <f>D5+F5</f>
        <v>1045</v>
      </c>
      <c r="C5" s="16">
        <f t="shared" si="0"/>
        <v>0.7415449681384029</v>
      </c>
      <c r="D5" s="15">
        <v>573</v>
      </c>
      <c r="E5" s="16">
        <f t="shared" si="1"/>
        <v>0.858928812339794</v>
      </c>
      <c r="F5" s="15">
        <v>472</v>
      </c>
      <c r="G5" s="16">
        <f t="shared" si="2"/>
        <v>0.636024309064694</v>
      </c>
      <c r="H5" s="164"/>
      <c r="I5" s="146"/>
      <c r="L5"/>
      <c r="M5"/>
      <c r="N5"/>
      <c r="O5"/>
    </row>
    <row r="6" spans="1:15" ht="15" customHeight="1">
      <c r="A6" s="14" t="s">
        <v>8</v>
      </c>
      <c r="B6" s="18">
        <f aca="true" t="shared" si="3" ref="B6:B23">D6+F6</f>
        <v>1600</v>
      </c>
      <c r="C6" s="16">
        <f t="shared" si="0"/>
        <v>1.1353798555229133</v>
      </c>
      <c r="D6" s="15">
        <v>820</v>
      </c>
      <c r="E6" s="16">
        <f t="shared" si="1"/>
        <v>1.2291825935752725</v>
      </c>
      <c r="F6" s="15">
        <v>780</v>
      </c>
      <c r="G6" s="16">
        <f t="shared" si="2"/>
        <v>1.051057120911994</v>
      </c>
      <c r="H6" s="164"/>
      <c r="I6" s="146"/>
      <c r="L6"/>
      <c r="M6"/>
      <c r="N6"/>
      <c r="O6"/>
    </row>
    <row r="7" spans="1:15" ht="15" customHeight="1">
      <c r="A7" s="14" t="s">
        <v>9</v>
      </c>
      <c r="B7" s="18">
        <f t="shared" si="3"/>
        <v>2175</v>
      </c>
      <c r="C7" s="16">
        <f t="shared" si="0"/>
        <v>1.5434069911014603</v>
      </c>
      <c r="D7" s="15">
        <v>1124</v>
      </c>
      <c r="E7" s="16">
        <f t="shared" si="1"/>
        <v>1.6848795550958613</v>
      </c>
      <c r="F7" s="15">
        <v>1051</v>
      </c>
      <c r="G7" s="16">
        <f t="shared" si="2"/>
        <v>1.4162320949724434</v>
      </c>
      <c r="H7" s="164"/>
      <c r="I7" s="146"/>
      <c r="L7"/>
      <c r="M7"/>
      <c r="N7"/>
      <c r="O7"/>
    </row>
    <row r="8" spans="1:15" ht="15" customHeight="1">
      <c r="A8" s="14" t="s">
        <v>10</v>
      </c>
      <c r="B8" s="18">
        <f t="shared" si="3"/>
        <v>2920</v>
      </c>
      <c r="C8" s="16">
        <f t="shared" si="0"/>
        <v>2.0720682363293172</v>
      </c>
      <c r="D8" s="15">
        <v>1512</v>
      </c>
      <c r="E8" s="16">
        <f t="shared" si="1"/>
        <v>2.2664927822997707</v>
      </c>
      <c r="F8" s="15">
        <v>1408</v>
      </c>
      <c r="G8" s="16">
        <f t="shared" si="2"/>
        <v>1.897292854159087</v>
      </c>
      <c r="H8" s="164"/>
      <c r="I8" s="146"/>
      <c r="L8"/>
      <c r="M8"/>
      <c r="N8"/>
      <c r="O8"/>
    </row>
    <row r="9" spans="1:15" ht="22.5" customHeight="1">
      <c r="A9" s="17" t="s">
        <v>11</v>
      </c>
      <c r="B9" s="18">
        <f t="shared" si="3"/>
        <v>4503</v>
      </c>
      <c r="C9" s="16">
        <f t="shared" si="0"/>
        <v>3.195384680887299</v>
      </c>
      <c r="D9" s="18">
        <v>2287</v>
      </c>
      <c r="E9" s="16">
        <f t="shared" si="1"/>
        <v>3.4282202335446925</v>
      </c>
      <c r="F9" s="18">
        <v>2216</v>
      </c>
      <c r="G9" s="16">
        <f t="shared" si="2"/>
        <v>2.9860802306935628</v>
      </c>
      <c r="H9" s="164"/>
      <c r="I9" s="146"/>
      <c r="L9"/>
      <c r="M9"/>
      <c r="N9"/>
      <c r="O9"/>
    </row>
    <row r="10" spans="1:15" ht="15" customHeight="1">
      <c r="A10" s="17" t="s">
        <v>12</v>
      </c>
      <c r="B10" s="18">
        <f t="shared" si="3"/>
        <v>7600</v>
      </c>
      <c r="C10" s="16">
        <f t="shared" si="0"/>
        <v>5.393054313733839</v>
      </c>
      <c r="D10" s="18">
        <v>3794</v>
      </c>
      <c r="E10" s="16">
        <f t="shared" si="1"/>
        <v>5.68721800002998</v>
      </c>
      <c r="F10" s="18">
        <v>3806</v>
      </c>
      <c r="G10" s="16">
        <f t="shared" si="2"/>
        <v>5.1286197463987815</v>
      </c>
      <c r="H10" s="164"/>
      <c r="I10" s="146"/>
      <c r="L10"/>
      <c r="M10"/>
      <c r="N10"/>
      <c r="O10"/>
    </row>
    <row r="11" spans="1:15" ht="15" customHeight="1">
      <c r="A11" s="17" t="s">
        <v>13</v>
      </c>
      <c r="B11" s="18">
        <f t="shared" si="3"/>
        <v>10062</v>
      </c>
      <c r="C11" s="16">
        <f t="shared" si="0"/>
        <v>7.140120066419721</v>
      </c>
      <c r="D11" s="18">
        <v>5210</v>
      </c>
      <c r="E11" s="16">
        <f t="shared" si="1"/>
        <v>7.80980647869167</v>
      </c>
      <c r="F11" s="18">
        <v>4852</v>
      </c>
      <c r="G11" s="16">
        <f t="shared" si="2"/>
        <v>6.538114295724354</v>
      </c>
      <c r="H11" s="164"/>
      <c r="I11" s="146"/>
      <c r="L11"/>
      <c r="M11"/>
      <c r="N11"/>
      <c r="O11"/>
    </row>
    <row r="12" spans="1:15" ht="15" customHeight="1">
      <c r="A12" s="17" t="s">
        <v>14</v>
      </c>
      <c r="B12" s="18">
        <f t="shared" si="3"/>
        <v>10965</v>
      </c>
      <c r="C12" s="16">
        <f t="shared" si="0"/>
        <v>7.780900072380466</v>
      </c>
      <c r="D12" s="18">
        <v>5489</v>
      </c>
      <c r="E12" s="16">
        <f t="shared" si="1"/>
        <v>8.228028361139842</v>
      </c>
      <c r="F12" s="18">
        <v>5476</v>
      </c>
      <c r="G12" s="16">
        <f t="shared" si="2"/>
        <v>7.378959992453948</v>
      </c>
      <c r="H12" s="164"/>
      <c r="I12" s="146"/>
      <c r="L12"/>
      <c r="M12"/>
      <c r="N12"/>
      <c r="O12"/>
    </row>
    <row r="13" spans="1:15" ht="15" customHeight="1">
      <c r="A13" s="17" t="s">
        <v>15</v>
      </c>
      <c r="B13" s="18">
        <f t="shared" si="3"/>
        <v>12099</v>
      </c>
      <c r="C13" s="16">
        <f t="shared" si="0"/>
        <v>8.58560054498233</v>
      </c>
      <c r="D13" s="18">
        <v>6127</v>
      </c>
      <c r="E13" s="16">
        <f t="shared" si="1"/>
        <v>9.18439237906792</v>
      </c>
      <c r="F13" s="18">
        <v>5972</v>
      </c>
      <c r="G13" s="16">
        <f t="shared" si="2"/>
        <v>8.047324520623627</v>
      </c>
      <c r="H13" s="164"/>
      <c r="I13" s="146"/>
      <c r="L13"/>
      <c r="M13"/>
      <c r="N13"/>
      <c r="O13"/>
    </row>
    <row r="14" spans="1:15" ht="22.5" customHeight="1">
      <c r="A14" s="17" t="s">
        <v>16</v>
      </c>
      <c r="B14" s="18">
        <f t="shared" si="3"/>
        <v>13183</v>
      </c>
      <c r="C14" s="16">
        <f t="shared" si="0"/>
        <v>9.354820397099104</v>
      </c>
      <c r="D14" s="18">
        <v>6505</v>
      </c>
      <c r="E14" s="16">
        <f t="shared" si="1"/>
        <v>9.751015574642864</v>
      </c>
      <c r="F14" s="18">
        <v>6678</v>
      </c>
      <c r="G14" s="16">
        <f t="shared" si="2"/>
        <v>8.99866596596192</v>
      </c>
      <c r="H14" s="164"/>
      <c r="I14" s="146"/>
      <c r="L14"/>
      <c r="M14"/>
      <c r="N14"/>
      <c r="O14"/>
    </row>
    <row r="15" spans="1:15" ht="15" customHeight="1">
      <c r="A15" s="17" t="s">
        <v>17</v>
      </c>
      <c r="B15" s="18">
        <f t="shared" si="3"/>
        <v>12511</v>
      </c>
      <c r="C15" s="16">
        <f t="shared" si="0"/>
        <v>8.877960857779481</v>
      </c>
      <c r="D15" s="18">
        <v>6046</v>
      </c>
      <c r="E15" s="16">
        <f t="shared" si="1"/>
        <v>9.06297312287329</v>
      </c>
      <c r="F15" s="18">
        <v>6465</v>
      </c>
      <c r="G15" s="16">
        <f t="shared" si="2"/>
        <v>8.711646521405182</v>
      </c>
      <c r="H15" s="164"/>
      <c r="I15" s="146"/>
      <c r="L15"/>
      <c r="M15"/>
      <c r="N15"/>
      <c r="O15"/>
    </row>
    <row r="16" spans="1:15" ht="15" customHeight="1">
      <c r="A16" s="17" t="s">
        <v>18</v>
      </c>
      <c r="B16" s="18">
        <f t="shared" si="3"/>
        <v>12403</v>
      </c>
      <c r="C16" s="16">
        <f t="shared" si="0"/>
        <v>8.801322717531685</v>
      </c>
      <c r="D16" s="18">
        <v>5948</v>
      </c>
      <c r="E16" s="16">
        <f t="shared" si="1"/>
        <v>8.916070812909416</v>
      </c>
      <c r="F16" s="18">
        <v>6455</v>
      </c>
      <c r="G16" s="16">
        <f t="shared" si="2"/>
        <v>8.698171430111438</v>
      </c>
      <c r="H16" s="164"/>
      <c r="I16" s="146"/>
      <c r="L16"/>
      <c r="M16"/>
      <c r="N16"/>
      <c r="O16"/>
    </row>
    <row r="17" spans="1:15" ht="15" customHeight="1">
      <c r="A17" s="17" t="s">
        <v>19</v>
      </c>
      <c r="B17" s="18">
        <f t="shared" si="3"/>
        <v>11401</v>
      </c>
      <c r="C17" s="16">
        <f t="shared" si="0"/>
        <v>8.09029108301046</v>
      </c>
      <c r="D17" s="18">
        <v>5525</v>
      </c>
      <c r="E17" s="16">
        <f t="shared" si="1"/>
        <v>8.281992475004122</v>
      </c>
      <c r="F17" s="18">
        <v>5876</v>
      </c>
      <c r="G17" s="16">
        <f t="shared" si="2"/>
        <v>7.917963644203689</v>
      </c>
      <c r="H17" s="164"/>
      <c r="I17" s="146"/>
      <c r="L17"/>
      <c r="M17"/>
      <c r="N17"/>
      <c r="O17"/>
    </row>
    <row r="18" spans="1:11" s="19" customFormat="1" ht="15" customHeight="1">
      <c r="A18" s="17" t="s">
        <v>20</v>
      </c>
      <c r="B18" s="18">
        <f t="shared" si="3"/>
        <v>9774</v>
      </c>
      <c r="C18" s="16">
        <f t="shared" si="0"/>
        <v>6.9357516924255975</v>
      </c>
      <c r="D18" s="18">
        <v>4604</v>
      </c>
      <c r="E18" s="16">
        <f t="shared" si="1"/>
        <v>6.901410561976286</v>
      </c>
      <c r="F18" s="18">
        <v>5170</v>
      </c>
      <c r="G18" s="16">
        <f t="shared" si="2"/>
        <v>6.966622198865398</v>
      </c>
      <c r="H18" s="164"/>
      <c r="I18" s="147"/>
      <c r="J18" s="147"/>
      <c r="K18" s="147"/>
    </row>
    <row r="19" spans="1:15" ht="22.5" customHeight="1">
      <c r="A19" t="s">
        <v>21</v>
      </c>
      <c r="B19" s="18">
        <f t="shared" si="3"/>
        <v>9777</v>
      </c>
      <c r="C19" s="16">
        <f t="shared" si="0"/>
        <v>6.937880529654702</v>
      </c>
      <c r="D19" s="18">
        <v>4275</v>
      </c>
      <c r="E19" s="16">
        <f t="shared" si="1"/>
        <v>6.40823852138328</v>
      </c>
      <c r="F19" s="18">
        <v>5502</v>
      </c>
      <c r="G19" s="16">
        <f t="shared" si="2"/>
        <v>7.413995229817683</v>
      </c>
      <c r="H19" s="164"/>
      <c r="I19" s="146"/>
      <c r="L19"/>
      <c r="M19"/>
      <c r="N19"/>
      <c r="O19"/>
    </row>
    <row r="20" spans="1:15" ht="15" customHeight="1">
      <c r="A20" t="s">
        <v>22</v>
      </c>
      <c r="B20" s="18">
        <f t="shared" si="3"/>
        <v>8128</v>
      </c>
      <c r="C20" s="16">
        <f t="shared" si="0"/>
        <v>5.7677296660564</v>
      </c>
      <c r="D20" s="18">
        <v>3273</v>
      </c>
      <c r="E20" s="16">
        <f t="shared" si="1"/>
        <v>4.906237352160813</v>
      </c>
      <c r="F20" s="18">
        <v>4855</v>
      </c>
      <c r="G20" s="16">
        <f t="shared" si="2"/>
        <v>6.542156823112477</v>
      </c>
      <c r="H20" s="164"/>
      <c r="I20" s="146"/>
      <c r="L20"/>
      <c r="M20"/>
      <c r="N20"/>
      <c r="O20"/>
    </row>
    <row r="21" spans="1:15" ht="15" customHeight="1">
      <c r="A21" t="s">
        <v>23</v>
      </c>
      <c r="B21" s="18">
        <f t="shared" si="3"/>
        <v>6022</v>
      </c>
      <c r="C21" s="16">
        <f t="shared" si="0"/>
        <v>4.273285931224366</v>
      </c>
      <c r="D21" s="18">
        <v>2178</v>
      </c>
      <c r="E21" s="16">
        <f t="shared" si="1"/>
        <v>3.264828888788955</v>
      </c>
      <c r="F21" s="18">
        <v>3844</v>
      </c>
      <c r="G21" s="16">
        <f t="shared" si="2"/>
        <v>5.179825093315007</v>
      </c>
      <c r="H21" s="193"/>
      <c r="I21" s="193"/>
      <c r="J21" s="164"/>
      <c r="N21"/>
      <c r="O21"/>
    </row>
    <row r="22" spans="1:15" ht="15" customHeight="1">
      <c r="A22" t="s">
        <v>24</v>
      </c>
      <c r="B22" s="18">
        <f t="shared" si="3"/>
        <v>3158</v>
      </c>
      <c r="C22" s="16">
        <f t="shared" si="0"/>
        <v>2.2409559898383504</v>
      </c>
      <c r="D22" s="18">
        <v>985</v>
      </c>
      <c r="E22" s="16">
        <f t="shared" si="1"/>
        <v>1.4765181154532236</v>
      </c>
      <c r="F22" s="18">
        <v>2173</v>
      </c>
      <c r="G22" s="16">
        <f t="shared" si="2"/>
        <v>2.928137338130466</v>
      </c>
      <c r="H22" s="164"/>
      <c r="I22" s="164"/>
      <c r="J22" s="164"/>
      <c r="N22"/>
      <c r="O22"/>
    </row>
    <row r="23" spans="1:15" ht="15" customHeight="1">
      <c r="A23" s="20" t="s">
        <v>25</v>
      </c>
      <c r="B23" s="21">
        <f t="shared" si="3"/>
        <v>1596</v>
      </c>
      <c r="C23" s="22">
        <f t="shared" si="0"/>
        <v>1.1325414058841061</v>
      </c>
      <c r="D23" s="21">
        <v>436</v>
      </c>
      <c r="E23" s="22">
        <f t="shared" si="1"/>
        <v>0.6535653790229498</v>
      </c>
      <c r="F23" s="21">
        <v>1160</v>
      </c>
      <c r="G23" s="22">
        <f t="shared" si="2"/>
        <v>1.5631105900742477</v>
      </c>
      <c r="H23" s="164"/>
      <c r="I23" s="164"/>
      <c r="J23" s="164"/>
      <c r="N23"/>
      <c r="O23"/>
    </row>
    <row r="24" spans="2:12" ht="30" customHeight="1">
      <c r="B24" s="17"/>
      <c r="C24" s="17"/>
      <c r="D24" s="17"/>
      <c r="E24" s="17"/>
      <c r="J24" s="164"/>
      <c r="K24" s="164"/>
      <c r="L24" s="164"/>
    </row>
    <row r="25" spans="11:13" ht="15" customHeight="1">
      <c r="K25" s="147"/>
      <c r="L25" s="147" t="s">
        <v>1</v>
      </c>
      <c r="M25" s="147" t="s">
        <v>2</v>
      </c>
    </row>
    <row r="26" spans="11:14" ht="15" customHeight="1">
      <c r="K26" s="149" t="s">
        <v>7</v>
      </c>
      <c r="L26" s="154">
        <f aca="true" t="shared" si="4" ref="L26:L44">-$D5</f>
        <v>-573</v>
      </c>
      <c r="M26" s="154">
        <f aca="true" t="shared" si="5" ref="M26:M44">$F5</f>
        <v>472</v>
      </c>
      <c r="N26" s="148"/>
    </row>
    <row r="27" spans="11:14" ht="15" customHeight="1">
      <c r="K27" s="149" t="s">
        <v>8</v>
      </c>
      <c r="L27" s="154">
        <f t="shared" si="4"/>
        <v>-820</v>
      </c>
      <c r="M27" s="154">
        <f t="shared" si="5"/>
        <v>780</v>
      </c>
      <c r="N27" s="148"/>
    </row>
    <row r="28" spans="11:14" ht="15" customHeight="1">
      <c r="K28" s="149" t="s">
        <v>9</v>
      </c>
      <c r="L28" s="154">
        <f t="shared" si="4"/>
        <v>-1124</v>
      </c>
      <c r="M28" s="154">
        <f t="shared" si="5"/>
        <v>1051</v>
      </c>
      <c r="N28" s="148"/>
    </row>
    <row r="29" spans="11:14" ht="15" customHeight="1">
      <c r="K29" s="149" t="s">
        <v>10</v>
      </c>
      <c r="L29" s="154">
        <f t="shared" si="4"/>
        <v>-1512</v>
      </c>
      <c r="M29" s="154">
        <f t="shared" si="5"/>
        <v>1408</v>
      </c>
      <c r="N29" s="148"/>
    </row>
    <row r="30" spans="11:14" ht="15" customHeight="1">
      <c r="K30" s="149" t="s">
        <v>11</v>
      </c>
      <c r="L30" s="154">
        <f t="shared" si="4"/>
        <v>-2287</v>
      </c>
      <c r="M30" s="154">
        <f t="shared" si="5"/>
        <v>2216</v>
      </c>
      <c r="N30" s="148"/>
    </row>
    <row r="31" spans="11:14" ht="15" customHeight="1">
      <c r="K31" s="151" t="s">
        <v>12</v>
      </c>
      <c r="L31" s="154">
        <f t="shared" si="4"/>
        <v>-3794</v>
      </c>
      <c r="M31" s="154">
        <f t="shared" si="5"/>
        <v>3806</v>
      </c>
      <c r="N31" s="148"/>
    </row>
    <row r="32" spans="11:14" ht="15" customHeight="1">
      <c r="K32" s="151" t="s">
        <v>13</v>
      </c>
      <c r="L32" s="154">
        <f t="shared" si="4"/>
        <v>-5210</v>
      </c>
      <c r="M32" s="154">
        <f t="shared" si="5"/>
        <v>4852</v>
      </c>
      <c r="N32" s="148"/>
    </row>
    <row r="33" spans="11:14" ht="15" customHeight="1">
      <c r="K33" s="151" t="s">
        <v>14</v>
      </c>
      <c r="L33" s="154">
        <f t="shared" si="4"/>
        <v>-5489</v>
      </c>
      <c r="M33" s="154">
        <f t="shared" si="5"/>
        <v>5476</v>
      </c>
      <c r="N33" s="148"/>
    </row>
    <row r="34" spans="11:14" ht="15" customHeight="1">
      <c r="K34" s="151" t="s">
        <v>15</v>
      </c>
      <c r="L34" s="154">
        <f t="shared" si="4"/>
        <v>-6127</v>
      </c>
      <c r="M34" s="154">
        <f t="shared" si="5"/>
        <v>5972</v>
      </c>
      <c r="N34" s="148"/>
    </row>
    <row r="35" spans="11:14" ht="15" customHeight="1">
      <c r="K35" s="151" t="s">
        <v>16</v>
      </c>
      <c r="L35" s="154">
        <f t="shared" si="4"/>
        <v>-6505</v>
      </c>
      <c r="M35" s="154">
        <f t="shared" si="5"/>
        <v>6678</v>
      </c>
      <c r="N35" s="148"/>
    </row>
    <row r="36" spans="8:14" ht="15" customHeight="1">
      <c r="H36" s="17"/>
      <c r="I36" s="17"/>
      <c r="J36" s="213"/>
      <c r="K36" s="151" t="s">
        <v>17</v>
      </c>
      <c r="L36" s="214">
        <f t="shared" si="4"/>
        <v>-6046</v>
      </c>
      <c r="M36" s="154">
        <f t="shared" si="5"/>
        <v>6465</v>
      </c>
      <c r="N36" s="148"/>
    </row>
    <row r="37" spans="8:14" ht="15" customHeight="1">
      <c r="H37" s="17"/>
      <c r="I37" s="17"/>
      <c r="J37" s="213"/>
      <c r="K37" s="151" t="s">
        <v>18</v>
      </c>
      <c r="L37" s="214">
        <f t="shared" si="4"/>
        <v>-5948</v>
      </c>
      <c r="M37" s="154">
        <f t="shared" si="5"/>
        <v>6455</v>
      </c>
      <c r="N37" s="148"/>
    </row>
    <row r="38" spans="8:14" ht="15" customHeight="1">
      <c r="H38" s="17"/>
      <c r="I38" s="17"/>
      <c r="J38" s="213"/>
      <c r="K38" s="151" t="s">
        <v>19</v>
      </c>
      <c r="L38" s="214">
        <f t="shared" si="4"/>
        <v>-5525</v>
      </c>
      <c r="M38" s="154">
        <f t="shared" si="5"/>
        <v>5876</v>
      </c>
      <c r="N38" s="148"/>
    </row>
    <row r="39" spans="8:14" ht="15" customHeight="1">
      <c r="H39" s="17"/>
      <c r="I39" s="17"/>
      <c r="J39" s="213"/>
      <c r="K39" s="151" t="s">
        <v>20</v>
      </c>
      <c r="L39" s="214">
        <f t="shared" si="4"/>
        <v>-4604</v>
      </c>
      <c r="M39" s="154">
        <f t="shared" si="5"/>
        <v>5170</v>
      </c>
      <c r="N39" s="148"/>
    </row>
    <row r="40" spans="8:14" ht="15" customHeight="1">
      <c r="H40" s="17"/>
      <c r="I40" s="17"/>
      <c r="J40" s="213"/>
      <c r="K40" s="151" t="s">
        <v>21</v>
      </c>
      <c r="L40" s="214">
        <f t="shared" si="4"/>
        <v>-4275</v>
      </c>
      <c r="M40" s="154">
        <f t="shared" si="5"/>
        <v>5502</v>
      </c>
      <c r="N40" s="148"/>
    </row>
    <row r="41" spans="8:14" ht="15" customHeight="1">
      <c r="H41" s="17"/>
      <c r="I41" s="17"/>
      <c r="J41" s="213"/>
      <c r="K41" s="151" t="s">
        <v>22</v>
      </c>
      <c r="L41" s="214">
        <f t="shared" si="4"/>
        <v>-3273</v>
      </c>
      <c r="M41" s="154">
        <f t="shared" si="5"/>
        <v>4855</v>
      </c>
      <c r="N41" s="148"/>
    </row>
    <row r="42" spans="8:14" ht="15" customHeight="1">
      <c r="H42" s="17"/>
      <c r="I42" s="17"/>
      <c r="J42" s="213"/>
      <c r="K42" s="151" t="s">
        <v>23</v>
      </c>
      <c r="L42" s="214">
        <f t="shared" si="4"/>
        <v>-2178</v>
      </c>
      <c r="M42" s="154">
        <f t="shared" si="5"/>
        <v>3844</v>
      </c>
      <c r="N42" s="148"/>
    </row>
    <row r="43" spans="8:14" ht="15" customHeight="1">
      <c r="H43" s="17"/>
      <c r="I43" s="17"/>
      <c r="J43" s="213"/>
      <c r="K43" s="151" t="s">
        <v>24</v>
      </c>
      <c r="L43" s="214">
        <f t="shared" si="4"/>
        <v>-985</v>
      </c>
      <c r="M43" s="154">
        <f t="shared" si="5"/>
        <v>2173</v>
      </c>
      <c r="N43" s="148"/>
    </row>
    <row r="44" spans="8:13" ht="11.25">
      <c r="H44" s="17"/>
      <c r="I44" s="17"/>
      <c r="J44" s="213"/>
      <c r="K44" s="152" t="s">
        <v>25</v>
      </c>
      <c r="L44" s="214">
        <f t="shared" si="4"/>
        <v>-436</v>
      </c>
      <c r="M44" s="154">
        <f t="shared" si="5"/>
        <v>1160</v>
      </c>
    </row>
    <row r="45" spans="8:13" ht="11.25">
      <c r="H45" s="17"/>
      <c r="I45" s="17"/>
      <c r="J45" s="213"/>
      <c r="K45" s="151"/>
      <c r="L45" s="151"/>
      <c r="M45" s="147"/>
    </row>
  </sheetData>
  <mergeCells count="4">
    <mergeCell ref="F2:G2"/>
    <mergeCell ref="A1:G1"/>
    <mergeCell ref="B2:C2"/>
    <mergeCell ref="D2:E2"/>
  </mergeCells>
  <hyperlinks>
    <hyperlink ref="A2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&amp;L&amp;9&amp;P+8&amp;R&amp;"Times New Roman,Normal"&amp;7Residentes en Aragon nacidos fuera de la Comunidad Autónoma. Padrón 2005.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00" workbookViewId="0" topLeftCell="A11">
      <selection activeCell="B1" sqref="B1"/>
    </sheetView>
  </sheetViews>
  <sheetFormatPr defaultColWidth="12" defaultRowHeight="11.25"/>
  <cols>
    <col min="1" max="1" width="25.33203125" style="0" customWidth="1"/>
    <col min="2" max="7" width="12.83203125" style="0" customWidth="1"/>
    <col min="8" max="8" width="23.66015625" style="0" bestFit="1" customWidth="1"/>
  </cols>
  <sheetData>
    <row r="1" spans="1:7" s="2" customFormat="1" ht="39.75" customHeight="1">
      <c r="A1" s="389" t="s">
        <v>389</v>
      </c>
      <c r="B1" s="390"/>
      <c r="C1" s="390"/>
      <c r="D1" s="390"/>
      <c r="E1" s="390"/>
      <c r="F1" s="390"/>
      <c r="G1" s="390"/>
    </row>
    <row r="2" spans="1:8" s="32" customFormat="1" ht="18" customHeight="1">
      <c r="A2" s="9" t="s">
        <v>26</v>
      </c>
      <c r="B2" s="17"/>
      <c r="C2" s="17"/>
      <c r="D2" s="17"/>
      <c r="E2" s="17"/>
      <c r="F2" s="17"/>
      <c r="G2" s="17"/>
      <c r="H2" s="31"/>
    </row>
    <row r="3" spans="1:8" s="5" customFormat="1" ht="36" customHeight="1">
      <c r="A3" s="242" t="s">
        <v>366</v>
      </c>
      <c r="B3" s="386" t="s">
        <v>0</v>
      </c>
      <c r="C3" s="386"/>
      <c r="D3" s="386" t="s">
        <v>1</v>
      </c>
      <c r="E3" s="386"/>
      <c r="F3" s="386" t="s">
        <v>2</v>
      </c>
      <c r="G3" s="386" t="s">
        <v>3</v>
      </c>
      <c r="H3" s="4"/>
    </row>
    <row r="4" spans="1:8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165"/>
    </row>
    <row r="5" spans="1:10" s="13" customFormat="1" ht="15" customHeight="1">
      <c r="A5" s="11" t="s">
        <v>6</v>
      </c>
      <c r="B5" s="33">
        <f>D5+F5</f>
        <v>193362</v>
      </c>
      <c r="C5" s="34">
        <f aca="true" t="shared" si="0" ref="C5:C23">B5/$B$5*100</f>
        <v>100</v>
      </c>
      <c r="D5" s="33">
        <f>SUM(D6:D23)</f>
        <v>93145</v>
      </c>
      <c r="E5" s="34">
        <f aca="true" t="shared" si="1" ref="E5:E23">D5/$D$5*100</f>
        <v>100</v>
      </c>
      <c r="F5" s="33">
        <f>SUM(F6:F23)</f>
        <v>100217</v>
      </c>
      <c r="G5" s="34">
        <f aca="true" t="shared" si="2" ref="G5:G23">F5/$F$5*100</f>
        <v>100</v>
      </c>
      <c r="H5"/>
      <c r="I5"/>
      <c r="J5"/>
    </row>
    <row r="6" spans="1:7" ht="15" customHeight="1">
      <c r="A6" s="14" t="s">
        <v>27</v>
      </c>
      <c r="B6" s="38">
        <f>D6+F6</f>
        <v>27013</v>
      </c>
      <c r="C6" s="36">
        <f t="shared" si="0"/>
        <v>13.970169940319193</v>
      </c>
      <c r="D6" s="23">
        <v>13365</v>
      </c>
      <c r="E6" s="36">
        <f t="shared" si="1"/>
        <v>14.348596274625583</v>
      </c>
      <c r="F6" s="23">
        <v>13648</v>
      </c>
      <c r="G6" s="16">
        <f t="shared" si="2"/>
        <v>13.618447967909637</v>
      </c>
    </row>
    <row r="7" spans="1:7" ht="15" customHeight="1">
      <c r="A7" s="37" t="s">
        <v>246</v>
      </c>
      <c r="B7" s="38">
        <f aca="true" t="shared" si="3" ref="B7:B23">D7+F7</f>
        <v>2714</v>
      </c>
      <c r="C7" s="36">
        <f t="shared" si="0"/>
        <v>1.403584985674538</v>
      </c>
      <c r="D7" s="23">
        <v>1366</v>
      </c>
      <c r="E7" s="36">
        <f t="shared" si="1"/>
        <v>1.4665306779752</v>
      </c>
      <c r="F7" s="23">
        <v>1348</v>
      </c>
      <c r="G7" s="16">
        <f t="shared" si="2"/>
        <v>1.3450811738527395</v>
      </c>
    </row>
    <row r="8" spans="1:7" ht="15" customHeight="1">
      <c r="A8" s="37" t="s">
        <v>247</v>
      </c>
      <c r="B8" s="38">
        <f t="shared" si="3"/>
        <v>960</v>
      </c>
      <c r="C8" s="36">
        <f t="shared" si="0"/>
        <v>0.4964781084184069</v>
      </c>
      <c r="D8" s="23">
        <v>481</v>
      </c>
      <c r="E8" s="36">
        <f t="shared" si="1"/>
        <v>0.5163991625959525</v>
      </c>
      <c r="F8" s="23">
        <v>479</v>
      </c>
      <c r="G8" s="16">
        <f t="shared" si="2"/>
        <v>0.4779628206791263</v>
      </c>
    </row>
    <row r="9" spans="1:7" ht="15" customHeight="1">
      <c r="A9" s="14" t="s">
        <v>28</v>
      </c>
      <c r="B9" s="38">
        <f t="shared" si="3"/>
        <v>1242</v>
      </c>
      <c r="C9" s="36">
        <f t="shared" si="0"/>
        <v>0.6423185527663139</v>
      </c>
      <c r="D9" s="23">
        <v>605</v>
      </c>
      <c r="E9" s="36">
        <f t="shared" si="1"/>
        <v>0.6495249342423104</v>
      </c>
      <c r="F9" s="23">
        <v>637</v>
      </c>
      <c r="G9" s="16">
        <f t="shared" si="2"/>
        <v>0.6356207030743287</v>
      </c>
    </row>
    <row r="10" spans="1:7" ht="15" customHeight="1">
      <c r="A10" s="14" t="s">
        <v>29</v>
      </c>
      <c r="B10" s="38">
        <f t="shared" si="3"/>
        <v>2062</v>
      </c>
      <c r="C10" s="36">
        <f t="shared" si="0"/>
        <v>1.0663936037070365</v>
      </c>
      <c r="D10" s="23">
        <v>954</v>
      </c>
      <c r="E10" s="36">
        <f t="shared" si="1"/>
        <v>1.0242095657308496</v>
      </c>
      <c r="F10" s="23">
        <v>1108</v>
      </c>
      <c r="G10" s="16">
        <f t="shared" si="2"/>
        <v>1.1056008461638245</v>
      </c>
    </row>
    <row r="11" spans="1:7" ht="22.5" customHeight="1">
      <c r="A11" s="17" t="s">
        <v>30</v>
      </c>
      <c r="B11" s="38">
        <f t="shared" si="3"/>
        <v>37369</v>
      </c>
      <c r="C11" s="39">
        <f t="shared" si="0"/>
        <v>19.32592753488276</v>
      </c>
      <c r="D11" s="23">
        <v>17497</v>
      </c>
      <c r="E11" s="39">
        <f t="shared" si="1"/>
        <v>18.78469053626067</v>
      </c>
      <c r="F11" s="23">
        <v>19872</v>
      </c>
      <c r="G11" s="16">
        <f t="shared" si="2"/>
        <v>19.828971132642167</v>
      </c>
    </row>
    <row r="12" spans="1:7" ht="15" customHeight="1">
      <c r="A12" s="14" t="s">
        <v>31</v>
      </c>
      <c r="B12" s="38">
        <f t="shared" si="3"/>
        <v>16522</v>
      </c>
      <c r="C12" s="36">
        <f t="shared" si="0"/>
        <v>8.54459511175929</v>
      </c>
      <c r="D12" s="23">
        <v>7944</v>
      </c>
      <c r="E12" s="36">
        <f t="shared" si="1"/>
        <v>8.528638144827957</v>
      </c>
      <c r="F12" s="23">
        <v>8578</v>
      </c>
      <c r="G12" s="16">
        <f t="shared" si="2"/>
        <v>8.559426045481306</v>
      </c>
    </row>
    <row r="13" spans="1:7" ht="15" customHeight="1">
      <c r="A13" s="17" t="s">
        <v>32</v>
      </c>
      <c r="B13" s="38">
        <f t="shared" si="3"/>
        <v>36470</v>
      </c>
      <c r="C13" s="39">
        <f t="shared" si="0"/>
        <v>18.860996472936773</v>
      </c>
      <c r="D13" s="23">
        <v>17905</v>
      </c>
      <c r="E13" s="39">
        <f t="shared" si="1"/>
        <v>19.222717268774492</v>
      </c>
      <c r="F13" s="23">
        <v>18565</v>
      </c>
      <c r="G13" s="16">
        <f t="shared" si="2"/>
        <v>18.524801181436285</v>
      </c>
    </row>
    <row r="14" spans="1:7" ht="15" customHeight="1">
      <c r="A14" s="17" t="s">
        <v>33</v>
      </c>
      <c r="B14" s="38">
        <f t="shared" si="3"/>
        <v>10846</v>
      </c>
      <c r="C14" s="39">
        <f t="shared" si="0"/>
        <v>5.6091682957354605</v>
      </c>
      <c r="D14" s="23">
        <v>5373</v>
      </c>
      <c r="E14" s="39">
        <f t="shared" si="1"/>
        <v>5.768425573031295</v>
      </c>
      <c r="F14" s="23">
        <v>5473</v>
      </c>
      <c r="G14" s="16">
        <f t="shared" si="2"/>
        <v>5.461149306005967</v>
      </c>
    </row>
    <row r="15" spans="1:7" ht="15" customHeight="1">
      <c r="A15" s="17" t="s">
        <v>34</v>
      </c>
      <c r="B15" s="38">
        <f t="shared" si="3"/>
        <v>8403</v>
      </c>
      <c r="C15" s="39">
        <f t="shared" si="0"/>
        <v>4.345734942749868</v>
      </c>
      <c r="D15" s="23">
        <v>4211</v>
      </c>
      <c r="E15" s="39">
        <f t="shared" si="1"/>
        <v>4.520908261313006</v>
      </c>
      <c r="F15" s="23">
        <v>4192</v>
      </c>
      <c r="G15" s="16">
        <f t="shared" si="2"/>
        <v>4.182923056966383</v>
      </c>
    </row>
    <row r="16" spans="1:7" ht="15" customHeight="1">
      <c r="A16" s="17" t="s">
        <v>35</v>
      </c>
      <c r="B16" s="38">
        <f t="shared" si="3"/>
        <v>5045</v>
      </c>
      <c r="C16" s="39">
        <f t="shared" si="0"/>
        <v>2.6090958926779826</v>
      </c>
      <c r="D16" s="23">
        <v>2617</v>
      </c>
      <c r="E16" s="39">
        <f t="shared" si="1"/>
        <v>2.8095979386977294</v>
      </c>
      <c r="F16" s="23">
        <v>2428</v>
      </c>
      <c r="G16" s="16">
        <f t="shared" si="2"/>
        <v>2.422742648452857</v>
      </c>
    </row>
    <row r="17" spans="1:7" ht="22.5" customHeight="1">
      <c r="A17" s="17" t="s">
        <v>248</v>
      </c>
      <c r="B17" s="38">
        <f t="shared" si="3"/>
        <v>13827</v>
      </c>
      <c r="C17" s="39">
        <f t="shared" si="0"/>
        <v>7.150836255313867</v>
      </c>
      <c r="D17" s="23">
        <v>6946</v>
      </c>
      <c r="E17" s="39">
        <f t="shared" si="1"/>
        <v>7.457190402061302</v>
      </c>
      <c r="F17" s="23">
        <v>6881</v>
      </c>
      <c r="G17" s="16">
        <f t="shared" si="2"/>
        <v>6.866100561780936</v>
      </c>
    </row>
    <row r="18" spans="1:10" ht="15" customHeight="1">
      <c r="A18" s="17" t="s">
        <v>249</v>
      </c>
      <c r="B18" s="38">
        <f t="shared" si="3"/>
        <v>2046</v>
      </c>
      <c r="C18" s="39">
        <f t="shared" si="0"/>
        <v>1.0581189685667296</v>
      </c>
      <c r="D18" s="23">
        <v>1040</v>
      </c>
      <c r="E18" s="39">
        <f t="shared" si="1"/>
        <v>1.1165387299371947</v>
      </c>
      <c r="F18" s="23">
        <v>1006</v>
      </c>
      <c r="G18" s="16">
        <f t="shared" si="2"/>
        <v>1.0038217068960358</v>
      </c>
      <c r="H18" s="19"/>
      <c r="I18" s="19"/>
      <c r="J18" s="19"/>
    </row>
    <row r="19" spans="1:10" s="19" customFormat="1" ht="15" customHeight="1">
      <c r="A19" s="17" t="s">
        <v>250</v>
      </c>
      <c r="B19" s="38">
        <f t="shared" si="3"/>
        <v>11570</v>
      </c>
      <c r="C19" s="39">
        <f t="shared" si="0"/>
        <v>5.9835955358343424</v>
      </c>
      <c r="D19" s="23">
        <v>4999</v>
      </c>
      <c r="E19" s="39">
        <f t="shared" si="1"/>
        <v>5.366901068226958</v>
      </c>
      <c r="F19" s="23">
        <v>6571</v>
      </c>
      <c r="G19" s="16">
        <f t="shared" si="2"/>
        <v>6.556771805182754</v>
      </c>
      <c r="H19" s="166"/>
      <c r="I19"/>
      <c r="J19"/>
    </row>
    <row r="20" spans="1:8" ht="15" customHeight="1">
      <c r="A20" t="s">
        <v>36</v>
      </c>
      <c r="B20" s="38">
        <f t="shared" si="3"/>
        <v>8848</v>
      </c>
      <c r="C20" s="39">
        <f t="shared" si="0"/>
        <v>4.575873232589651</v>
      </c>
      <c r="D20" s="23">
        <v>4232</v>
      </c>
      <c r="E20" s="39">
        <f t="shared" si="1"/>
        <v>4.543453754898277</v>
      </c>
      <c r="F20" s="23">
        <v>4616</v>
      </c>
      <c r="G20" s="16">
        <f t="shared" si="2"/>
        <v>4.6060049692168</v>
      </c>
      <c r="H20" s="166"/>
    </row>
    <row r="21" spans="1:8" ht="15" customHeight="1">
      <c r="A21" t="s">
        <v>37</v>
      </c>
      <c r="B21" s="38">
        <f t="shared" si="3"/>
        <v>6827</v>
      </c>
      <c r="C21" s="39">
        <f t="shared" si="0"/>
        <v>3.5306833814296503</v>
      </c>
      <c r="D21" s="23">
        <v>2854</v>
      </c>
      <c r="E21" s="39">
        <f t="shared" si="1"/>
        <v>3.064039937731494</v>
      </c>
      <c r="F21" s="23">
        <v>3973</v>
      </c>
      <c r="G21" s="16">
        <f t="shared" si="2"/>
        <v>3.964397257950248</v>
      </c>
      <c r="H21" s="166"/>
    </row>
    <row r="22" spans="1:8" ht="15" customHeight="1">
      <c r="A22" t="s">
        <v>38</v>
      </c>
      <c r="B22" s="38">
        <f t="shared" si="3"/>
        <v>668</v>
      </c>
      <c r="C22" s="39">
        <f t="shared" si="0"/>
        <v>0.34546601710780817</v>
      </c>
      <c r="D22" s="23">
        <v>316</v>
      </c>
      <c r="E22" s="39">
        <f t="shared" si="1"/>
        <v>0.3392559987116861</v>
      </c>
      <c r="F22" s="23">
        <v>352</v>
      </c>
      <c r="G22" s="16">
        <f t="shared" si="2"/>
        <v>0.3512378139437421</v>
      </c>
      <c r="H22" s="166"/>
    </row>
    <row r="23" spans="1:8" ht="15" customHeight="1">
      <c r="A23" s="20" t="s">
        <v>39</v>
      </c>
      <c r="B23" s="192">
        <f t="shared" si="3"/>
        <v>930</v>
      </c>
      <c r="C23" s="40">
        <f t="shared" si="0"/>
        <v>0.4809631675303317</v>
      </c>
      <c r="D23" s="41">
        <v>440</v>
      </c>
      <c r="E23" s="40">
        <f t="shared" si="1"/>
        <v>0.47238177035804396</v>
      </c>
      <c r="F23" s="41">
        <v>490</v>
      </c>
      <c r="G23" s="22">
        <f t="shared" si="2"/>
        <v>0.48893900236486826</v>
      </c>
      <c r="H23" s="166"/>
    </row>
    <row r="24" spans="2:11" ht="15" customHeight="1">
      <c r="B24" s="17"/>
      <c r="C24" s="17"/>
      <c r="D24" s="17"/>
      <c r="E24" s="17"/>
      <c r="I24" s="160"/>
      <c r="J24" s="166"/>
      <c r="K24" s="166"/>
    </row>
    <row r="25" ht="15" customHeight="1">
      <c r="M25" s="166"/>
    </row>
    <row r="26" spans="13:14" ht="15" customHeight="1">
      <c r="M26" s="166"/>
      <c r="N26" s="166"/>
    </row>
    <row r="27" spans="13:14" ht="15" customHeight="1">
      <c r="M27" s="166"/>
      <c r="N27" s="166"/>
    </row>
    <row r="28" spans="13:14" ht="15" customHeight="1">
      <c r="M28" s="166"/>
      <c r="N28" s="166"/>
    </row>
    <row r="29" spans="13:14" ht="15" customHeight="1">
      <c r="M29" s="166"/>
      <c r="N29" s="166"/>
    </row>
    <row r="30" spans="13:14" ht="15" customHeight="1">
      <c r="M30" s="166"/>
      <c r="N30" s="166"/>
    </row>
    <row r="31" spans="13:14" ht="15" customHeight="1">
      <c r="M31" s="166"/>
      <c r="N31" s="166"/>
    </row>
    <row r="32" spans="13:14" ht="15" customHeight="1">
      <c r="M32" s="166"/>
      <c r="N32" s="166"/>
    </row>
    <row r="33" spans="13:14" ht="15" customHeight="1">
      <c r="M33" s="166"/>
      <c r="N33" s="166"/>
    </row>
    <row r="34" spans="13:14" ht="15" customHeight="1">
      <c r="M34" s="166"/>
      <c r="N34" s="166"/>
    </row>
    <row r="35" spans="8:14" ht="15" customHeight="1">
      <c r="H35" s="17"/>
      <c r="I35" s="17"/>
      <c r="J35" s="17"/>
      <c r="K35" s="17"/>
      <c r="L35" s="17"/>
      <c r="M35" s="166"/>
      <c r="N35" s="166"/>
    </row>
    <row r="36" spans="8:14" ht="15" customHeight="1">
      <c r="H36" s="17"/>
      <c r="I36" s="17"/>
      <c r="J36" s="17"/>
      <c r="K36" s="17"/>
      <c r="L36" s="17"/>
      <c r="M36" s="166"/>
      <c r="N36" s="166"/>
    </row>
    <row r="37" spans="8:14" ht="15" customHeight="1">
      <c r="H37" s="17"/>
      <c r="I37" s="17"/>
      <c r="J37" s="17"/>
      <c r="K37" s="17"/>
      <c r="L37" s="17"/>
      <c r="M37" s="166"/>
      <c r="N37" s="166"/>
    </row>
    <row r="38" spans="8:14" ht="15" customHeight="1">
      <c r="H38" s="17"/>
      <c r="I38" s="17"/>
      <c r="J38" s="17"/>
      <c r="K38" s="17"/>
      <c r="L38" s="17"/>
      <c r="M38" s="166"/>
      <c r="N38" s="166"/>
    </row>
    <row r="39" spans="8:14" ht="15" customHeight="1">
      <c r="H39" s="17"/>
      <c r="I39" s="17"/>
      <c r="J39" s="17"/>
      <c r="K39" s="17"/>
      <c r="L39" s="17"/>
      <c r="M39" s="166"/>
      <c r="N39" s="166"/>
    </row>
    <row r="40" spans="8:14" ht="15" customHeight="1">
      <c r="H40" s="17"/>
      <c r="I40" s="17"/>
      <c r="J40" s="17"/>
      <c r="K40" s="17"/>
      <c r="L40" s="17"/>
      <c r="M40" s="166"/>
      <c r="N40" s="166"/>
    </row>
    <row r="41" spans="8:14" ht="15" customHeight="1">
      <c r="H41" s="17"/>
      <c r="I41" s="17"/>
      <c r="J41" s="17"/>
      <c r="K41" s="17"/>
      <c r="L41" s="17"/>
      <c r="M41" s="166"/>
      <c r="N41" s="166"/>
    </row>
    <row r="42" spans="8:14" ht="15" customHeight="1">
      <c r="H42" s="17"/>
      <c r="I42" s="17"/>
      <c r="J42" s="17"/>
      <c r="K42" s="17"/>
      <c r="L42" s="17"/>
      <c r="M42" s="166"/>
      <c r="N42" s="166"/>
    </row>
    <row r="43" spans="8:14" ht="15" customHeight="1">
      <c r="H43" s="17"/>
      <c r="I43" s="17"/>
      <c r="J43" s="17"/>
      <c r="K43" s="17"/>
      <c r="L43" s="17"/>
      <c r="M43" s="166"/>
      <c r="N43" s="166"/>
    </row>
    <row r="44" spans="8:14" ht="15" customHeight="1">
      <c r="H44" s="17"/>
      <c r="I44" s="17"/>
      <c r="J44" s="17"/>
      <c r="K44" s="17"/>
      <c r="L44" s="17"/>
      <c r="M44" s="166"/>
      <c r="N44" s="166"/>
    </row>
    <row r="45" spans="13:14" ht="15" customHeight="1">
      <c r="M45" s="166"/>
      <c r="N45" s="166"/>
    </row>
    <row r="46" spans="13:14" ht="15" customHeight="1">
      <c r="M46" s="166"/>
      <c r="N46" s="166"/>
    </row>
    <row r="47" spans="13:14" ht="15" customHeight="1">
      <c r="M47" s="166"/>
      <c r="N47" s="166"/>
    </row>
    <row r="48" spans="13:14" ht="12.75">
      <c r="M48" s="166"/>
      <c r="N48" s="166"/>
    </row>
    <row r="49" spans="13:14" ht="12.75">
      <c r="M49" s="166"/>
      <c r="N49" s="166"/>
    </row>
    <row r="50" spans="13:14" ht="12.75">
      <c r="M50" s="166"/>
      <c r="N50" s="166"/>
    </row>
    <row r="51" spans="13:14" ht="12.75">
      <c r="M51" s="166"/>
      <c r="N51" s="166"/>
    </row>
    <row r="52" spans="13:14" ht="12.75">
      <c r="M52" s="166"/>
      <c r="N52" s="166"/>
    </row>
    <row r="53" ht="12.75">
      <c r="N53" s="166"/>
    </row>
  </sheetData>
  <mergeCells count="4">
    <mergeCell ref="A1:G1"/>
    <mergeCell ref="F3:G3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25.33203125" style="0" customWidth="1"/>
    <col min="2" max="7" width="12.83203125" style="0" customWidth="1"/>
    <col min="8" max="10" width="10.83203125" style="0" customWidth="1"/>
    <col min="11" max="11" width="8.5" style="0" bestFit="1" customWidth="1"/>
    <col min="12" max="12" width="10.33203125" style="0" bestFit="1" customWidth="1"/>
    <col min="13" max="13" width="7.5" style="0" bestFit="1" customWidth="1"/>
  </cols>
  <sheetData>
    <row r="1" spans="1:7" s="2" customFormat="1" ht="39.75" customHeight="1">
      <c r="A1" s="389" t="s">
        <v>389</v>
      </c>
      <c r="B1" s="390"/>
      <c r="C1" s="390"/>
      <c r="D1" s="390"/>
      <c r="E1" s="390"/>
      <c r="F1" s="390"/>
      <c r="G1" s="390"/>
    </row>
    <row r="2" spans="1:9" s="32" customFormat="1" ht="18" customHeight="1">
      <c r="A2" s="9" t="s">
        <v>40</v>
      </c>
      <c r="B2" s="17"/>
      <c r="C2" s="17"/>
      <c r="D2" s="17"/>
      <c r="E2" s="17"/>
      <c r="F2" s="17"/>
      <c r="G2" s="17"/>
      <c r="H2" s="31"/>
      <c r="I2" s="31"/>
    </row>
    <row r="3" spans="1:9" s="5" customFormat="1" ht="36" customHeight="1">
      <c r="A3" s="242" t="s">
        <v>366</v>
      </c>
      <c r="B3" s="386" t="s">
        <v>0</v>
      </c>
      <c r="C3" s="386"/>
      <c r="D3" s="386" t="s">
        <v>1</v>
      </c>
      <c r="E3" s="386"/>
      <c r="F3" s="386" t="s">
        <v>2</v>
      </c>
      <c r="G3" s="386" t="s">
        <v>3</v>
      </c>
      <c r="H3" s="4"/>
      <c r="I3" s="4"/>
    </row>
    <row r="4" spans="1:12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9"/>
      <c r="I4" s="167"/>
      <c r="J4" s="167"/>
      <c r="K4" s="167"/>
      <c r="L4" s="167"/>
    </row>
    <row r="5" spans="1:12" s="13" customFormat="1" ht="15" customHeight="1">
      <c r="A5" s="11" t="s">
        <v>6</v>
      </c>
      <c r="B5" s="12">
        <f>D5+F5</f>
        <v>193362</v>
      </c>
      <c r="C5" s="34">
        <f aca="true" t="shared" si="0" ref="C5:C23">B5/$B5*100</f>
        <v>100</v>
      </c>
      <c r="D5" s="33">
        <f>SUM(D6:D23)</f>
        <v>93145</v>
      </c>
      <c r="E5" s="42">
        <f aca="true" t="shared" si="1" ref="E5:E23">D5/$B5*100</f>
        <v>48.1713056339922</v>
      </c>
      <c r="F5" s="33">
        <f>SUM(F6:F23)</f>
        <v>100217</v>
      </c>
      <c r="G5" s="42">
        <f aca="true" t="shared" si="2" ref="G5:G23">F5/$B5*100</f>
        <v>51.8286943660078</v>
      </c>
      <c r="H5"/>
      <c r="I5" s="168"/>
      <c r="J5" s="168"/>
      <c r="K5" s="168"/>
      <c r="L5" s="119"/>
    </row>
    <row r="6" spans="1:12" ht="15" customHeight="1">
      <c r="A6" s="14" t="s">
        <v>27</v>
      </c>
      <c r="B6" s="18">
        <f>D6+F6</f>
        <v>27013</v>
      </c>
      <c r="C6" s="43">
        <f t="shared" si="0"/>
        <v>100</v>
      </c>
      <c r="D6" s="23">
        <v>13365</v>
      </c>
      <c r="E6" s="16">
        <f t="shared" si="1"/>
        <v>49.476178136452816</v>
      </c>
      <c r="F6" s="23">
        <v>13648</v>
      </c>
      <c r="G6" s="16">
        <f t="shared" si="2"/>
        <v>50.523821863547184</v>
      </c>
      <c r="I6" s="169"/>
      <c r="J6" s="170"/>
      <c r="K6" s="170"/>
      <c r="L6" s="160"/>
    </row>
    <row r="7" spans="1:12" ht="15" customHeight="1">
      <c r="A7" s="37" t="s">
        <v>246</v>
      </c>
      <c r="B7" s="18">
        <f aca="true" t="shared" si="3" ref="B7:B23">D7+F7</f>
        <v>2714</v>
      </c>
      <c r="C7" s="43">
        <f t="shared" si="0"/>
        <v>100</v>
      </c>
      <c r="D7" s="23">
        <v>1366</v>
      </c>
      <c r="E7" s="16">
        <f t="shared" si="1"/>
        <v>50.33161385408991</v>
      </c>
      <c r="F7" s="23">
        <v>1348</v>
      </c>
      <c r="G7" s="16">
        <f t="shared" si="2"/>
        <v>49.6683861459101</v>
      </c>
      <c r="I7" s="169"/>
      <c r="J7" s="170"/>
      <c r="K7" s="170"/>
      <c r="L7" s="160"/>
    </row>
    <row r="8" spans="1:12" ht="15" customHeight="1">
      <c r="A8" s="37" t="s">
        <v>247</v>
      </c>
      <c r="B8" s="18">
        <f t="shared" si="3"/>
        <v>960</v>
      </c>
      <c r="C8" s="43">
        <f t="shared" si="0"/>
        <v>100</v>
      </c>
      <c r="D8" s="23">
        <v>481</v>
      </c>
      <c r="E8" s="16">
        <f t="shared" si="1"/>
        <v>50.10416666666667</v>
      </c>
      <c r="F8" s="23">
        <v>479</v>
      </c>
      <c r="G8" s="16">
        <f t="shared" si="2"/>
        <v>49.895833333333336</v>
      </c>
      <c r="I8" s="169"/>
      <c r="J8" s="170"/>
      <c r="K8" s="170"/>
      <c r="L8" s="160"/>
    </row>
    <row r="9" spans="1:12" ht="15" customHeight="1">
      <c r="A9" s="14" t="s">
        <v>28</v>
      </c>
      <c r="B9" s="18">
        <f t="shared" si="3"/>
        <v>1242</v>
      </c>
      <c r="C9" s="43">
        <f t="shared" si="0"/>
        <v>100</v>
      </c>
      <c r="D9" s="23">
        <v>605</v>
      </c>
      <c r="E9" s="16">
        <f t="shared" si="1"/>
        <v>48.711755233494365</v>
      </c>
      <c r="F9" s="23">
        <v>637</v>
      </c>
      <c r="G9" s="16">
        <f t="shared" si="2"/>
        <v>51.28824476650563</v>
      </c>
      <c r="I9" s="169"/>
      <c r="J9" s="170"/>
      <c r="K9" s="170"/>
      <c r="L9" s="160"/>
    </row>
    <row r="10" spans="1:12" ht="15" customHeight="1">
      <c r="A10" s="14" t="s">
        <v>29</v>
      </c>
      <c r="B10" s="18">
        <f t="shared" si="3"/>
        <v>2062</v>
      </c>
      <c r="C10" s="43">
        <f t="shared" si="0"/>
        <v>100</v>
      </c>
      <c r="D10" s="23">
        <v>954</v>
      </c>
      <c r="E10" s="16">
        <f t="shared" si="1"/>
        <v>46.26576139670223</v>
      </c>
      <c r="F10" s="23">
        <v>1108</v>
      </c>
      <c r="G10" s="16">
        <f t="shared" si="2"/>
        <v>53.73423860329777</v>
      </c>
      <c r="I10" s="169"/>
      <c r="J10" s="170"/>
      <c r="K10" s="170"/>
      <c r="L10" s="160"/>
    </row>
    <row r="11" spans="1:12" ht="22.5" customHeight="1">
      <c r="A11" s="17" t="s">
        <v>30</v>
      </c>
      <c r="B11" s="18">
        <f t="shared" si="3"/>
        <v>37369</v>
      </c>
      <c r="C11" s="44">
        <f t="shared" si="0"/>
        <v>100</v>
      </c>
      <c r="D11" s="23">
        <v>17497</v>
      </c>
      <c r="E11" s="16">
        <f t="shared" si="1"/>
        <v>46.822232331611765</v>
      </c>
      <c r="F11" s="23">
        <v>19872</v>
      </c>
      <c r="G11" s="16">
        <f t="shared" si="2"/>
        <v>53.177767668388235</v>
      </c>
      <c r="I11" s="169"/>
      <c r="J11" s="170"/>
      <c r="K11" s="170"/>
      <c r="L11" s="160"/>
    </row>
    <row r="12" spans="1:12" ht="15" customHeight="1">
      <c r="A12" s="14" t="s">
        <v>31</v>
      </c>
      <c r="B12" s="18">
        <f t="shared" si="3"/>
        <v>16522</v>
      </c>
      <c r="C12" s="44">
        <f t="shared" si="0"/>
        <v>100</v>
      </c>
      <c r="D12" s="23">
        <v>7944</v>
      </c>
      <c r="E12" s="16">
        <f t="shared" si="1"/>
        <v>48.081346084009205</v>
      </c>
      <c r="F12" s="23">
        <v>8578</v>
      </c>
      <c r="G12" s="16">
        <f t="shared" si="2"/>
        <v>51.918653915990795</v>
      </c>
      <c r="I12" s="169"/>
      <c r="J12" s="170"/>
      <c r="K12" s="170"/>
      <c r="L12" s="160"/>
    </row>
    <row r="13" spans="1:12" ht="15" customHeight="1">
      <c r="A13" s="17" t="s">
        <v>32</v>
      </c>
      <c r="B13" s="18">
        <f t="shared" si="3"/>
        <v>36470</v>
      </c>
      <c r="C13" s="44">
        <f t="shared" si="0"/>
        <v>100</v>
      </c>
      <c r="D13" s="23">
        <v>17905</v>
      </c>
      <c r="E13" s="16">
        <f t="shared" si="1"/>
        <v>49.09514669591445</v>
      </c>
      <c r="F13" s="23">
        <v>18565</v>
      </c>
      <c r="G13" s="16">
        <f t="shared" si="2"/>
        <v>50.90485330408555</v>
      </c>
      <c r="I13" s="169"/>
      <c r="J13" s="170"/>
      <c r="K13" s="170"/>
      <c r="L13" s="160"/>
    </row>
    <row r="14" spans="1:12" ht="15" customHeight="1">
      <c r="A14" s="17" t="s">
        <v>33</v>
      </c>
      <c r="B14" s="18">
        <f t="shared" si="3"/>
        <v>10846</v>
      </c>
      <c r="C14" s="44">
        <f t="shared" si="0"/>
        <v>100</v>
      </c>
      <c r="D14" s="23">
        <v>5373</v>
      </c>
      <c r="E14" s="16">
        <f t="shared" si="1"/>
        <v>49.53900055319934</v>
      </c>
      <c r="F14" s="23">
        <v>5473</v>
      </c>
      <c r="G14" s="16">
        <f t="shared" si="2"/>
        <v>50.460999446800656</v>
      </c>
      <c r="I14" s="169"/>
      <c r="J14" s="170"/>
      <c r="K14" s="170"/>
      <c r="L14" s="160"/>
    </row>
    <row r="15" spans="1:12" ht="15" customHeight="1">
      <c r="A15" s="17" t="s">
        <v>34</v>
      </c>
      <c r="B15" s="18">
        <f t="shared" si="3"/>
        <v>8403</v>
      </c>
      <c r="C15" s="44">
        <f t="shared" si="0"/>
        <v>100</v>
      </c>
      <c r="D15" s="23">
        <v>4211</v>
      </c>
      <c r="E15" s="16">
        <f t="shared" si="1"/>
        <v>50.11305486135904</v>
      </c>
      <c r="F15" s="23">
        <v>4192</v>
      </c>
      <c r="G15" s="16">
        <f t="shared" si="2"/>
        <v>49.88694513864096</v>
      </c>
      <c r="I15" s="169"/>
      <c r="J15" s="170"/>
      <c r="K15" s="170"/>
      <c r="L15" s="160"/>
    </row>
    <row r="16" spans="1:12" ht="15" customHeight="1">
      <c r="A16" s="17" t="s">
        <v>35</v>
      </c>
      <c r="B16" s="18">
        <f t="shared" si="3"/>
        <v>5045</v>
      </c>
      <c r="C16" s="44">
        <f t="shared" si="0"/>
        <v>100</v>
      </c>
      <c r="D16" s="23">
        <v>2617</v>
      </c>
      <c r="E16" s="16">
        <f t="shared" si="1"/>
        <v>51.87314172447969</v>
      </c>
      <c r="F16" s="23">
        <v>2428</v>
      </c>
      <c r="G16" s="16">
        <f t="shared" si="2"/>
        <v>48.12685827552032</v>
      </c>
      <c r="I16" s="169"/>
      <c r="J16" s="170"/>
      <c r="K16" s="170"/>
      <c r="L16" s="160"/>
    </row>
    <row r="17" spans="1:12" ht="22.5" customHeight="1">
      <c r="A17" s="17" t="s">
        <v>248</v>
      </c>
      <c r="B17" s="18">
        <f t="shared" si="3"/>
        <v>13827</v>
      </c>
      <c r="C17" s="44">
        <f t="shared" si="0"/>
        <v>100</v>
      </c>
      <c r="D17" s="23">
        <v>6946</v>
      </c>
      <c r="E17" s="16">
        <f t="shared" si="1"/>
        <v>50.235047371085564</v>
      </c>
      <c r="F17" s="23">
        <v>6881</v>
      </c>
      <c r="G17" s="16">
        <f t="shared" si="2"/>
        <v>49.76495262891444</v>
      </c>
      <c r="I17" s="169"/>
      <c r="J17" s="170"/>
      <c r="K17" s="170"/>
      <c r="L17" s="160"/>
    </row>
    <row r="18" spans="1:12" ht="15" customHeight="1">
      <c r="A18" s="17" t="s">
        <v>249</v>
      </c>
      <c r="B18" s="18">
        <f t="shared" si="3"/>
        <v>2046</v>
      </c>
      <c r="C18" s="44">
        <f t="shared" si="0"/>
        <v>100</v>
      </c>
      <c r="D18" s="23">
        <v>1040</v>
      </c>
      <c r="E18" s="16">
        <f t="shared" si="1"/>
        <v>50.83088954056696</v>
      </c>
      <c r="F18" s="23">
        <v>1006</v>
      </c>
      <c r="G18" s="16">
        <f t="shared" si="2"/>
        <v>49.16911045943304</v>
      </c>
      <c r="I18" s="169"/>
      <c r="J18" s="170"/>
      <c r="K18" s="170"/>
      <c r="L18" s="160"/>
    </row>
    <row r="19" spans="1:12" s="19" customFormat="1" ht="15" customHeight="1">
      <c r="A19" s="17" t="s">
        <v>250</v>
      </c>
      <c r="B19" s="18">
        <f t="shared" si="3"/>
        <v>11570</v>
      </c>
      <c r="C19" s="44">
        <f t="shared" si="0"/>
        <v>100</v>
      </c>
      <c r="D19" s="23">
        <v>4999</v>
      </c>
      <c r="E19" s="16">
        <f t="shared" si="1"/>
        <v>43.20656871218669</v>
      </c>
      <c r="F19" s="23">
        <v>6571</v>
      </c>
      <c r="G19" s="16">
        <f t="shared" si="2"/>
        <v>56.79343128781331</v>
      </c>
      <c r="H19"/>
      <c r="I19" s="169"/>
      <c r="J19" s="170"/>
      <c r="K19" s="170"/>
      <c r="L19" s="28"/>
    </row>
    <row r="20" spans="1:12" ht="15" customHeight="1">
      <c r="A20" t="s">
        <v>36</v>
      </c>
      <c r="B20" s="18">
        <f t="shared" si="3"/>
        <v>8848</v>
      </c>
      <c r="C20" s="44">
        <f t="shared" si="0"/>
        <v>100</v>
      </c>
      <c r="D20" s="23">
        <v>4232</v>
      </c>
      <c r="E20" s="16">
        <f t="shared" si="1"/>
        <v>47.830018083182644</v>
      </c>
      <c r="F20" s="23">
        <v>4616</v>
      </c>
      <c r="G20" s="16">
        <f t="shared" si="2"/>
        <v>52.16998191681736</v>
      </c>
      <c r="I20" s="169"/>
      <c r="J20" s="170"/>
      <c r="K20" s="170"/>
      <c r="L20" s="160"/>
    </row>
    <row r="21" spans="1:12" ht="15" customHeight="1">
      <c r="A21" t="s">
        <v>37</v>
      </c>
      <c r="B21" s="18">
        <f t="shared" si="3"/>
        <v>6827</v>
      </c>
      <c r="C21" s="44">
        <f t="shared" si="0"/>
        <v>100</v>
      </c>
      <c r="D21" s="23">
        <v>2854</v>
      </c>
      <c r="E21" s="16">
        <f t="shared" si="1"/>
        <v>41.804599384795665</v>
      </c>
      <c r="F21" s="23">
        <v>3973</v>
      </c>
      <c r="G21" s="16">
        <f t="shared" si="2"/>
        <v>58.19540061520434</v>
      </c>
      <c r="I21" s="169"/>
      <c r="J21" s="170"/>
      <c r="K21" s="170"/>
      <c r="L21" s="160"/>
    </row>
    <row r="22" spans="1:12" ht="15" customHeight="1">
      <c r="A22" t="s">
        <v>38</v>
      </c>
      <c r="B22" s="18">
        <f t="shared" si="3"/>
        <v>668</v>
      </c>
      <c r="C22" s="44">
        <f t="shared" si="0"/>
        <v>100</v>
      </c>
      <c r="D22" s="23">
        <v>316</v>
      </c>
      <c r="E22" s="16">
        <f t="shared" si="1"/>
        <v>47.30538922155689</v>
      </c>
      <c r="F22" s="23">
        <v>352</v>
      </c>
      <c r="G22" s="16">
        <f t="shared" si="2"/>
        <v>52.69461077844312</v>
      </c>
      <c r="I22" s="169"/>
      <c r="J22" s="170"/>
      <c r="K22" s="170"/>
      <c r="L22" s="160"/>
    </row>
    <row r="23" spans="1:12" ht="15" customHeight="1">
      <c r="A23" s="20" t="s">
        <v>39</v>
      </c>
      <c r="B23" s="21">
        <f t="shared" si="3"/>
        <v>930</v>
      </c>
      <c r="C23" s="45">
        <f t="shared" si="0"/>
        <v>100</v>
      </c>
      <c r="D23" s="41">
        <v>440</v>
      </c>
      <c r="E23" s="22">
        <f t="shared" si="1"/>
        <v>47.31182795698925</v>
      </c>
      <c r="F23" s="41">
        <v>490</v>
      </c>
      <c r="G23" s="22">
        <f t="shared" si="2"/>
        <v>52.68817204301075</v>
      </c>
      <c r="I23" s="169"/>
      <c r="J23" s="170"/>
      <c r="K23" s="170"/>
      <c r="L23" s="160"/>
    </row>
    <row r="24" spans="2:12" ht="15" customHeight="1">
      <c r="B24" s="17"/>
      <c r="C24" s="17"/>
      <c r="D24" s="17"/>
      <c r="E24" s="17"/>
      <c r="I24" s="160"/>
      <c r="J24" s="160"/>
      <c r="K24" s="160"/>
      <c r="L24" s="160"/>
    </row>
    <row r="25" ht="15" customHeight="1"/>
    <row r="26" spans="11:13" ht="15" customHeight="1">
      <c r="K26" s="46"/>
      <c r="L26" s="46"/>
      <c r="M26" s="46"/>
    </row>
    <row r="27" spans="11:14" ht="15" customHeight="1">
      <c r="K27" s="14"/>
      <c r="L27" s="47"/>
      <c r="M27" s="47"/>
      <c r="N27" s="23"/>
    </row>
    <row r="28" spans="11:14" ht="15" customHeight="1">
      <c r="K28" s="14"/>
      <c r="L28" s="47"/>
      <c r="M28" s="47"/>
      <c r="N28" s="23"/>
    </row>
    <row r="29" spans="11:14" ht="15" customHeight="1">
      <c r="K29" s="14"/>
      <c r="L29" s="47"/>
      <c r="M29" s="47"/>
      <c r="N29" s="23"/>
    </row>
    <row r="30" spans="11:14" ht="15" customHeight="1">
      <c r="K30" s="14"/>
      <c r="L30" s="47"/>
      <c r="M30" s="47"/>
      <c r="N30" s="23"/>
    </row>
    <row r="31" spans="11:14" ht="15" customHeight="1">
      <c r="K31" s="14"/>
      <c r="L31" s="47"/>
      <c r="M31" s="47"/>
      <c r="N31" s="23"/>
    </row>
    <row r="32" spans="11:14" ht="15" customHeight="1">
      <c r="K32" s="48"/>
      <c r="L32" s="47"/>
      <c r="M32" s="47"/>
      <c r="N32" s="23"/>
    </row>
    <row r="33" spans="11:14" ht="15" customHeight="1">
      <c r="K33" s="48"/>
      <c r="L33" s="47"/>
      <c r="M33" s="47"/>
      <c r="N33" s="23"/>
    </row>
    <row r="34" spans="11:14" ht="15" customHeight="1">
      <c r="K34" s="48"/>
      <c r="L34" s="47"/>
      <c r="M34" s="47"/>
      <c r="N34" s="23"/>
    </row>
    <row r="35" spans="11:14" ht="15" customHeight="1">
      <c r="K35" s="48"/>
      <c r="L35" s="47"/>
      <c r="M35" s="47"/>
      <c r="N35" s="23"/>
    </row>
    <row r="36" spans="8:14" ht="15" customHeight="1">
      <c r="H36" s="17"/>
      <c r="I36" s="17"/>
      <c r="J36" s="17"/>
      <c r="K36" s="48"/>
      <c r="L36" s="212"/>
      <c r="M36" s="47"/>
      <c r="N36" s="23"/>
    </row>
    <row r="37" spans="8:14" ht="15" customHeight="1">
      <c r="H37" s="17"/>
      <c r="I37" s="17"/>
      <c r="J37" s="17"/>
      <c r="K37" s="48"/>
      <c r="L37" s="212"/>
      <c r="M37" s="47"/>
      <c r="N37" s="23"/>
    </row>
    <row r="38" spans="8:14" ht="15" customHeight="1">
      <c r="H38" s="17"/>
      <c r="I38" s="17"/>
      <c r="J38" s="17"/>
      <c r="K38" s="48"/>
      <c r="L38" s="212"/>
      <c r="M38" s="47"/>
      <c r="N38" s="23"/>
    </row>
    <row r="39" spans="8:14" ht="15" customHeight="1">
      <c r="H39" s="17"/>
      <c r="I39" s="17"/>
      <c r="J39" s="17"/>
      <c r="K39" s="48"/>
      <c r="L39" s="212"/>
      <c r="M39" s="47"/>
      <c r="N39" s="23"/>
    </row>
    <row r="40" spans="8:14" ht="15" customHeight="1">
      <c r="H40" s="17"/>
      <c r="I40" s="17"/>
      <c r="J40" s="17"/>
      <c r="K40" s="48"/>
      <c r="L40" s="212"/>
      <c r="M40" s="47"/>
      <c r="N40" s="23"/>
    </row>
    <row r="41" spans="8:14" ht="15" customHeight="1">
      <c r="H41" s="17"/>
      <c r="I41" s="17"/>
      <c r="J41" s="17"/>
      <c r="K41" s="48"/>
      <c r="L41" s="212"/>
      <c r="M41" s="47"/>
      <c r="N41" s="23"/>
    </row>
    <row r="42" spans="8:14" ht="15" customHeight="1">
      <c r="H42" s="17"/>
      <c r="I42" s="17"/>
      <c r="J42" s="17"/>
      <c r="K42" s="48"/>
      <c r="L42" s="212"/>
      <c r="M42" s="47"/>
      <c r="N42" s="23"/>
    </row>
    <row r="43" spans="8:14" ht="15" customHeight="1">
      <c r="H43" s="17"/>
      <c r="I43" s="17"/>
      <c r="J43" s="17"/>
      <c r="K43" s="48"/>
      <c r="L43" s="212"/>
      <c r="M43" s="47"/>
      <c r="N43" s="23"/>
    </row>
    <row r="44" spans="8:14" ht="15" customHeight="1">
      <c r="H44" s="17"/>
      <c r="I44" s="17"/>
      <c r="J44" s="17"/>
      <c r="K44" s="48"/>
      <c r="L44" s="212"/>
      <c r="M44" s="47"/>
      <c r="N44" s="23"/>
    </row>
    <row r="45" spans="8:13" ht="15" customHeight="1">
      <c r="H45" s="17"/>
      <c r="I45" s="17"/>
      <c r="J45" s="17"/>
      <c r="K45" s="49"/>
      <c r="L45" s="212"/>
      <c r="M45" s="47"/>
    </row>
    <row r="46" ht="15" customHeight="1"/>
    <row r="47" ht="15" customHeight="1"/>
  </sheetData>
  <mergeCells count="4">
    <mergeCell ref="A1:G1"/>
    <mergeCell ref="F3:G3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zoomScaleSheetLayoutView="100" workbookViewId="0" topLeftCell="A1">
      <selection activeCell="A1" sqref="A1:I1"/>
    </sheetView>
  </sheetViews>
  <sheetFormatPr defaultColWidth="12" defaultRowHeight="11.25"/>
  <cols>
    <col min="1" max="1" width="20.832031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7" style="0" bestFit="1" customWidth="1"/>
  </cols>
  <sheetData>
    <row r="1" spans="1:9" s="2" customFormat="1" ht="60" customHeight="1">
      <c r="A1" s="389" t="s">
        <v>388</v>
      </c>
      <c r="B1" s="391"/>
      <c r="C1" s="391"/>
      <c r="D1" s="391"/>
      <c r="E1" s="391"/>
      <c r="F1" s="391"/>
      <c r="G1" s="391"/>
      <c r="H1" s="392"/>
      <c r="I1" s="392"/>
    </row>
    <row r="2" spans="1:9" s="32" customFormat="1" ht="18" customHeight="1">
      <c r="A2" s="9" t="s">
        <v>26</v>
      </c>
      <c r="B2" s="17"/>
      <c r="C2" s="17"/>
      <c r="D2" s="17"/>
      <c r="E2" s="17"/>
      <c r="F2" s="17"/>
      <c r="G2" s="17"/>
      <c r="H2" s="31"/>
      <c r="I2" s="31"/>
    </row>
    <row r="3" spans="1:9" s="5" customFormat="1" ht="36" customHeight="1">
      <c r="A3" s="242" t="s">
        <v>366</v>
      </c>
      <c r="B3" s="386" t="s">
        <v>0</v>
      </c>
      <c r="C3" s="386"/>
      <c r="D3" s="386" t="s">
        <v>41</v>
      </c>
      <c r="E3" s="386"/>
      <c r="F3" s="386" t="s">
        <v>3</v>
      </c>
      <c r="G3" s="386" t="s">
        <v>3</v>
      </c>
      <c r="H3" s="386" t="s">
        <v>42</v>
      </c>
      <c r="I3" s="386"/>
    </row>
    <row r="4" spans="1:9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</row>
    <row r="5" spans="1:9" s="13" customFormat="1" ht="15" customHeight="1">
      <c r="A5" s="11" t="s">
        <v>6</v>
      </c>
      <c r="B5" s="33">
        <f>D5+F5+H5</f>
        <v>193362</v>
      </c>
      <c r="C5" s="34">
        <f aca="true" t="shared" si="0" ref="C5:C23">B5/$B$5*100</f>
        <v>100</v>
      </c>
      <c r="D5" s="33">
        <f>SUM(D6:D23)</f>
        <v>34777</v>
      </c>
      <c r="E5" s="34">
        <f aca="true" t="shared" si="1" ref="E5:E23">D5/$D$5*100</f>
        <v>100</v>
      </c>
      <c r="F5" s="33">
        <f>SUM(F6:F23)</f>
        <v>17663</v>
      </c>
      <c r="G5" s="34">
        <f aca="true" t="shared" si="2" ref="G5:G23">F5/$F$5*100</f>
        <v>100</v>
      </c>
      <c r="H5" s="33">
        <f>SUM(H6:H23)</f>
        <v>140922</v>
      </c>
      <c r="I5" s="34">
        <f aca="true" t="shared" si="3" ref="I5:I23">H5/$H$5*100</f>
        <v>100</v>
      </c>
    </row>
    <row r="6" spans="1:9" ht="15" customHeight="1">
      <c r="A6" s="14" t="s">
        <v>27</v>
      </c>
      <c r="B6" s="38">
        <f>D6+F6+H6</f>
        <v>27013</v>
      </c>
      <c r="C6" s="36">
        <f t="shared" si="0"/>
        <v>13.970169940319193</v>
      </c>
      <c r="D6" s="35">
        <v>5688</v>
      </c>
      <c r="E6" s="36">
        <f t="shared" si="1"/>
        <v>16.355637346522126</v>
      </c>
      <c r="F6" s="23">
        <v>3035</v>
      </c>
      <c r="G6" s="16">
        <f t="shared" si="2"/>
        <v>17.182811526920684</v>
      </c>
      <c r="H6" s="23">
        <v>18290</v>
      </c>
      <c r="I6" s="16">
        <f t="shared" si="3"/>
        <v>12.978810973446302</v>
      </c>
    </row>
    <row r="7" spans="1:9" ht="15" customHeight="1">
      <c r="A7" s="37" t="s">
        <v>246</v>
      </c>
      <c r="B7" s="38">
        <f aca="true" t="shared" si="4" ref="B7:B23">D7+F7+H7</f>
        <v>2714</v>
      </c>
      <c r="C7" s="36">
        <f t="shared" si="0"/>
        <v>1.403584985674538</v>
      </c>
      <c r="D7" s="35">
        <v>443</v>
      </c>
      <c r="E7" s="36">
        <f t="shared" si="1"/>
        <v>1.2738304051528309</v>
      </c>
      <c r="F7" s="23">
        <v>219</v>
      </c>
      <c r="G7" s="16">
        <f t="shared" si="2"/>
        <v>1.2398799750891694</v>
      </c>
      <c r="H7" s="23">
        <v>2052</v>
      </c>
      <c r="I7" s="16">
        <f t="shared" si="3"/>
        <v>1.4561246647081365</v>
      </c>
    </row>
    <row r="8" spans="1:9" ht="15" customHeight="1">
      <c r="A8" s="37" t="s">
        <v>247</v>
      </c>
      <c r="B8" s="38">
        <f t="shared" si="4"/>
        <v>960</v>
      </c>
      <c r="C8" s="36">
        <f t="shared" si="0"/>
        <v>0.4964781084184069</v>
      </c>
      <c r="D8" s="35">
        <v>159</v>
      </c>
      <c r="E8" s="36">
        <f t="shared" si="1"/>
        <v>0.45719872329413114</v>
      </c>
      <c r="F8" s="23">
        <v>80</v>
      </c>
      <c r="G8" s="16">
        <f t="shared" si="2"/>
        <v>0.4529241918133952</v>
      </c>
      <c r="H8" s="23">
        <v>721</v>
      </c>
      <c r="I8" s="16">
        <f t="shared" si="3"/>
        <v>0.5116305473950128</v>
      </c>
    </row>
    <row r="9" spans="1:9" ht="15" customHeight="1">
      <c r="A9" s="14" t="s">
        <v>28</v>
      </c>
      <c r="B9" s="38">
        <f t="shared" si="4"/>
        <v>1242</v>
      </c>
      <c r="C9" s="36">
        <f t="shared" si="0"/>
        <v>0.6423185527663139</v>
      </c>
      <c r="D9" s="35">
        <v>148</v>
      </c>
      <c r="E9" s="36">
        <f t="shared" si="1"/>
        <v>0.42556862294044917</v>
      </c>
      <c r="F9" s="23">
        <v>61</v>
      </c>
      <c r="G9" s="16">
        <f t="shared" si="2"/>
        <v>0.34535469625771387</v>
      </c>
      <c r="H9" s="23">
        <v>1033</v>
      </c>
      <c r="I9" s="16">
        <f t="shared" si="3"/>
        <v>0.733029619221981</v>
      </c>
    </row>
    <row r="10" spans="1:9" ht="15" customHeight="1">
      <c r="A10" s="14" t="s">
        <v>29</v>
      </c>
      <c r="B10" s="38">
        <f t="shared" si="4"/>
        <v>2062</v>
      </c>
      <c r="C10" s="36">
        <f t="shared" si="0"/>
        <v>1.0663936037070365</v>
      </c>
      <c r="D10" s="35">
        <v>274</v>
      </c>
      <c r="E10" s="36">
        <f t="shared" si="1"/>
        <v>0.7878770451735342</v>
      </c>
      <c r="F10" s="23">
        <v>75</v>
      </c>
      <c r="G10" s="16">
        <f t="shared" si="2"/>
        <v>0.4246164298250581</v>
      </c>
      <c r="H10" s="23">
        <v>1713</v>
      </c>
      <c r="I10" s="16">
        <f t="shared" si="3"/>
        <v>1.2155660578192191</v>
      </c>
    </row>
    <row r="11" spans="1:9" ht="22.5" customHeight="1">
      <c r="A11" s="17" t="s">
        <v>30</v>
      </c>
      <c r="B11" s="38">
        <f t="shared" si="4"/>
        <v>37369</v>
      </c>
      <c r="C11" s="39">
        <f t="shared" si="0"/>
        <v>19.32592753488276</v>
      </c>
      <c r="D11" s="38">
        <v>2711</v>
      </c>
      <c r="E11" s="39">
        <f t="shared" si="1"/>
        <v>7.795382005348363</v>
      </c>
      <c r="F11" s="23">
        <v>1118</v>
      </c>
      <c r="G11" s="16">
        <f t="shared" si="2"/>
        <v>6.329615580592199</v>
      </c>
      <c r="H11" s="23">
        <v>33540</v>
      </c>
      <c r="I11" s="16">
        <f t="shared" si="3"/>
        <v>23.80040022139907</v>
      </c>
    </row>
    <row r="12" spans="1:9" ht="15" customHeight="1">
      <c r="A12" s="14" t="s">
        <v>31</v>
      </c>
      <c r="B12" s="38">
        <f t="shared" si="4"/>
        <v>16522</v>
      </c>
      <c r="C12" s="39">
        <f t="shared" si="0"/>
        <v>8.54459511175929</v>
      </c>
      <c r="D12" s="38">
        <v>1767</v>
      </c>
      <c r="E12" s="39">
        <f t="shared" si="1"/>
        <v>5.080944302268741</v>
      </c>
      <c r="F12" s="23">
        <v>1820</v>
      </c>
      <c r="G12" s="16">
        <f t="shared" si="2"/>
        <v>10.304025363754741</v>
      </c>
      <c r="H12" s="23">
        <v>12935</v>
      </c>
      <c r="I12" s="16">
        <f t="shared" si="3"/>
        <v>9.178836519493053</v>
      </c>
    </row>
    <row r="13" spans="1:9" ht="15" customHeight="1">
      <c r="A13" s="17" t="s">
        <v>32</v>
      </c>
      <c r="B13" s="38">
        <f t="shared" si="4"/>
        <v>36470</v>
      </c>
      <c r="C13" s="39">
        <f t="shared" si="0"/>
        <v>18.860996472936773</v>
      </c>
      <c r="D13" s="38">
        <v>14741</v>
      </c>
      <c r="E13" s="39">
        <f t="shared" si="1"/>
        <v>42.387209937602435</v>
      </c>
      <c r="F13" s="23">
        <v>4502</v>
      </c>
      <c r="G13" s="16">
        <f t="shared" si="2"/>
        <v>25.488308894298818</v>
      </c>
      <c r="H13" s="23">
        <v>17227</v>
      </c>
      <c r="I13" s="16">
        <f t="shared" si="3"/>
        <v>12.224492981933269</v>
      </c>
    </row>
    <row r="14" spans="1:9" ht="15" customHeight="1">
      <c r="A14" s="17" t="s">
        <v>33</v>
      </c>
      <c r="B14" s="38">
        <f t="shared" si="4"/>
        <v>10846</v>
      </c>
      <c r="C14" s="39">
        <f t="shared" si="0"/>
        <v>5.6091682957354605</v>
      </c>
      <c r="D14" s="38">
        <v>1163</v>
      </c>
      <c r="E14" s="39">
        <f t="shared" si="1"/>
        <v>3.344164246484746</v>
      </c>
      <c r="F14" s="23">
        <v>4184</v>
      </c>
      <c r="G14" s="16">
        <f t="shared" si="2"/>
        <v>23.68793523184057</v>
      </c>
      <c r="H14" s="23">
        <v>5499</v>
      </c>
      <c r="I14" s="16">
        <f t="shared" si="3"/>
        <v>3.902158640950313</v>
      </c>
    </row>
    <row r="15" spans="1:9" ht="15" customHeight="1">
      <c r="A15" s="17" t="s">
        <v>34</v>
      </c>
      <c r="B15" s="38">
        <f t="shared" si="4"/>
        <v>8403</v>
      </c>
      <c r="C15" s="39">
        <f t="shared" si="0"/>
        <v>4.345734942749868</v>
      </c>
      <c r="D15" s="38">
        <v>1544</v>
      </c>
      <c r="E15" s="39">
        <f t="shared" si="1"/>
        <v>4.43971590418955</v>
      </c>
      <c r="F15" s="23">
        <v>481</v>
      </c>
      <c r="G15" s="16">
        <f t="shared" si="2"/>
        <v>2.7232067032780387</v>
      </c>
      <c r="H15" s="23">
        <v>6378</v>
      </c>
      <c r="I15" s="16">
        <f t="shared" si="3"/>
        <v>4.5259079490782135</v>
      </c>
    </row>
    <row r="16" spans="1:9" ht="15" customHeight="1">
      <c r="A16" s="17" t="s">
        <v>35</v>
      </c>
      <c r="B16" s="38">
        <f t="shared" si="4"/>
        <v>5045</v>
      </c>
      <c r="C16" s="39">
        <f t="shared" si="0"/>
        <v>2.6090958926779826</v>
      </c>
      <c r="D16" s="38">
        <v>970</v>
      </c>
      <c r="E16" s="39">
        <f t="shared" si="1"/>
        <v>2.7891997584610517</v>
      </c>
      <c r="F16" s="23">
        <v>391</v>
      </c>
      <c r="G16" s="16">
        <f t="shared" si="2"/>
        <v>2.213666987487969</v>
      </c>
      <c r="H16" s="23">
        <v>3684</v>
      </c>
      <c r="I16" s="16">
        <f t="shared" si="3"/>
        <v>2.6142121173415083</v>
      </c>
    </row>
    <row r="17" spans="1:9" ht="22.5" customHeight="1">
      <c r="A17" s="17" t="s">
        <v>248</v>
      </c>
      <c r="B17" s="38">
        <f t="shared" si="4"/>
        <v>13827</v>
      </c>
      <c r="C17" s="39">
        <f t="shared" si="0"/>
        <v>7.150836255313867</v>
      </c>
      <c r="D17" s="38">
        <v>1900</v>
      </c>
      <c r="E17" s="39">
        <f t="shared" si="1"/>
        <v>5.463380970181442</v>
      </c>
      <c r="F17" s="23">
        <v>877</v>
      </c>
      <c r="G17" s="16">
        <f t="shared" si="2"/>
        <v>4.965181452754345</v>
      </c>
      <c r="H17" s="23">
        <v>11050</v>
      </c>
      <c r="I17" s="16">
        <f t="shared" si="3"/>
        <v>7.8412171272051205</v>
      </c>
    </row>
    <row r="18" spans="1:9" ht="15" customHeight="1">
      <c r="A18" s="17" t="s">
        <v>249</v>
      </c>
      <c r="B18" s="38">
        <f t="shared" si="4"/>
        <v>2046</v>
      </c>
      <c r="C18" s="39">
        <f t="shared" si="0"/>
        <v>1.0581189685667296</v>
      </c>
      <c r="D18" s="38">
        <v>351</v>
      </c>
      <c r="E18" s="39">
        <f t="shared" si="1"/>
        <v>1.0092877476493085</v>
      </c>
      <c r="F18" s="23">
        <v>179</v>
      </c>
      <c r="G18" s="16">
        <f t="shared" si="2"/>
        <v>1.0134178791824717</v>
      </c>
      <c r="H18" s="23">
        <v>1516</v>
      </c>
      <c r="I18" s="16">
        <f t="shared" si="3"/>
        <v>1.0757724131079605</v>
      </c>
    </row>
    <row r="19" spans="1:9" s="19" customFormat="1" ht="15" customHeight="1">
      <c r="A19" s="17" t="s">
        <v>250</v>
      </c>
      <c r="B19" s="38">
        <f t="shared" si="4"/>
        <v>11570</v>
      </c>
      <c r="C19" s="39">
        <f t="shared" si="0"/>
        <v>5.9835955358343424</v>
      </c>
      <c r="D19" s="18">
        <v>1076</v>
      </c>
      <c r="E19" s="39">
        <f t="shared" si="1"/>
        <v>3.093998907323806</v>
      </c>
      <c r="F19" s="23">
        <v>190</v>
      </c>
      <c r="G19" s="16">
        <f t="shared" si="2"/>
        <v>1.0756949555568136</v>
      </c>
      <c r="H19" s="23">
        <v>10304</v>
      </c>
      <c r="I19" s="16">
        <f t="shared" si="3"/>
        <v>7.311846269567562</v>
      </c>
    </row>
    <row r="20" spans="1:9" ht="15" customHeight="1">
      <c r="A20" t="s">
        <v>36</v>
      </c>
      <c r="B20" s="38">
        <f t="shared" si="4"/>
        <v>8848</v>
      </c>
      <c r="C20" s="39">
        <f t="shared" si="0"/>
        <v>4.575873232589651</v>
      </c>
      <c r="D20" s="18">
        <v>1315</v>
      </c>
      <c r="E20" s="39">
        <f t="shared" si="1"/>
        <v>3.781234724099261</v>
      </c>
      <c r="F20" s="23">
        <v>269</v>
      </c>
      <c r="G20" s="16">
        <f t="shared" si="2"/>
        <v>1.5229575949725416</v>
      </c>
      <c r="H20" s="23">
        <v>7264</v>
      </c>
      <c r="I20" s="16">
        <f t="shared" si="3"/>
        <v>5.154624544074027</v>
      </c>
    </row>
    <row r="21" spans="1:10" ht="15" customHeight="1">
      <c r="A21" t="s">
        <v>37</v>
      </c>
      <c r="B21" s="38">
        <f t="shared" si="4"/>
        <v>6827</v>
      </c>
      <c r="C21" s="39">
        <f t="shared" si="0"/>
        <v>3.5306833814296503</v>
      </c>
      <c r="D21" s="18">
        <v>367</v>
      </c>
      <c r="E21" s="39">
        <f t="shared" si="1"/>
        <v>1.0552951663455732</v>
      </c>
      <c r="F21" s="23">
        <v>132</v>
      </c>
      <c r="G21" s="16">
        <f t="shared" si="2"/>
        <v>0.7473249164921022</v>
      </c>
      <c r="H21" s="23">
        <v>6328</v>
      </c>
      <c r="I21" s="16">
        <f t="shared" si="3"/>
        <v>4.490427328593123</v>
      </c>
      <c r="J21" s="171"/>
    </row>
    <row r="22" spans="1:10" ht="15" customHeight="1">
      <c r="A22" t="s">
        <v>38</v>
      </c>
      <c r="B22" s="38">
        <f t="shared" si="4"/>
        <v>668</v>
      </c>
      <c r="C22" s="39">
        <f t="shared" si="0"/>
        <v>0.34546601710780817</v>
      </c>
      <c r="D22" s="18">
        <v>68</v>
      </c>
      <c r="E22" s="39">
        <f t="shared" si="1"/>
        <v>0.19553152945912528</v>
      </c>
      <c r="F22" s="23">
        <v>17</v>
      </c>
      <c r="G22" s="16">
        <f t="shared" si="2"/>
        <v>0.0962463907603465</v>
      </c>
      <c r="H22" s="23">
        <v>583</v>
      </c>
      <c r="I22" s="16">
        <f t="shared" si="3"/>
        <v>0.4137040348561616</v>
      </c>
      <c r="J22" s="171"/>
    </row>
    <row r="23" spans="1:10" ht="15" customHeight="1">
      <c r="A23" s="20" t="s">
        <v>39</v>
      </c>
      <c r="B23" s="192">
        <f t="shared" si="4"/>
        <v>930</v>
      </c>
      <c r="C23" s="40">
        <f t="shared" si="0"/>
        <v>0.4809631675303317</v>
      </c>
      <c r="D23" s="21">
        <v>92</v>
      </c>
      <c r="E23" s="40">
        <f t="shared" si="1"/>
        <v>0.26454265750352246</v>
      </c>
      <c r="F23" s="41">
        <v>33</v>
      </c>
      <c r="G23" s="22">
        <f t="shared" si="2"/>
        <v>0.18683122912302555</v>
      </c>
      <c r="H23" s="41">
        <v>805</v>
      </c>
      <c r="I23" s="22">
        <f t="shared" si="3"/>
        <v>0.5712379898099658</v>
      </c>
      <c r="J23" s="171"/>
    </row>
    <row r="24" spans="2:5" ht="15" customHeight="1">
      <c r="B24" s="17"/>
      <c r="C24" s="17"/>
      <c r="D24" s="17"/>
      <c r="E24" s="17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8:9" ht="15" customHeight="1">
      <c r="H36" s="17"/>
      <c r="I36" s="17"/>
    </row>
    <row r="37" spans="8:9" ht="15" customHeight="1">
      <c r="H37" s="17"/>
      <c r="I37" s="17"/>
    </row>
    <row r="38" spans="8:9" ht="15" customHeight="1">
      <c r="H38" s="17"/>
      <c r="I38" s="17"/>
    </row>
    <row r="39" spans="8:9" ht="15" customHeight="1">
      <c r="H39" s="17"/>
      <c r="I39" s="17"/>
    </row>
    <row r="40" spans="8:9" ht="15" customHeight="1">
      <c r="H40" s="17"/>
      <c r="I40" s="17"/>
    </row>
    <row r="41" spans="8:9" ht="15" customHeight="1">
      <c r="H41" s="17"/>
      <c r="I41" s="17"/>
    </row>
    <row r="42" spans="8:9" ht="15" customHeight="1">
      <c r="H42" s="17"/>
      <c r="I42" s="17"/>
    </row>
    <row r="43" spans="8:9" ht="15" customHeight="1">
      <c r="H43" s="17"/>
      <c r="I43" s="17"/>
    </row>
    <row r="44" spans="8:9" ht="15" customHeight="1">
      <c r="H44" s="17"/>
      <c r="I44" s="17"/>
    </row>
    <row r="45" spans="8:9" ht="15" customHeight="1">
      <c r="H45" s="17"/>
      <c r="I45" s="17"/>
    </row>
    <row r="46" ht="15" customHeight="1"/>
    <row r="47" ht="15" customHeight="1"/>
  </sheetData>
  <mergeCells count="5">
    <mergeCell ref="H3:I3"/>
    <mergeCell ref="A1:I1"/>
    <mergeCell ref="F3:G3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&amp;L&amp;"Times New Roman,Normal"&amp;7Residentes en Aragon nacidos fuera de la Comunidad Autónoma. Padrón 2005.&amp;R&amp;9&amp;P+8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B1" sqref="B1"/>
    </sheetView>
  </sheetViews>
  <sheetFormatPr defaultColWidth="12" defaultRowHeight="11.25"/>
  <cols>
    <col min="1" max="1" width="20.66015625" style="0" customWidth="1"/>
    <col min="2" max="2" width="10" style="0" customWidth="1"/>
    <col min="3" max="3" width="11.83203125" style="0" customWidth="1"/>
    <col min="4" max="4" width="10" style="0" customWidth="1"/>
    <col min="5" max="5" width="11.83203125" style="0" customWidth="1"/>
    <col min="6" max="6" width="10" style="0" customWidth="1"/>
    <col min="7" max="7" width="11.83203125" style="0" customWidth="1"/>
    <col min="8" max="8" width="10" style="0" customWidth="1"/>
    <col min="9" max="9" width="11.83203125" style="0" customWidth="1"/>
    <col min="10" max="10" width="8.5" style="0" bestFit="1" customWidth="1"/>
    <col min="11" max="11" width="10.33203125" style="0" bestFit="1" customWidth="1"/>
    <col min="12" max="12" width="7.5" style="0" bestFit="1" customWidth="1"/>
  </cols>
  <sheetData>
    <row r="1" spans="1:9" s="2" customFormat="1" ht="60" customHeight="1">
      <c r="A1" s="389" t="s">
        <v>387</v>
      </c>
      <c r="B1" s="391"/>
      <c r="C1" s="391"/>
      <c r="D1" s="391"/>
      <c r="E1" s="391"/>
      <c r="F1" s="391"/>
      <c r="G1" s="391"/>
      <c r="H1" s="392"/>
      <c r="I1" s="392"/>
    </row>
    <row r="2" spans="1:9" s="32" customFormat="1" ht="18" customHeight="1">
      <c r="A2" s="9" t="s">
        <v>40</v>
      </c>
      <c r="B2" s="17"/>
      <c r="C2" s="17"/>
      <c r="D2" s="17"/>
      <c r="E2" s="17"/>
      <c r="F2" s="17"/>
      <c r="G2" s="17"/>
      <c r="H2" s="31"/>
      <c r="I2" s="31"/>
    </row>
    <row r="3" spans="1:9" s="5" customFormat="1" ht="36" customHeight="1">
      <c r="A3" s="242" t="s">
        <v>366</v>
      </c>
      <c r="B3" s="386" t="s">
        <v>0</v>
      </c>
      <c r="C3" s="386"/>
      <c r="D3" s="386" t="s">
        <v>41</v>
      </c>
      <c r="E3" s="386"/>
      <c r="F3" s="386" t="s">
        <v>3</v>
      </c>
      <c r="G3" s="386" t="s">
        <v>3</v>
      </c>
      <c r="H3" s="386" t="s">
        <v>42</v>
      </c>
      <c r="I3" s="386"/>
    </row>
    <row r="4" spans="1:14" s="10" customFormat="1" ht="19.5" customHeight="1">
      <c r="A4" s="6"/>
      <c r="B4" s="7" t="s">
        <v>4</v>
      </c>
      <c r="C4" s="8" t="s">
        <v>5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K4" s="167"/>
      <c r="L4" s="167"/>
      <c r="M4" s="167"/>
      <c r="N4" s="167"/>
    </row>
    <row r="5" spans="1:14" s="13" customFormat="1" ht="15" customHeight="1">
      <c r="A5" s="11" t="s">
        <v>6</v>
      </c>
      <c r="B5" s="12">
        <f>D5+F5+H5</f>
        <v>193362</v>
      </c>
      <c r="C5" s="34">
        <f aca="true" t="shared" si="0" ref="C5:C23">B5/$B5*100</f>
        <v>100</v>
      </c>
      <c r="D5" s="33">
        <f>SUM(D6:D23)</f>
        <v>34777</v>
      </c>
      <c r="E5" s="42">
        <f aca="true" t="shared" si="1" ref="E5:E23">D5/$B5*100</f>
        <v>17.98543664215306</v>
      </c>
      <c r="F5" s="33">
        <f>SUM(F6:F23)</f>
        <v>17663</v>
      </c>
      <c r="G5" s="42">
        <f aca="true" t="shared" si="2" ref="G5:G23">F5/$B5*100</f>
        <v>9.13468003020242</v>
      </c>
      <c r="H5" s="33">
        <f>SUM(H6:H23)</f>
        <v>140922</v>
      </c>
      <c r="I5" s="42">
        <f aca="true" t="shared" si="3" ref="I5:I23">H5/$B5*100</f>
        <v>72.87988332764452</v>
      </c>
      <c r="K5" s="172"/>
      <c r="L5" s="172"/>
      <c r="M5" s="172"/>
      <c r="N5" s="172"/>
    </row>
    <row r="6" spans="1:14" ht="15" customHeight="1">
      <c r="A6" s="14" t="s">
        <v>27</v>
      </c>
      <c r="B6" s="18">
        <f>D6+F6+H6</f>
        <v>27013</v>
      </c>
      <c r="C6" s="43">
        <f t="shared" si="0"/>
        <v>100</v>
      </c>
      <c r="D6" s="35">
        <v>5688</v>
      </c>
      <c r="E6" s="36">
        <f t="shared" si="1"/>
        <v>21.05652833820753</v>
      </c>
      <c r="F6" s="23">
        <v>3035</v>
      </c>
      <c r="G6" s="16">
        <f t="shared" si="2"/>
        <v>11.23533113686003</v>
      </c>
      <c r="H6" s="23">
        <v>18290</v>
      </c>
      <c r="I6" s="16">
        <f t="shared" si="3"/>
        <v>67.70814052493243</v>
      </c>
      <c r="K6" s="173"/>
      <c r="L6" s="174"/>
      <c r="M6" s="174"/>
      <c r="N6" s="174"/>
    </row>
    <row r="7" spans="1:14" ht="15" customHeight="1">
      <c r="A7" s="37" t="s">
        <v>246</v>
      </c>
      <c r="B7" s="18">
        <f aca="true" t="shared" si="4" ref="B7:B23">D7+F7+H7</f>
        <v>2714</v>
      </c>
      <c r="C7" s="43">
        <f t="shared" si="0"/>
        <v>100</v>
      </c>
      <c r="D7" s="35">
        <v>443</v>
      </c>
      <c r="E7" s="36">
        <f t="shared" si="1"/>
        <v>16.32277081798084</v>
      </c>
      <c r="F7" s="23">
        <v>219</v>
      </c>
      <c r="G7" s="16">
        <f t="shared" si="2"/>
        <v>8.069270449521001</v>
      </c>
      <c r="H7" s="23">
        <v>2052</v>
      </c>
      <c r="I7" s="16">
        <f t="shared" si="3"/>
        <v>75.60795873249816</v>
      </c>
      <c r="K7" s="173"/>
      <c r="L7" s="174"/>
      <c r="M7" s="174"/>
      <c r="N7" s="174"/>
    </row>
    <row r="8" spans="1:14" ht="15" customHeight="1">
      <c r="A8" s="37" t="s">
        <v>247</v>
      </c>
      <c r="B8" s="18">
        <f t="shared" si="4"/>
        <v>960</v>
      </c>
      <c r="C8" s="43">
        <f t="shared" si="0"/>
        <v>100</v>
      </c>
      <c r="D8" s="35">
        <v>159</v>
      </c>
      <c r="E8" s="36">
        <f t="shared" si="1"/>
        <v>16.5625</v>
      </c>
      <c r="F8" s="23">
        <v>80</v>
      </c>
      <c r="G8" s="16">
        <f t="shared" si="2"/>
        <v>8.333333333333332</v>
      </c>
      <c r="H8" s="23">
        <v>721</v>
      </c>
      <c r="I8" s="16">
        <f t="shared" si="3"/>
        <v>75.10416666666667</v>
      </c>
      <c r="K8" s="173"/>
      <c r="L8" s="174"/>
      <c r="M8" s="174"/>
      <c r="N8" s="174"/>
    </row>
    <row r="9" spans="1:14" ht="15" customHeight="1">
      <c r="A9" s="14" t="s">
        <v>28</v>
      </c>
      <c r="B9" s="18">
        <f t="shared" si="4"/>
        <v>1242</v>
      </c>
      <c r="C9" s="43">
        <f t="shared" si="0"/>
        <v>100</v>
      </c>
      <c r="D9" s="35">
        <v>148</v>
      </c>
      <c r="E9" s="36">
        <f t="shared" si="1"/>
        <v>11.916264090177133</v>
      </c>
      <c r="F9" s="23">
        <v>61</v>
      </c>
      <c r="G9" s="16">
        <f t="shared" si="2"/>
        <v>4.911433172302738</v>
      </c>
      <c r="H9" s="23">
        <v>1033</v>
      </c>
      <c r="I9" s="16">
        <f t="shared" si="3"/>
        <v>83.17230273752013</v>
      </c>
      <c r="K9" s="173"/>
      <c r="L9" s="174"/>
      <c r="M9" s="174"/>
      <c r="N9" s="174"/>
    </row>
    <row r="10" spans="1:14" ht="15" customHeight="1">
      <c r="A10" s="14" t="s">
        <v>29</v>
      </c>
      <c r="B10" s="18">
        <f t="shared" si="4"/>
        <v>2062</v>
      </c>
      <c r="C10" s="43">
        <f t="shared" si="0"/>
        <v>100</v>
      </c>
      <c r="D10" s="35">
        <v>274</v>
      </c>
      <c r="E10" s="36">
        <f t="shared" si="1"/>
        <v>13.288069835111543</v>
      </c>
      <c r="F10" s="23">
        <v>75</v>
      </c>
      <c r="G10" s="16">
        <f t="shared" si="2"/>
        <v>3.6372453928225026</v>
      </c>
      <c r="H10" s="23">
        <v>1713</v>
      </c>
      <c r="I10" s="16">
        <f t="shared" si="3"/>
        <v>83.07468477206595</v>
      </c>
      <c r="K10" s="173"/>
      <c r="L10" s="174"/>
      <c r="M10" s="174"/>
      <c r="N10" s="174"/>
    </row>
    <row r="11" spans="1:14" ht="22.5" customHeight="1">
      <c r="A11" s="17" t="s">
        <v>30</v>
      </c>
      <c r="B11" s="18">
        <f t="shared" si="4"/>
        <v>37369</v>
      </c>
      <c r="C11" s="44">
        <f t="shared" si="0"/>
        <v>100</v>
      </c>
      <c r="D11" s="38">
        <v>2711</v>
      </c>
      <c r="E11" s="39">
        <f t="shared" si="1"/>
        <v>7.254676336000427</v>
      </c>
      <c r="F11" s="23">
        <v>1118</v>
      </c>
      <c r="G11" s="16">
        <f t="shared" si="2"/>
        <v>2.991784634322567</v>
      </c>
      <c r="H11" s="23">
        <v>33540</v>
      </c>
      <c r="I11" s="16">
        <f t="shared" si="3"/>
        <v>89.75353902967701</v>
      </c>
      <c r="K11" s="173"/>
      <c r="L11" s="174"/>
      <c r="M11" s="174"/>
      <c r="N11" s="174"/>
    </row>
    <row r="12" spans="1:14" ht="15" customHeight="1">
      <c r="A12" s="14" t="s">
        <v>31</v>
      </c>
      <c r="B12" s="18">
        <f t="shared" si="4"/>
        <v>16522</v>
      </c>
      <c r="C12" s="44">
        <f t="shared" si="0"/>
        <v>100</v>
      </c>
      <c r="D12" s="38">
        <v>1767</v>
      </c>
      <c r="E12" s="39">
        <f t="shared" si="1"/>
        <v>10.694831134245248</v>
      </c>
      <c r="F12" s="23">
        <v>1820</v>
      </c>
      <c r="G12" s="16">
        <f t="shared" si="2"/>
        <v>11.01561554291248</v>
      </c>
      <c r="H12" s="23">
        <v>12935</v>
      </c>
      <c r="I12" s="16">
        <f t="shared" si="3"/>
        <v>78.28955332284228</v>
      </c>
      <c r="K12" s="173"/>
      <c r="L12" s="174"/>
      <c r="M12" s="174"/>
      <c r="N12" s="174"/>
    </row>
    <row r="13" spans="1:14" ht="15" customHeight="1">
      <c r="A13" s="17" t="s">
        <v>32</v>
      </c>
      <c r="B13" s="18">
        <f t="shared" si="4"/>
        <v>36470</v>
      </c>
      <c r="C13" s="44">
        <f t="shared" si="0"/>
        <v>100</v>
      </c>
      <c r="D13" s="38">
        <v>14741</v>
      </c>
      <c r="E13" s="39">
        <f t="shared" si="1"/>
        <v>40.41952289553058</v>
      </c>
      <c r="F13" s="23">
        <v>4502</v>
      </c>
      <c r="G13" s="16">
        <f t="shared" si="2"/>
        <v>12.34439265149438</v>
      </c>
      <c r="H13" s="23">
        <v>17227</v>
      </c>
      <c r="I13" s="16">
        <f t="shared" si="3"/>
        <v>47.23608445297505</v>
      </c>
      <c r="K13" s="173"/>
      <c r="L13" s="174"/>
      <c r="M13" s="174"/>
      <c r="N13" s="174"/>
    </row>
    <row r="14" spans="1:14" ht="15" customHeight="1">
      <c r="A14" s="17" t="s">
        <v>33</v>
      </c>
      <c r="B14" s="18">
        <f t="shared" si="4"/>
        <v>10846</v>
      </c>
      <c r="C14" s="44">
        <f t="shared" si="0"/>
        <v>100</v>
      </c>
      <c r="D14" s="38">
        <v>1163</v>
      </c>
      <c r="E14" s="39">
        <f t="shared" si="1"/>
        <v>10.722847132583441</v>
      </c>
      <c r="F14" s="23">
        <v>4184</v>
      </c>
      <c r="G14" s="16">
        <f t="shared" si="2"/>
        <v>38.57643370827955</v>
      </c>
      <c r="H14" s="23">
        <v>5499</v>
      </c>
      <c r="I14" s="16">
        <f t="shared" si="3"/>
        <v>50.70071915913701</v>
      </c>
      <c r="K14" s="173"/>
      <c r="L14" s="174"/>
      <c r="M14" s="174"/>
      <c r="N14" s="174"/>
    </row>
    <row r="15" spans="1:14" ht="15" customHeight="1">
      <c r="A15" s="17" t="s">
        <v>34</v>
      </c>
      <c r="B15" s="18">
        <f t="shared" si="4"/>
        <v>8403</v>
      </c>
      <c r="C15" s="44">
        <f t="shared" si="0"/>
        <v>100</v>
      </c>
      <c r="D15" s="38">
        <v>1544</v>
      </c>
      <c r="E15" s="39">
        <f t="shared" si="1"/>
        <v>18.37439009877425</v>
      </c>
      <c r="F15" s="23">
        <v>481</v>
      </c>
      <c r="G15" s="16">
        <f t="shared" si="2"/>
        <v>5.724146138283946</v>
      </c>
      <c r="H15" s="23">
        <v>6378</v>
      </c>
      <c r="I15" s="16">
        <f t="shared" si="3"/>
        <v>75.9014637629418</v>
      </c>
      <c r="K15" s="173"/>
      <c r="L15" s="174"/>
      <c r="M15" s="174"/>
      <c r="N15" s="174"/>
    </row>
    <row r="16" spans="1:14" ht="15" customHeight="1">
      <c r="A16" s="17" t="s">
        <v>35</v>
      </c>
      <c r="B16" s="18">
        <f t="shared" si="4"/>
        <v>5045</v>
      </c>
      <c r="C16" s="44">
        <f t="shared" si="0"/>
        <v>100</v>
      </c>
      <c r="D16" s="38">
        <v>970</v>
      </c>
      <c r="E16" s="39">
        <f t="shared" si="1"/>
        <v>19.22695738354807</v>
      </c>
      <c r="F16" s="23">
        <v>391</v>
      </c>
      <c r="G16" s="16">
        <f t="shared" si="2"/>
        <v>7.750247770069375</v>
      </c>
      <c r="H16" s="23">
        <v>3684</v>
      </c>
      <c r="I16" s="16">
        <f t="shared" si="3"/>
        <v>73.02279484638255</v>
      </c>
      <c r="K16" s="173"/>
      <c r="L16" s="174"/>
      <c r="M16" s="174"/>
      <c r="N16" s="174"/>
    </row>
    <row r="17" spans="1:14" ht="22.5" customHeight="1">
      <c r="A17" s="17" t="s">
        <v>248</v>
      </c>
      <c r="B17" s="18">
        <f t="shared" si="4"/>
        <v>13827</v>
      </c>
      <c r="C17" s="44">
        <f t="shared" si="0"/>
        <v>100</v>
      </c>
      <c r="D17" s="38">
        <v>1900</v>
      </c>
      <c r="E17" s="39">
        <f t="shared" si="1"/>
        <v>13.741230925001807</v>
      </c>
      <c r="F17" s="23">
        <v>877</v>
      </c>
      <c r="G17" s="16">
        <f t="shared" si="2"/>
        <v>6.342662905908729</v>
      </c>
      <c r="H17" s="23">
        <v>11050</v>
      </c>
      <c r="I17" s="16">
        <f t="shared" si="3"/>
        <v>79.91610616908946</v>
      </c>
      <c r="K17" s="173"/>
      <c r="L17" s="174"/>
      <c r="M17" s="174"/>
      <c r="N17" s="174"/>
    </row>
    <row r="18" spans="1:14" ht="15" customHeight="1">
      <c r="A18" s="17" t="s">
        <v>249</v>
      </c>
      <c r="B18" s="18">
        <f t="shared" si="4"/>
        <v>2046</v>
      </c>
      <c r="C18" s="44">
        <f t="shared" si="0"/>
        <v>100</v>
      </c>
      <c r="D18" s="38">
        <v>351</v>
      </c>
      <c r="E18" s="39">
        <f t="shared" si="1"/>
        <v>17.155425219941346</v>
      </c>
      <c r="F18" s="23">
        <v>179</v>
      </c>
      <c r="G18" s="16">
        <f t="shared" si="2"/>
        <v>8.748778103616814</v>
      </c>
      <c r="H18" s="23">
        <v>1516</v>
      </c>
      <c r="I18" s="16">
        <f t="shared" si="3"/>
        <v>74.09579667644184</v>
      </c>
      <c r="K18" s="173"/>
      <c r="L18" s="174"/>
      <c r="M18" s="174"/>
      <c r="N18" s="174"/>
    </row>
    <row r="19" spans="1:14" s="19" customFormat="1" ht="15" customHeight="1">
      <c r="A19" s="17" t="s">
        <v>250</v>
      </c>
      <c r="B19" s="18">
        <f t="shared" si="4"/>
        <v>11570</v>
      </c>
      <c r="C19" s="44">
        <f t="shared" si="0"/>
        <v>100</v>
      </c>
      <c r="D19" s="18">
        <v>1076</v>
      </c>
      <c r="E19" s="39">
        <f t="shared" si="1"/>
        <v>9.299913569576491</v>
      </c>
      <c r="F19" s="23">
        <v>190</v>
      </c>
      <c r="G19" s="16">
        <f t="shared" si="2"/>
        <v>1.6421780466724287</v>
      </c>
      <c r="H19" s="23">
        <v>10304</v>
      </c>
      <c r="I19" s="16">
        <f t="shared" si="3"/>
        <v>89.05790838375108</v>
      </c>
      <c r="K19" s="173"/>
      <c r="L19" s="174"/>
      <c r="M19" s="174"/>
      <c r="N19" s="174"/>
    </row>
    <row r="20" spans="1:14" ht="15" customHeight="1">
      <c r="A20" t="s">
        <v>36</v>
      </c>
      <c r="B20" s="18">
        <f t="shared" si="4"/>
        <v>8848</v>
      </c>
      <c r="C20" s="44">
        <f t="shared" si="0"/>
        <v>100</v>
      </c>
      <c r="D20" s="18">
        <v>1315</v>
      </c>
      <c r="E20" s="39">
        <f t="shared" si="1"/>
        <v>14.862115732368897</v>
      </c>
      <c r="F20" s="23">
        <v>269</v>
      </c>
      <c r="G20" s="16">
        <f t="shared" si="2"/>
        <v>3.040235081374322</v>
      </c>
      <c r="H20" s="23">
        <v>7264</v>
      </c>
      <c r="I20" s="16">
        <f t="shared" si="3"/>
        <v>82.09764918625679</v>
      </c>
      <c r="K20" s="173"/>
      <c r="L20" s="174"/>
      <c r="M20" s="174"/>
      <c r="N20" s="174"/>
    </row>
    <row r="21" spans="1:14" ht="15" customHeight="1">
      <c r="A21" t="s">
        <v>37</v>
      </c>
      <c r="B21" s="18">
        <f t="shared" si="4"/>
        <v>6827</v>
      </c>
      <c r="C21" s="44">
        <f t="shared" si="0"/>
        <v>100</v>
      </c>
      <c r="D21" s="18">
        <v>367</v>
      </c>
      <c r="E21" s="39">
        <f t="shared" si="1"/>
        <v>5.375714076461111</v>
      </c>
      <c r="F21" s="23">
        <v>132</v>
      </c>
      <c r="G21" s="16">
        <f t="shared" si="2"/>
        <v>1.9334993408524976</v>
      </c>
      <c r="H21" s="23">
        <v>6328</v>
      </c>
      <c r="I21" s="16">
        <f t="shared" si="3"/>
        <v>92.69078658268639</v>
      </c>
      <c r="K21" s="173"/>
      <c r="L21" s="174"/>
      <c r="M21" s="174"/>
      <c r="N21" s="174"/>
    </row>
    <row r="22" spans="1:14" ht="15" customHeight="1">
      <c r="A22" t="s">
        <v>38</v>
      </c>
      <c r="B22" s="18">
        <f t="shared" si="4"/>
        <v>668</v>
      </c>
      <c r="C22" s="44">
        <f t="shared" si="0"/>
        <v>100</v>
      </c>
      <c r="D22" s="18">
        <v>68</v>
      </c>
      <c r="E22" s="39">
        <f t="shared" si="1"/>
        <v>10.179640718562874</v>
      </c>
      <c r="F22" s="23">
        <v>17</v>
      </c>
      <c r="G22" s="16">
        <f t="shared" si="2"/>
        <v>2.5449101796407185</v>
      </c>
      <c r="H22" s="23">
        <v>583</v>
      </c>
      <c r="I22" s="16">
        <f t="shared" si="3"/>
        <v>87.27544910179641</v>
      </c>
      <c r="K22" s="173"/>
      <c r="L22" s="174"/>
      <c r="M22" s="174"/>
      <c r="N22" s="174"/>
    </row>
    <row r="23" spans="1:14" ht="15" customHeight="1">
      <c r="A23" s="20" t="s">
        <v>39</v>
      </c>
      <c r="B23" s="21">
        <f t="shared" si="4"/>
        <v>930</v>
      </c>
      <c r="C23" s="45">
        <f t="shared" si="0"/>
        <v>100</v>
      </c>
      <c r="D23" s="21">
        <v>92</v>
      </c>
      <c r="E23" s="40">
        <f t="shared" si="1"/>
        <v>9.89247311827957</v>
      </c>
      <c r="F23" s="41">
        <v>33</v>
      </c>
      <c r="G23" s="22">
        <f t="shared" si="2"/>
        <v>3.5483870967741935</v>
      </c>
      <c r="H23" s="41">
        <v>805</v>
      </c>
      <c r="I23" s="22">
        <f t="shared" si="3"/>
        <v>86.55913978494624</v>
      </c>
      <c r="K23" s="173"/>
      <c r="L23" s="174"/>
      <c r="M23" s="174"/>
      <c r="N23" s="174"/>
    </row>
    <row r="24" spans="2:5" ht="15" customHeight="1">
      <c r="B24" s="17"/>
      <c r="C24" s="17"/>
      <c r="D24" s="17"/>
      <c r="E24" s="17"/>
    </row>
    <row r="25" ht="15" customHeight="1"/>
    <row r="26" spans="10:12" ht="15" customHeight="1">
      <c r="J26" s="46"/>
      <c r="K26" s="46"/>
      <c r="L26" s="46"/>
    </row>
    <row r="27" spans="10:13" ht="15" customHeight="1">
      <c r="J27" s="14"/>
      <c r="K27" s="47"/>
      <c r="L27" s="47"/>
      <c r="M27" s="23"/>
    </row>
    <row r="28" spans="10:13" ht="15" customHeight="1">
      <c r="J28" s="14"/>
      <c r="K28" s="47"/>
      <c r="L28" s="47"/>
      <c r="M28" s="23"/>
    </row>
    <row r="29" spans="10:13" ht="15" customHeight="1">
      <c r="J29" s="14"/>
      <c r="K29" s="47"/>
      <c r="L29" s="47"/>
      <c r="M29" s="23"/>
    </row>
    <row r="30" spans="10:13" ht="15" customHeight="1">
      <c r="J30" s="14"/>
      <c r="K30" s="47"/>
      <c r="L30" s="47"/>
      <c r="M30" s="23"/>
    </row>
    <row r="31" spans="10:13" ht="15" customHeight="1">
      <c r="J31" s="14"/>
      <c r="K31" s="47"/>
      <c r="L31" s="47"/>
      <c r="M31" s="23"/>
    </row>
    <row r="32" spans="10:13" ht="15" customHeight="1">
      <c r="J32" s="48"/>
      <c r="K32" s="47"/>
      <c r="L32" s="47"/>
      <c r="M32" s="23"/>
    </row>
    <row r="33" spans="10:13" ht="15" customHeight="1">
      <c r="J33" s="48"/>
      <c r="K33" s="47"/>
      <c r="L33" s="47"/>
      <c r="M33" s="23"/>
    </row>
    <row r="34" spans="10:13" ht="15" customHeight="1">
      <c r="J34" s="48"/>
      <c r="K34" s="47"/>
      <c r="L34" s="47"/>
      <c r="M34" s="23"/>
    </row>
    <row r="35" spans="10:13" ht="15" customHeight="1">
      <c r="J35" s="48"/>
      <c r="K35" s="47"/>
      <c r="L35" s="47"/>
      <c r="M35" s="23"/>
    </row>
    <row r="36" spans="8:13" ht="15" customHeight="1">
      <c r="H36" s="17"/>
      <c r="I36" s="17"/>
      <c r="J36" s="48"/>
      <c r="K36" s="212"/>
      <c r="L36" s="212"/>
      <c r="M36" s="23"/>
    </row>
    <row r="37" spans="8:13" ht="15" customHeight="1">
      <c r="H37" s="17"/>
      <c r="I37" s="17"/>
      <c r="J37" s="48"/>
      <c r="K37" s="212"/>
      <c r="L37" s="212"/>
      <c r="M37" s="23"/>
    </row>
    <row r="38" spans="8:13" ht="15" customHeight="1">
      <c r="H38" s="17"/>
      <c r="I38" s="17"/>
      <c r="J38" s="48"/>
      <c r="K38" s="212"/>
      <c r="L38" s="212"/>
      <c r="M38" s="23"/>
    </row>
    <row r="39" spans="8:13" ht="15" customHeight="1">
      <c r="H39" s="17"/>
      <c r="I39" s="17"/>
      <c r="J39" s="48"/>
      <c r="K39" s="212"/>
      <c r="L39" s="212"/>
      <c r="M39" s="23"/>
    </row>
    <row r="40" spans="8:13" ht="15" customHeight="1">
      <c r="H40" s="17"/>
      <c r="I40" s="17"/>
      <c r="J40" s="48"/>
      <c r="K40" s="212"/>
      <c r="L40" s="212"/>
      <c r="M40" s="23"/>
    </row>
    <row r="41" spans="8:13" ht="15" customHeight="1">
      <c r="H41" s="17"/>
      <c r="I41" s="17"/>
      <c r="J41" s="48"/>
      <c r="K41" s="212"/>
      <c r="L41" s="212"/>
      <c r="M41" s="23"/>
    </row>
    <row r="42" spans="8:13" ht="15" customHeight="1">
      <c r="H42" s="17"/>
      <c r="I42" s="17"/>
      <c r="J42" s="48"/>
      <c r="K42" s="212"/>
      <c r="L42" s="212"/>
      <c r="M42" s="23"/>
    </row>
    <row r="43" spans="8:13" ht="15" customHeight="1">
      <c r="H43" s="17"/>
      <c r="I43" s="17"/>
      <c r="J43" s="48"/>
      <c r="K43" s="212"/>
      <c r="L43" s="212"/>
      <c r="M43" s="23"/>
    </row>
    <row r="44" spans="8:13" ht="15" customHeight="1">
      <c r="H44" s="17"/>
      <c r="I44" s="17"/>
      <c r="J44" s="48"/>
      <c r="K44" s="212"/>
      <c r="L44" s="212"/>
      <c r="M44" s="23"/>
    </row>
    <row r="45" spans="8:12" ht="15" customHeight="1">
      <c r="H45" s="17"/>
      <c r="I45" s="17"/>
      <c r="J45" s="49"/>
      <c r="K45" s="212"/>
      <c r="L45" s="212"/>
    </row>
    <row r="46" ht="15" customHeight="1"/>
    <row r="47" ht="15" customHeight="1"/>
  </sheetData>
  <mergeCells count="5">
    <mergeCell ref="A1:I1"/>
    <mergeCell ref="H3:I3"/>
    <mergeCell ref="F3:G3"/>
    <mergeCell ref="B3:C3"/>
    <mergeCell ref="D3:E3"/>
  </mergeCells>
  <hyperlinks>
    <hyperlink ref="A3" location="Indice!B6" display="Inicio"/>
  </hyperlink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&amp;L&amp;9&amp;P+8&amp;R&amp;"Times New Roman,Normal"&amp;7Residentes en Aragon nacidos fuera de la Comunidad Autónoma. Padrón 2005.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Administrador</cp:lastModifiedBy>
  <cp:lastPrinted>2007-05-16T11:12:12Z</cp:lastPrinted>
  <dcterms:created xsi:type="dcterms:W3CDTF">2004-09-20T08:19:31Z</dcterms:created>
  <dcterms:modified xsi:type="dcterms:W3CDTF">2008-03-03T09:42:58Z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