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jhoya\Desktop\PUBLICACIÓN WEB\"/>
    </mc:Choice>
  </mc:AlternateContent>
  <bookViews>
    <workbookView xWindow="0" yWindow="0" windowWidth="23040" windowHeight="8760" tabRatio="817"/>
  </bookViews>
  <sheets>
    <sheet name="GTOS X CAP" sheetId="25" r:id="rId1"/>
    <sheet name="INGRESOS X CAP" sheetId="26" r:id="rId2"/>
    <sheet name="GASTOS X CONCEPTO" sheetId="15" r:id="rId3"/>
    <sheet name="INGR X CONCEPTO" sheetId="16" r:id="rId4"/>
    <sheet name="GTOS X SECC Y X CAP" sheetId="27" r:id="rId5"/>
    <sheet name="BExRepositorySheet" sheetId="10" state="veryHidden" r:id="rId6"/>
    <sheet name="ING X SOCIEDAD Y X CAP" sheetId="23" r:id="rId7"/>
    <sheet name="GASTOS X PROGRAMA" sheetId="29" r:id="rId8"/>
    <sheet name="GASTOS X FINANCIACIÓN" sheetId="21" r:id="rId9"/>
    <sheet name="INGRESOS X FINANCIACIÓN" sheetId="22" r:id="rId10"/>
    <sheet name="GTOS CAP VI X PROYECTO" sheetId="19" r:id="rId11"/>
  </sheets>
  <definedNames>
    <definedName name="_xlnm._FilterDatabase" localSheetId="2" hidden="1">'GASTOS X CONCEPTO'!$A$4:$L$117</definedName>
    <definedName name="_xlnm._FilterDatabase" localSheetId="7" hidden="1">'GASTOS X PROGRAMA'!$C$5:$F$164</definedName>
    <definedName name="_xlnm._FilterDatabase" localSheetId="10" hidden="1">'GTOS CAP VI X PROYECTO'!$A$4:$N$621</definedName>
    <definedName name="_xlnm._FilterDatabase" localSheetId="4" hidden="1">'GTOS X SECC Y X CAP'!$A$4:$D$191</definedName>
    <definedName name="_xlnm._FilterDatabase" localSheetId="6" hidden="1">'ING X SOCIEDAD Y X CAP'!$A$4:$I$82</definedName>
    <definedName name="_xlnm._FilterDatabase" localSheetId="3" hidden="1">'INGR X CONCEPTO'!$A$4:$J$114</definedName>
    <definedName name="_xlnm.Print_Area" localSheetId="8">'GASTOS X FINANCIACIÓN'!$A$1:$J$135</definedName>
    <definedName name="_xlnm.Print_Area" localSheetId="10">'GTOS CAP VI X PROYECTO'!$A$1:$N$621</definedName>
    <definedName name="_xlnm.Print_Area" localSheetId="6">'ING X SOCIEDAD Y X CAP'!$A$1:$I$82</definedName>
    <definedName name="_xlnm.Print_Area" localSheetId="1">'INGRESOS X CAP'!$A$1:$H$19</definedName>
    <definedName name="_xlnm.Print_Area" localSheetId="9">'INGRESOS X FINANCIACIÓN'!$A$1:$H$153</definedName>
    <definedName name="SAPBEXhrIndnt" hidden="1">"Wide"</definedName>
    <definedName name="SAPsysID" hidden="1">"708C5W7SBKP804JT78WJ0JNKI"</definedName>
    <definedName name="SAPwbID" hidden="1">"ARS"</definedName>
    <definedName name="_xlnm.Print_Titles" localSheetId="2">'GASTOS X CONCEPTO'!$5:$6</definedName>
    <definedName name="_xlnm.Print_Titles" localSheetId="8">'GASTOS X FINANCIACIÓN'!$5:$6</definedName>
    <definedName name="_xlnm.Print_Titles" localSheetId="7">'GASTOS X PROGRAMA'!$5:$6</definedName>
    <definedName name="_xlnm.Print_Titles" localSheetId="10">'GTOS CAP VI X PROYECTO'!$5:$6</definedName>
    <definedName name="_xlnm.Print_Titles" localSheetId="4">'GTOS X SECC Y X CAP'!$5:$6</definedName>
    <definedName name="_xlnm.Print_Titles" localSheetId="6">'ING X SOCIEDAD Y X CAP'!$5:$6</definedName>
    <definedName name="_xlnm.Print_Titles" localSheetId="3">'INGR X CONCEPTO'!$5:$6</definedName>
    <definedName name="_xlnm.Print_Titles" localSheetId="9">'INGRESOS X FINANCIACIÓN'!$5:$6</definedName>
  </definedNames>
  <calcPr calcId="162913" calcMode="manual"/>
</workbook>
</file>

<file path=xl/calcChain.xml><?xml version="1.0" encoding="utf-8"?>
<calcChain xmlns="http://schemas.openxmlformats.org/spreadsheetml/2006/main">
  <c r="I104" i="16" l="1"/>
  <c r="I108" i="16"/>
  <c r="I112" i="16"/>
  <c r="I113" i="16"/>
  <c r="I106" i="16" l="1"/>
  <c r="I111" i="16"/>
  <c r="I105" i="16"/>
  <c r="I110" i="16"/>
  <c r="I109" i="16"/>
  <c r="I101" i="16"/>
  <c r="I103" i="16"/>
  <c r="I102" i="16"/>
  <c r="I107" i="16"/>
  <c r="G144" i="22"/>
  <c r="G146" i="22"/>
  <c r="G147" i="22"/>
  <c r="G148" i="22"/>
  <c r="G149" i="22"/>
  <c r="G151" i="22"/>
  <c r="G142" i="22" l="1"/>
  <c r="G143" i="22"/>
  <c r="G152" i="22"/>
  <c r="G145" i="22"/>
  <c r="G150" i="22"/>
  <c r="F612" i="19"/>
  <c r="F614" i="19"/>
  <c r="F620" i="19"/>
  <c r="F616" i="19" l="1"/>
  <c r="F613" i="19"/>
  <c r="F618" i="19"/>
  <c r="F615" i="19"/>
  <c r="F619" i="19"/>
  <c r="F617" i="19"/>
  <c r="F557" i="19"/>
  <c r="F561" i="19"/>
  <c r="F571" i="19"/>
  <c r="F572" i="19"/>
  <c r="F577" i="19"/>
  <c r="F580" i="19"/>
  <c r="F581" i="19"/>
  <c r="F588" i="19"/>
  <c r="F589" i="19"/>
  <c r="F593" i="19"/>
  <c r="F594" i="19"/>
  <c r="F605" i="19"/>
  <c r="F607" i="19"/>
  <c r="F611" i="19"/>
  <c r="F591" i="19" l="1"/>
  <c r="F564" i="19"/>
  <c r="F578" i="19"/>
  <c r="F575" i="19"/>
  <c r="F586" i="19"/>
  <c r="F570" i="19"/>
  <c r="F573" i="19"/>
  <c r="F565" i="19"/>
  <c r="F562" i="19"/>
  <c r="F559" i="19"/>
  <c r="F592" i="19"/>
  <c r="F584" i="19"/>
  <c r="F596" i="19"/>
  <c r="F585" i="19"/>
  <c r="F576" i="19"/>
  <c r="F568" i="19"/>
  <c r="F569" i="19"/>
  <c r="F560" i="19"/>
  <c r="F598" i="19"/>
  <c r="F595" i="19"/>
  <c r="F579" i="19"/>
  <c r="F563" i="19"/>
  <c r="F583" i="19"/>
  <c r="F567" i="19"/>
  <c r="F604" i="19"/>
  <c r="F590" i="19"/>
  <c r="F574" i="19"/>
  <c r="F558" i="19"/>
  <c r="F587" i="19"/>
  <c r="F582" i="19"/>
  <c r="F566" i="19"/>
  <c r="F599" i="19"/>
  <c r="F602" i="19"/>
  <c r="F600" i="19"/>
  <c r="F608" i="19"/>
  <c r="F601" i="19"/>
  <c r="F597" i="19"/>
  <c r="F610" i="19"/>
  <c r="F609" i="19"/>
  <c r="F606" i="19"/>
  <c r="F603" i="19"/>
  <c r="G141" i="22" l="1"/>
  <c r="G139" i="22" l="1"/>
  <c r="G140" i="22"/>
  <c r="F555" i="19" l="1"/>
  <c r="F553" i="19"/>
  <c r="F551" i="19"/>
  <c r="F549" i="19"/>
  <c r="F547" i="19"/>
  <c r="G137" i="22"/>
  <c r="F556" i="19"/>
  <c r="F554" i="19"/>
  <c r="F552" i="19"/>
  <c r="F550" i="19"/>
  <c r="F548" i="19"/>
  <c r="F546" i="19"/>
  <c r="G136" i="22"/>
  <c r="G138" i="22"/>
  <c r="F347" i="19" l="1"/>
  <c r="F346" i="19"/>
  <c r="F321" i="19"/>
  <c r="F328" i="19"/>
  <c r="F318" i="19"/>
  <c r="F310" i="19"/>
  <c r="F309" i="19"/>
  <c r="F307" i="19"/>
  <c r="F304" i="19"/>
  <c r="F298" i="19"/>
  <c r="F170" i="19"/>
  <c r="F146" i="19"/>
  <c r="F358" i="19"/>
  <c r="F357" i="19"/>
  <c r="F355" i="19"/>
  <c r="F353" i="19"/>
  <c r="F351" i="19"/>
  <c r="F344" i="19"/>
  <c r="F331" i="19"/>
  <c r="F329" i="19"/>
  <c r="F326" i="19"/>
  <c r="F324" i="19"/>
  <c r="F322" i="19"/>
  <c r="F319" i="19"/>
  <c r="F315" i="19"/>
  <c r="F314" i="19"/>
  <c r="F312" i="19"/>
  <c r="F356" i="19"/>
  <c r="F350" i="19"/>
  <c r="F348" i="19"/>
  <c r="F345" i="19"/>
  <c r="F342" i="19"/>
  <c r="F339" i="19"/>
  <c r="F338" i="19"/>
  <c r="F336" i="19"/>
  <c r="F334" i="19"/>
  <c r="F332" i="19"/>
  <c r="F313" i="19"/>
  <c r="F311" i="19"/>
  <c r="F308" i="19"/>
  <c r="F30" i="19"/>
  <c r="F28" i="19"/>
  <c r="F26" i="19"/>
  <c r="F24" i="19"/>
  <c r="F22" i="19"/>
  <c r="F20" i="19"/>
  <c r="F18" i="19"/>
  <c r="I99" i="16"/>
  <c r="I97" i="16"/>
  <c r="F463" i="19"/>
  <c r="F462" i="19"/>
  <c r="F459" i="19"/>
  <c r="F458" i="19"/>
  <c r="F436" i="19"/>
  <c r="F434" i="19"/>
  <c r="F432" i="19"/>
  <c r="F427" i="19"/>
  <c r="F426" i="19"/>
  <c r="F424" i="19"/>
  <c r="F422" i="19"/>
  <c r="F399" i="19"/>
  <c r="F397" i="19"/>
  <c r="F385" i="19"/>
  <c r="F384" i="19"/>
  <c r="F382" i="19"/>
  <c r="F380" i="19"/>
  <c r="F377" i="19"/>
  <c r="F376" i="19"/>
  <c r="F374" i="19"/>
  <c r="F369" i="19"/>
  <c r="F368" i="19"/>
  <c r="F366" i="19"/>
  <c r="F364" i="19"/>
  <c r="F362" i="19"/>
  <c r="F360" i="19"/>
  <c r="F340" i="19"/>
  <c r="F316" i="19"/>
  <c r="F305" i="19"/>
  <c r="F303" i="19"/>
  <c r="F363" i="19"/>
  <c r="F359" i="19"/>
  <c r="F354" i="19"/>
  <c r="F352" i="19"/>
  <c r="F349" i="19"/>
  <c r="F343" i="19"/>
  <c r="F341" i="19"/>
  <c r="F337" i="19"/>
  <c r="F335" i="19"/>
  <c r="F333" i="19"/>
  <c r="F330" i="19"/>
  <c r="F327" i="19"/>
  <c r="F325" i="19"/>
  <c r="F323" i="19"/>
  <c r="F320" i="19"/>
  <c r="F317" i="19"/>
  <c r="F306" i="19"/>
  <c r="F301" i="19"/>
  <c r="F299" i="19"/>
  <c r="F255" i="19"/>
  <c r="F253" i="19"/>
  <c r="F251" i="19"/>
  <c r="F249" i="19"/>
  <c r="F247" i="19"/>
  <c r="F150" i="19"/>
  <c r="F148" i="19"/>
  <c r="F147" i="19"/>
  <c r="F144" i="19"/>
  <c r="F133" i="19"/>
  <c r="F131" i="19"/>
  <c r="F129" i="19"/>
  <c r="F127" i="19"/>
  <c r="F125" i="19"/>
  <c r="F123" i="19"/>
  <c r="F121" i="19"/>
  <c r="F119" i="19"/>
  <c r="F117" i="19"/>
  <c r="F115" i="19"/>
  <c r="F113" i="19"/>
  <c r="F111" i="19"/>
  <c r="F109" i="19"/>
  <c r="F29" i="19"/>
  <c r="F27" i="19"/>
  <c r="F25" i="19"/>
  <c r="F23" i="19"/>
  <c r="F21" i="19"/>
  <c r="F19" i="19"/>
  <c r="I100" i="16"/>
  <c r="I98" i="16"/>
  <c r="F542" i="19"/>
  <c r="F536" i="19"/>
  <c r="F532" i="19"/>
  <c r="F531" i="19"/>
  <c r="F526" i="19"/>
  <c r="F514" i="19"/>
  <c r="F513" i="19"/>
  <c r="F510" i="19"/>
  <c r="F509" i="19"/>
  <c r="F507" i="19"/>
  <c r="F505" i="19"/>
  <c r="F503" i="19"/>
  <c r="F497" i="19"/>
  <c r="F495" i="19"/>
  <c r="F492" i="19"/>
  <c r="F491" i="19"/>
  <c r="F489" i="19"/>
  <c r="F487" i="19"/>
  <c r="F485" i="19"/>
  <c r="F483" i="19"/>
  <c r="F469" i="19"/>
  <c r="F467" i="19"/>
  <c r="F465" i="19"/>
  <c r="F421" i="19"/>
  <c r="F419" i="19"/>
  <c r="F412" i="19"/>
  <c r="F408" i="19"/>
  <c r="F407" i="19"/>
  <c r="F398" i="19"/>
  <c r="F290" i="19"/>
  <c r="F284" i="19"/>
  <c r="F282" i="19"/>
  <c r="F280" i="19"/>
  <c r="F278" i="19"/>
  <c r="F276" i="19"/>
  <c r="F274" i="19"/>
  <c r="F272" i="19"/>
  <c r="F270" i="19"/>
  <c r="F268" i="19"/>
  <c r="F266" i="19"/>
  <c r="F264" i="19"/>
  <c r="F262" i="19"/>
  <c r="F260" i="19"/>
  <c r="F258" i="19"/>
  <c r="F256" i="19"/>
  <c r="F254" i="19"/>
  <c r="F252" i="19"/>
  <c r="F250" i="19"/>
  <c r="F248" i="19"/>
  <c r="F246" i="19"/>
  <c r="F244" i="19"/>
  <c r="F242" i="19"/>
  <c r="F240" i="19"/>
  <c r="F238" i="19"/>
  <c r="F236" i="19"/>
  <c r="F234" i="19"/>
  <c r="F232" i="19"/>
  <c r="F230" i="19"/>
  <c r="F228" i="19"/>
  <c r="F226" i="19"/>
  <c r="F224" i="19"/>
  <c r="F222" i="19"/>
  <c r="F220" i="19"/>
  <c r="F218" i="19"/>
  <c r="F216" i="19"/>
  <c r="F214" i="19"/>
  <c r="F212" i="19"/>
  <c r="F210" i="19"/>
  <c r="F208" i="19"/>
  <c r="F206" i="19"/>
  <c r="F204" i="19"/>
  <c r="F202" i="19"/>
  <c r="F200" i="19"/>
  <c r="F198" i="19"/>
  <c r="F196" i="19"/>
  <c r="F194" i="19"/>
  <c r="F192" i="19"/>
  <c r="F190" i="19"/>
  <c r="F188" i="19"/>
  <c r="F186" i="19"/>
  <c r="F184" i="19"/>
  <c r="F182" i="19"/>
  <c r="F180" i="19"/>
  <c r="F178" i="19"/>
  <c r="F176" i="19"/>
  <c r="F174" i="19"/>
  <c r="F172" i="19"/>
  <c r="F171" i="19"/>
  <c r="F168" i="19"/>
  <c r="F166" i="19"/>
  <c r="F164" i="19"/>
  <c r="F162" i="19"/>
  <c r="F140" i="19"/>
  <c r="F132" i="19"/>
  <c r="F130" i="19"/>
  <c r="F128" i="19"/>
  <c r="F126" i="19"/>
  <c r="F124" i="19"/>
  <c r="F122" i="19"/>
  <c r="F120" i="19"/>
  <c r="F118" i="19"/>
  <c r="F116" i="19"/>
  <c r="F114" i="19"/>
  <c r="F112" i="19"/>
  <c r="F110" i="19"/>
  <c r="F108" i="19"/>
  <c r="F106" i="19"/>
  <c r="F104" i="19"/>
  <c r="F102" i="19"/>
  <c r="F100" i="19"/>
  <c r="F98" i="19"/>
  <c r="F96" i="19"/>
  <c r="F94" i="19"/>
  <c r="F92" i="19"/>
  <c r="F90" i="19"/>
  <c r="F88" i="19"/>
  <c r="F86" i="19"/>
  <c r="F84" i="19"/>
  <c r="F82" i="19"/>
  <c r="F80" i="19"/>
  <c r="F78" i="19"/>
  <c r="F76" i="19"/>
  <c r="F74" i="19"/>
  <c r="F72" i="19"/>
  <c r="F70" i="19"/>
  <c r="F68" i="19"/>
  <c r="F66" i="19"/>
  <c r="F64" i="19"/>
  <c r="F62" i="19"/>
  <c r="F60" i="19"/>
  <c r="F58" i="19"/>
  <c r="F56" i="19"/>
  <c r="F54" i="19"/>
  <c r="F52" i="19"/>
  <c r="F50" i="19"/>
  <c r="F48" i="19"/>
  <c r="F46" i="19"/>
  <c r="F44" i="19"/>
  <c r="F42" i="19"/>
  <c r="F40" i="19"/>
  <c r="F38" i="19"/>
  <c r="F36" i="19"/>
  <c r="F34" i="19"/>
  <c r="F32" i="19"/>
  <c r="F17" i="19"/>
  <c r="F545" i="19"/>
  <c r="F539" i="19"/>
  <c r="F527" i="19"/>
  <c r="F481" i="19"/>
  <c r="F480" i="19"/>
  <c r="F475" i="19"/>
  <c r="F474" i="19"/>
  <c r="F472" i="19"/>
  <c r="F470" i="19"/>
  <c r="F464" i="19"/>
  <c r="F454" i="19"/>
  <c r="F453" i="19"/>
  <c r="F451" i="19"/>
  <c r="F449" i="19"/>
  <c r="F445" i="19"/>
  <c r="F442" i="19"/>
  <c r="F440" i="19"/>
  <c r="F439" i="19"/>
  <c r="F437" i="19"/>
  <c r="F430" i="19"/>
  <c r="F429" i="19"/>
  <c r="F417" i="19"/>
  <c r="F416" i="19"/>
  <c r="F414" i="19"/>
  <c r="F411" i="19"/>
  <c r="F410" i="19"/>
  <c r="F405" i="19"/>
  <c r="F404" i="19"/>
  <c r="F402" i="19"/>
  <c r="F400" i="19"/>
  <c r="F395" i="19"/>
  <c r="F393" i="19"/>
  <c r="F391" i="19"/>
  <c r="F389" i="19"/>
  <c r="F387" i="19"/>
  <c r="F378" i="19"/>
  <c r="F372" i="19"/>
  <c r="F371" i="19"/>
  <c r="F296" i="19"/>
  <c r="F295" i="19"/>
  <c r="F293" i="19"/>
  <c r="F291" i="19"/>
  <c r="F288" i="19"/>
  <c r="F286" i="19"/>
  <c r="F283" i="19"/>
  <c r="F281" i="19"/>
  <c r="F279" i="19"/>
  <c r="F277" i="19"/>
  <c r="F275" i="19"/>
  <c r="F273" i="19"/>
  <c r="F271" i="19"/>
  <c r="F269" i="19"/>
  <c r="F267" i="19"/>
  <c r="F265" i="19"/>
  <c r="F263" i="19"/>
  <c r="F261" i="19"/>
  <c r="F259" i="19"/>
  <c r="F257" i="19"/>
  <c r="F245" i="19"/>
  <c r="F243" i="19"/>
  <c r="F241" i="19"/>
  <c r="F239" i="19"/>
  <c r="F237" i="19"/>
  <c r="F235" i="19"/>
  <c r="F233" i="19"/>
  <c r="F231" i="19"/>
  <c r="F229" i="19"/>
  <c r="F227" i="19"/>
  <c r="F225" i="19"/>
  <c r="F223" i="19"/>
  <c r="F221" i="19"/>
  <c r="F219" i="19"/>
  <c r="F217" i="19"/>
  <c r="F215" i="19"/>
  <c r="F213" i="19"/>
  <c r="F211" i="19"/>
  <c r="F209" i="19"/>
  <c r="F207" i="19"/>
  <c r="F205" i="19"/>
  <c r="F203" i="19"/>
  <c r="F201" i="19"/>
  <c r="F199" i="19"/>
  <c r="F197" i="19"/>
  <c r="F195" i="19"/>
  <c r="F193" i="19"/>
  <c r="F191" i="19"/>
  <c r="F189" i="19"/>
  <c r="F187" i="19"/>
  <c r="F185" i="19"/>
  <c r="F183" i="19"/>
  <c r="F181" i="19"/>
  <c r="F179" i="19"/>
  <c r="F177" i="19"/>
  <c r="F175" i="19"/>
  <c r="F173" i="19"/>
  <c r="F160" i="19"/>
  <c r="F159" i="19"/>
  <c r="F157" i="19"/>
  <c r="F155" i="19"/>
  <c r="F153" i="19"/>
  <c r="F151" i="19"/>
  <c r="F142" i="19"/>
  <c r="F141" i="19"/>
  <c r="F138" i="19"/>
  <c r="F136" i="19"/>
  <c r="F134" i="19"/>
  <c r="F105" i="19"/>
  <c r="F103" i="19"/>
  <c r="F101" i="19"/>
  <c r="F99" i="19"/>
  <c r="F97" i="19"/>
  <c r="F95" i="19"/>
  <c r="F93" i="19"/>
  <c r="F91" i="19"/>
  <c r="F89" i="19"/>
  <c r="F87" i="19"/>
  <c r="F85" i="19"/>
  <c r="F83" i="19"/>
  <c r="F81" i="19"/>
  <c r="F79" i="19"/>
  <c r="F77" i="19"/>
  <c r="F75" i="19"/>
  <c r="F73" i="19"/>
  <c r="F71" i="19"/>
  <c r="F69" i="19"/>
  <c r="F67" i="19"/>
  <c r="F65" i="19"/>
  <c r="F63" i="19"/>
  <c r="F61" i="19"/>
  <c r="F59" i="19"/>
  <c r="F57" i="19"/>
  <c r="F55" i="19"/>
  <c r="F53" i="19"/>
  <c r="F51" i="19"/>
  <c r="F49" i="19"/>
  <c r="F47" i="19"/>
  <c r="F45" i="19"/>
  <c r="F43" i="19"/>
  <c r="F41" i="19"/>
  <c r="F39" i="19"/>
  <c r="F37" i="19"/>
  <c r="F35" i="19"/>
  <c r="F33" i="19"/>
  <c r="F31" i="19"/>
  <c r="F543" i="19"/>
  <c r="F540" i="19"/>
  <c r="F537" i="19"/>
  <c r="F534" i="19"/>
  <c r="F529" i="19"/>
  <c r="F528" i="19"/>
  <c r="F524" i="19"/>
  <c r="F522" i="19"/>
  <c r="F520" i="19"/>
  <c r="F518" i="19"/>
  <c r="F516" i="19"/>
  <c r="F512" i="19"/>
  <c r="F501" i="19"/>
  <c r="F500" i="19"/>
  <c r="F498" i="19"/>
  <c r="F493" i="19"/>
  <c r="F482" i="19"/>
  <c r="F479" i="19"/>
  <c r="F477" i="19"/>
  <c r="F460" i="19"/>
  <c r="F456" i="19"/>
  <c r="F455" i="19"/>
  <c r="F448" i="19"/>
  <c r="F446" i="19"/>
  <c r="F443" i="19"/>
  <c r="F441" i="19"/>
  <c r="F438" i="19"/>
  <c r="F435" i="19"/>
  <c r="F433" i="19"/>
  <c r="F431" i="19"/>
  <c r="F428" i="19"/>
  <c r="F425" i="19"/>
  <c r="F423" i="19"/>
  <c r="F420" i="19"/>
  <c r="F418" i="19"/>
  <c r="F415" i="19"/>
  <c r="F413" i="19"/>
  <c r="F409" i="19"/>
  <c r="F406" i="19"/>
  <c r="F403" i="19"/>
  <c r="F401" i="19"/>
  <c r="F396" i="19"/>
  <c r="F394" i="19"/>
  <c r="F392" i="19"/>
  <c r="F390" i="19"/>
  <c r="F388" i="19"/>
  <c r="F386" i="19"/>
  <c r="F383" i="19"/>
  <c r="F381" i="19"/>
  <c r="F379" i="19"/>
  <c r="F375" i="19"/>
  <c r="F373" i="19"/>
  <c r="F370" i="19"/>
  <c r="F367" i="19"/>
  <c r="F365" i="19"/>
  <c r="F361" i="19"/>
  <c r="F302" i="19"/>
  <c r="F300" i="19"/>
  <c r="F297" i="19"/>
  <c r="F294" i="19"/>
  <c r="F292" i="19"/>
  <c r="F289" i="19"/>
  <c r="F287" i="19"/>
  <c r="F285" i="19"/>
  <c r="F169" i="19"/>
  <c r="F167" i="19"/>
  <c r="F165" i="19"/>
  <c r="F163" i="19"/>
  <c r="F161" i="19"/>
  <c r="F158" i="19"/>
  <c r="F156" i="19"/>
  <c r="F154" i="19"/>
  <c r="F152" i="19"/>
  <c r="F149" i="19"/>
  <c r="F145" i="19"/>
  <c r="F143" i="19"/>
  <c r="F139" i="19"/>
  <c r="F137" i="19"/>
  <c r="F135" i="19"/>
  <c r="F107" i="19"/>
  <c r="G135" i="22"/>
  <c r="G133" i="22"/>
  <c r="F544" i="19"/>
  <c r="F541" i="19"/>
  <c r="F538" i="19"/>
  <c r="F535" i="19"/>
  <c r="F533" i="19"/>
  <c r="F530" i="19"/>
  <c r="F525" i="19"/>
  <c r="F523" i="19"/>
  <c r="F521" i="19"/>
  <c r="F519" i="19"/>
  <c r="F517" i="19"/>
  <c r="F515" i="19"/>
  <c r="F511" i="19"/>
  <c r="F508" i="19"/>
  <c r="F506" i="19"/>
  <c r="F504" i="19"/>
  <c r="F502" i="19"/>
  <c r="F499" i="19"/>
  <c r="F496" i="19"/>
  <c r="F494" i="19"/>
  <c r="F490" i="19"/>
  <c r="F488" i="19"/>
  <c r="F486" i="19"/>
  <c r="F484" i="19"/>
  <c r="F478" i="19"/>
  <c r="F476" i="19"/>
  <c r="F473" i="19"/>
  <c r="F471" i="19"/>
  <c r="F468" i="19"/>
  <c r="F466" i="19"/>
  <c r="F461" i="19"/>
  <c r="F457" i="19"/>
  <c r="F452" i="19"/>
  <c r="F450" i="19"/>
  <c r="F447" i="19"/>
  <c r="F444" i="19"/>
  <c r="G134" i="22"/>
  <c r="G132" i="22" l="1"/>
  <c r="G117" i="22" l="1"/>
  <c r="G124" i="22"/>
  <c r="G123" i="22"/>
  <c r="G121" i="22"/>
  <c r="G116" i="22"/>
  <c r="G128" i="22"/>
  <c r="G126" i="22"/>
  <c r="G131" i="22"/>
  <c r="G119" i="22"/>
  <c r="G127" i="22"/>
  <c r="G130" i="22"/>
  <c r="G129" i="22"/>
  <c r="G125" i="22"/>
  <c r="G122" i="22"/>
  <c r="G120" i="22"/>
  <c r="G118" i="22"/>
  <c r="H14" i="25" l="1"/>
  <c r="F9" i="19" l="1"/>
  <c r="F11" i="19"/>
  <c r="F12" i="19"/>
  <c r="F14" i="19"/>
  <c r="F15" i="19"/>
  <c r="F16" i="19" l="1"/>
  <c r="F13" i="19"/>
  <c r="F10" i="19"/>
  <c r="F8" i="19"/>
  <c r="F7" i="19" l="1"/>
  <c r="I87" i="16"/>
  <c r="I88" i="16"/>
  <c r="I90" i="16"/>
  <c r="I92" i="16"/>
  <c r="I93" i="16"/>
  <c r="I96" i="16" l="1"/>
  <c r="I94" i="16"/>
  <c r="I91" i="16"/>
  <c r="I89" i="16"/>
  <c r="I95" i="16"/>
  <c r="G110" i="22" l="1"/>
  <c r="G108" i="22"/>
  <c r="G109" i="22"/>
  <c r="G106" i="22"/>
  <c r="G114" i="22"/>
  <c r="G112" i="22"/>
  <c r="G105" i="22"/>
  <c r="G104" i="22"/>
  <c r="G107" i="22"/>
  <c r="G113" i="22"/>
  <c r="G115" i="22"/>
  <c r="G111" i="22"/>
  <c r="G103" i="22" l="1"/>
  <c r="G101" i="22"/>
  <c r="G100" i="22"/>
  <c r="G99" i="22"/>
  <c r="G97" i="22"/>
  <c r="G95" i="22"/>
  <c r="G93" i="22"/>
  <c r="G91" i="22"/>
  <c r="G89" i="22"/>
  <c r="G102" i="22"/>
  <c r="G98" i="22"/>
  <c r="G96" i="22"/>
  <c r="G94" i="22"/>
  <c r="G92" i="22"/>
  <c r="G90" i="22"/>
  <c r="G82" i="22" l="1"/>
  <c r="G86" i="22"/>
  <c r="G84" i="22"/>
  <c r="G88" i="22"/>
  <c r="G80" i="22"/>
  <c r="G87" i="22"/>
  <c r="G85" i="22"/>
  <c r="G83" i="22"/>
  <c r="G81" i="22"/>
  <c r="G79" i="22" l="1"/>
  <c r="G21" i="22" l="1"/>
  <c r="G44" i="22"/>
  <c r="G7" i="22"/>
  <c r="I19" i="16"/>
  <c r="I21" i="16"/>
  <c r="G12" i="26"/>
  <c r="G15" i="26" l="1"/>
  <c r="I66" i="16"/>
  <c r="G7" i="26"/>
  <c r="G59" i="22"/>
  <c r="G78" i="22"/>
  <c r="G66" i="22"/>
  <c r="G77" i="22"/>
  <c r="I86" i="16"/>
  <c r="I83" i="16"/>
  <c r="I81" i="16"/>
  <c r="I79" i="16"/>
  <c r="I77" i="16"/>
  <c r="I75" i="16"/>
  <c r="I73" i="16"/>
  <c r="I71" i="16"/>
  <c r="I69" i="16"/>
  <c r="I67" i="16"/>
  <c r="I64" i="16"/>
  <c r="I62" i="16"/>
  <c r="I60" i="16"/>
  <c r="I58" i="16"/>
  <c r="I56" i="16"/>
  <c r="I54" i="16"/>
  <c r="I52" i="16"/>
  <c r="I50" i="16"/>
  <c r="I48" i="16"/>
  <c r="I46" i="16"/>
  <c r="I44" i="16"/>
  <c r="I42" i="16"/>
  <c r="I40" i="16"/>
  <c r="I38" i="16"/>
  <c r="I36" i="16"/>
  <c r="I34" i="16"/>
  <c r="I32" i="16"/>
  <c r="I30" i="16"/>
  <c r="I28" i="16"/>
  <c r="I26" i="16"/>
  <c r="I24" i="16"/>
  <c r="G16" i="26"/>
  <c r="I20" i="16"/>
  <c r="I17" i="16"/>
  <c r="I15" i="16"/>
  <c r="I13" i="16"/>
  <c r="G67" i="22"/>
  <c r="G64" i="22"/>
  <c r="G62" i="22"/>
  <c r="G60" i="22"/>
  <c r="G57" i="22"/>
  <c r="G55" i="22"/>
  <c r="G53" i="22"/>
  <c r="G51" i="22"/>
  <c r="G49" i="22"/>
  <c r="G47" i="22"/>
  <c r="G45" i="22"/>
  <c r="G42" i="22"/>
  <c r="G40" i="22"/>
  <c r="G38" i="22"/>
  <c r="G36" i="22"/>
  <c r="G34" i="22"/>
  <c r="G32" i="22"/>
  <c r="G30" i="22"/>
  <c r="G28" i="22"/>
  <c r="G26" i="22"/>
  <c r="G24" i="22"/>
  <c r="G22" i="22"/>
  <c r="G19" i="22"/>
  <c r="G17" i="22"/>
  <c r="G15" i="22"/>
  <c r="G13" i="22"/>
  <c r="G76" i="22"/>
  <c r="G74" i="22"/>
  <c r="G72" i="22"/>
  <c r="G70" i="22"/>
  <c r="G8" i="22"/>
  <c r="G11" i="22"/>
  <c r="G68" i="22"/>
  <c r="G9" i="22"/>
  <c r="G65" i="22"/>
  <c r="G63" i="22"/>
  <c r="G61" i="22"/>
  <c r="G58" i="22"/>
  <c r="G56" i="22"/>
  <c r="G54" i="22"/>
  <c r="G52" i="22"/>
  <c r="G50" i="22"/>
  <c r="G48" i="22"/>
  <c r="G46" i="22"/>
  <c r="G43" i="22"/>
  <c r="G41" i="22"/>
  <c r="G39" i="22"/>
  <c r="G37" i="22"/>
  <c r="G35" i="22"/>
  <c r="G33" i="22"/>
  <c r="G31" i="22"/>
  <c r="G29" i="22"/>
  <c r="G27" i="22"/>
  <c r="G25" i="22"/>
  <c r="G23" i="22"/>
  <c r="G20" i="22"/>
  <c r="G18" i="22"/>
  <c r="G16" i="22"/>
  <c r="G14" i="22"/>
  <c r="G12" i="22"/>
  <c r="G10" i="22"/>
  <c r="G75" i="22"/>
  <c r="G73" i="22"/>
  <c r="G71" i="22"/>
  <c r="G69" i="22"/>
  <c r="I22" i="16"/>
  <c r="I31" i="16"/>
  <c r="I18" i="16"/>
  <c r="I10" i="16"/>
  <c r="I8" i="16"/>
  <c r="I84" i="16"/>
  <c r="I27" i="16"/>
  <c r="I85" i="16"/>
  <c r="I16" i="16"/>
  <c r="I14" i="16"/>
  <c r="I12" i="16"/>
  <c r="I82" i="16"/>
  <c r="I80" i="16"/>
  <c r="I78" i="16"/>
  <c r="I76" i="16"/>
  <c r="I74" i="16"/>
  <c r="I72" i="16"/>
  <c r="I70" i="16"/>
  <c r="I68" i="16"/>
  <c r="I65" i="16"/>
  <c r="I63" i="16"/>
  <c r="I61" i="16"/>
  <c r="I59" i="16"/>
  <c r="I57" i="16"/>
  <c r="I55" i="16"/>
  <c r="I53" i="16"/>
  <c r="I51" i="16"/>
  <c r="I49" i="16"/>
  <c r="I47" i="16"/>
  <c r="I45" i="16"/>
  <c r="I43" i="16"/>
  <c r="I41" i="16"/>
  <c r="I39" i="16"/>
  <c r="I37" i="16"/>
  <c r="I35" i="16"/>
  <c r="I33" i="16"/>
  <c r="I29" i="16"/>
  <c r="I25" i="16"/>
  <c r="I23" i="16"/>
  <c r="I11" i="16"/>
  <c r="I9" i="16"/>
  <c r="G13" i="26"/>
  <c r="G11" i="26"/>
  <c r="G10" i="26"/>
  <c r="G9" i="26"/>
  <c r="G8" i="26"/>
  <c r="I7" i="16" l="1"/>
  <c r="J17" i="25" l="1"/>
  <c r="H17" i="25"/>
  <c r="G17" i="25"/>
  <c r="F17" i="25"/>
  <c r="E17" i="25"/>
  <c r="D17" i="25"/>
  <c r="C17" i="25"/>
  <c r="J14" i="25"/>
  <c r="G14" i="25"/>
  <c r="F14" i="25"/>
  <c r="E14" i="25"/>
  <c r="D14" i="25"/>
  <c r="C14" i="25"/>
  <c r="C18" i="25" l="1"/>
  <c r="E18" i="25"/>
  <c r="G18" i="25"/>
  <c r="J18" i="25"/>
  <c r="D18" i="25"/>
  <c r="F18" i="25"/>
  <c r="H14" i="26"/>
  <c r="D14" i="26"/>
  <c r="H17" i="26"/>
  <c r="E17" i="26"/>
  <c r="C17" i="26"/>
  <c r="F14" i="26"/>
  <c r="D17" i="26"/>
  <c r="E14" i="26"/>
  <c r="C14" i="26"/>
  <c r="F17" i="26"/>
  <c r="I17" i="25"/>
  <c r="H18" i="25"/>
  <c r="I18" i="25" s="1"/>
  <c r="I14" i="25"/>
  <c r="H18" i="26" l="1"/>
  <c r="G14" i="26"/>
  <c r="C18" i="26"/>
  <c r="E18" i="26"/>
  <c r="D18" i="26"/>
  <c r="G17" i="26"/>
  <c r="F18" i="26"/>
  <c r="G18" i="26" l="1"/>
</calcChain>
</file>

<file path=xl/sharedStrings.xml><?xml version="1.0" encoding="utf-8"?>
<sst xmlns="http://schemas.openxmlformats.org/spreadsheetml/2006/main" count="6704" uniqueCount="2402">
  <si>
    <t>Crédito Definitivo</t>
  </si>
  <si>
    <t>Obligado</t>
  </si>
  <si>
    <t>EUR</t>
  </si>
  <si>
    <t>1</t>
  </si>
  <si>
    <t>Gastos de Personal</t>
  </si>
  <si>
    <t>2</t>
  </si>
  <si>
    <t>Gastos en Bienes Corrientes y Servicios</t>
  </si>
  <si>
    <t>4</t>
  </si>
  <si>
    <t>Transferencias Corrientes</t>
  </si>
  <si>
    <t>6</t>
  </si>
  <si>
    <t>Inversiones Reales</t>
  </si>
  <si>
    <t>7</t>
  </si>
  <si>
    <t>Transferencias de Capital</t>
  </si>
  <si>
    <t>Crédito Inicial</t>
  </si>
  <si>
    <t>Pagado</t>
  </si>
  <si>
    <t>3</t>
  </si>
  <si>
    <t>Gastos Financieros</t>
  </si>
  <si>
    <t>5</t>
  </si>
  <si>
    <t>Fondo de Contingencia de Ejecución Presupuestaria</t>
  </si>
  <si>
    <t>8</t>
  </si>
  <si>
    <t>Activos Financieros</t>
  </si>
  <si>
    <t>9</t>
  </si>
  <si>
    <t>Pasivos Financieros</t>
  </si>
  <si>
    <t>Previsión Inicial</t>
  </si>
  <si>
    <t>Recaudación
Neta</t>
  </si>
  <si>
    <t>Impuestos Directos</t>
  </si>
  <si>
    <t>Impuestos Indirectos</t>
  </si>
  <si>
    <t>Tasas y otros ingresos</t>
  </si>
  <si>
    <t>Ingresos Patrimoniales</t>
  </si>
  <si>
    <t>Enajenación de inversiones reales</t>
  </si>
  <si>
    <t>GASTOS NO FINANCIEROS</t>
  </si>
  <si>
    <t>GASTOS FINANCIEROS</t>
  </si>
  <si>
    <t>CAPÍTULOS</t>
  </si>
  <si>
    <t>TOTAL</t>
  </si>
  <si>
    <t>%</t>
  </si>
  <si>
    <t>INGRESOS NO FINANCIEROS</t>
  </si>
  <si>
    <t>INGRESOS FINANCIEROS</t>
  </si>
  <si>
    <t>D. Reconocidos
Netos</t>
  </si>
  <si>
    <t>Derechos / Prev. Definit</t>
  </si>
  <si>
    <t>Obligaciones / C. Definitivo</t>
  </si>
  <si>
    <t>Autorizado</t>
  </si>
  <si>
    <t>Comprometido</t>
  </si>
  <si>
    <t>Modificaciones de crédito</t>
  </si>
  <si>
    <t>Modificaciones de Crédito</t>
  </si>
  <si>
    <t>Previsión Definitiva</t>
  </si>
  <si>
    <t>SECCIÓN</t>
  </si>
  <si>
    <t>CONCEPTO</t>
  </si>
  <si>
    <t>CONCEPTOS</t>
  </si>
  <si>
    <t>FINANCIACIÓN</t>
  </si>
  <si>
    <t>GASTOS POR FINANCIACIÓN</t>
  </si>
  <si>
    <t>INGRESOS POR FINANCIACIÓN</t>
  </si>
  <si>
    <t>PROYECTO DE INVERSIÓN</t>
  </si>
  <si>
    <t>SOCIEDAD</t>
  </si>
  <si>
    <t>CAPÍTULO</t>
  </si>
  <si>
    <t>CLASIFICACIÓN ECONÓMICA POR CAPÍTULOS</t>
  </si>
  <si>
    <t>CLASIFICACIÓN ECONÓMICA POR CONCEPTO</t>
  </si>
  <si>
    <t>CLASIFICACIÓN ORGANICA Y ECONÓMICA POR CAPÍTULO</t>
  </si>
  <si>
    <t>GASTOS POR PROGRAMA</t>
  </si>
  <si>
    <t>GRUPO DE FUNCIÓN</t>
  </si>
  <si>
    <t>FUNCIÓN</t>
  </si>
  <si>
    <t>PROGRAMA</t>
  </si>
  <si>
    <t>(1) Entidades consolidadas: Admón General;  Organismos Autónomos IASS, INAEM, SALUD, IAM, IAJU; Entidades de derecho Público: AST, IAA, INAGA, ACPUA, Banco de Sangre, CITA, IACS, IAF</t>
  </si>
  <si>
    <t>(1) Entidades consolidadas: Admón General;  Organismos Autónomos IASS, INAEM, SALUD, IAM, IAJU; Entidades de Dcho Público: AST, IAA, INAGA, ACPUA, Banco de Sangre, CITA, IACS, IAF</t>
  </si>
  <si>
    <t>EJECUCIÓN DEL PRESUPUESTO CONSOLIDADO DE GASTOS A FECHA 30/06/2023</t>
  </si>
  <si>
    <t>EJECUCIÓN DEL PRESUPUESTO CONSOLIDADO DE INGRESOS A FECHA 30/06/2023</t>
  </si>
  <si>
    <t>EJECUCIÓN DEL PRESUPUESTO CONSOLIDADO DE INGRESOS  A FECHA 30/06/2023</t>
  </si>
  <si>
    <t>EJECUCIÓN PROYECTOS DE INVERSIÓN  (CAPÍTULO VI) A FECHA 30/06/2023</t>
  </si>
  <si>
    <t>DATOS CONTABILIZADOS (actualizados a fecha 27 de julio)</t>
  </si>
  <si>
    <t>100</t>
  </si>
  <si>
    <t>Retr. básicas y otras de Altos Cargos</t>
  </si>
  <si>
    <t/>
  </si>
  <si>
    <t>101</t>
  </si>
  <si>
    <t>Retrib.basic y otras rem. SGT, DG y asimilados</t>
  </si>
  <si>
    <t>110</t>
  </si>
  <si>
    <t>Retr. básicas y otras de Person. Eventual Gabinete</t>
  </si>
  <si>
    <t>120</t>
  </si>
  <si>
    <t>Retribuciones básicas de Personal Funcionario</t>
  </si>
  <si>
    <t>121</t>
  </si>
  <si>
    <t>Retrib. complementarias de Personal Funcionario</t>
  </si>
  <si>
    <t>122</t>
  </si>
  <si>
    <t>Retribuciones en especie de Personal Funcionario</t>
  </si>
  <si>
    <t>123</t>
  </si>
  <si>
    <t>Retr. Básicas Personal Funcionario Docente</t>
  </si>
  <si>
    <t>124</t>
  </si>
  <si>
    <t>Retr. Complementarias Personal Funcionario Docente</t>
  </si>
  <si>
    <t>125</t>
  </si>
  <si>
    <t>Retribuciones Básicas Funcionarios Nal. Justicia</t>
  </si>
  <si>
    <t>126</t>
  </si>
  <si>
    <t>Retribuciones Complem. Funcionarios Nal. Justicia</t>
  </si>
  <si>
    <t>130</t>
  </si>
  <si>
    <t>Laboral fijo</t>
  </si>
  <si>
    <t>131</t>
  </si>
  <si>
    <t>Laboral Eventual</t>
  </si>
  <si>
    <t>140</t>
  </si>
  <si>
    <t>Otro personal</t>
  </si>
  <si>
    <t>150</t>
  </si>
  <si>
    <t>Productividad</t>
  </si>
  <si>
    <t>151</t>
  </si>
  <si>
    <t>Gratificaciones</t>
  </si>
  <si>
    <t>160</t>
  </si>
  <si>
    <t>Cuotas Sociales</t>
  </si>
  <si>
    <t>161</t>
  </si>
  <si>
    <t>Gastos Sociales de Funcionarios y pers. no Laboral</t>
  </si>
  <si>
    <t>162</t>
  </si>
  <si>
    <t>Gastos sociales de Personal Laboral</t>
  </si>
  <si>
    <t>165</t>
  </si>
  <si>
    <t>Fondo de Acción Social</t>
  </si>
  <si>
    <t>170</t>
  </si>
  <si>
    <t>Fondo de Incremento Normativo</t>
  </si>
  <si>
    <t>171</t>
  </si>
  <si>
    <t>Fondos Adicionales</t>
  </si>
  <si>
    <t>172</t>
  </si>
  <si>
    <t>Otros Fondos Adicionales</t>
  </si>
  <si>
    <t>180</t>
  </si>
  <si>
    <t>Retr. personal. func., Estatutario y no laboral</t>
  </si>
  <si>
    <t>182</t>
  </si>
  <si>
    <t>Retribuciones de otro pers. estatutario temporal</t>
  </si>
  <si>
    <t>183</t>
  </si>
  <si>
    <t>Personal laboral fijo de Instituciones Sanitarias</t>
  </si>
  <si>
    <t>184</t>
  </si>
  <si>
    <t>Personal laboral eventual</t>
  </si>
  <si>
    <t>185</t>
  </si>
  <si>
    <t>Inc. al rendimiento personal Instit. Sanitarias</t>
  </si>
  <si>
    <t>186</t>
  </si>
  <si>
    <t>Cuotas,prest. y gtos soc. de Pers Inst. Sanitar.</t>
  </si>
  <si>
    <t>187</t>
  </si>
  <si>
    <t>Personal en Formación</t>
  </si>
  <si>
    <t>Resultado</t>
  </si>
  <si>
    <t>200</t>
  </si>
  <si>
    <t>Arrendamientos de terrenos y bienes naturales</t>
  </si>
  <si>
    <t>202</t>
  </si>
  <si>
    <t>Arrendamientos de edificios y otras construcciones</t>
  </si>
  <si>
    <t>203</t>
  </si>
  <si>
    <t>Arrendamientos maquinaria, instalación y utillaje</t>
  </si>
  <si>
    <t>204</t>
  </si>
  <si>
    <t>Arrendamientos de material de transporte</t>
  </si>
  <si>
    <t>205</t>
  </si>
  <si>
    <t>Arrendamientos de mobiliario y enseres</t>
  </si>
  <si>
    <t>206</t>
  </si>
  <si>
    <t>Arrendamientos de equipos procesos de información</t>
  </si>
  <si>
    <t>209</t>
  </si>
  <si>
    <t>Arrendamientos de otro inmovilizado material</t>
  </si>
  <si>
    <t>210</t>
  </si>
  <si>
    <t>Rep. y conservación de terrenos y bienes naturales</t>
  </si>
  <si>
    <t>212</t>
  </si>
  <si>
    <t>Rep. y conservación edificios y otras construcc.</t>
  </si>
  <si>
    <t>213</t>
  </si>
  <si>
    <t>Rep. y conserv. maquinaria,instalaciones,utillaje</t>
  </si>
  <si>
    <t>214</t>
  </si>
  <si>
    <t>Reparación y conservación material de transporte</t>
  </si>
  <si>
    <t>215</t>
  </si>
  <si>
    <t>Reparación y conservación de mobiliario y enseres</t>
  </si>
  <si>
    <t>216</t>
  </si>
  <si>
    <t>Rep. y conserv. equipos procesos de información</t>
  </si>
  <si>
    <t>219</t>
  </si>
  <si>
    <t>Rep. y conservación de otro inmovilizado material</t>
  </si>
  <si>
    <t>220</t>
  </si>
  <si>
    <t>Material de oficina</t>
  </si>
  <si>
    <t>221</t>
  </si>
  <si>
    <t>Suministros</t>
  </si>
  <si>
    <t>222</t>
  </si>
  <si>
    <t>Comunicaciones</t>
  </si>
  <si>
    <t>223</t>
  </si>
  <si>
    <t>Transporte</t>
  </si>
  <si>
    <t>224</t>
  </si>
  <si>
    <t>Primas de seguros</t>
  </si>
  <si>
    <t>225</t>
  </si>
  <si>
    <t>Tributos</t>
  </si>
  <si>
    <t>226</t>
  </si>
  <si>
    <t>Gastos diversos</t>
  </si>
  <si>
    <t>227</t>
  </si>
  <si>
    <t>Trabajos realizados por otras empresas</t>
  </si>
  <si>
    <t>229</t>
  </si>
  <si>
    <t>Gastos en centros docentes no universitarios</t>
  </si>
  <si>
    <t>230</t>
  </si>
  <si>
    <t>Dietas</t>
  </si>
  <si>
    <t>231</t>
  </si>
  <si>
    <t>Locomoción</t>
  </si>
  <si>
    <t>232</t>
  </si>
  <si>
    <t>Traslado</t>
  </si>
  <si>
    <t>233</t>
  </si>
  <si>
    <t>Gastos a través de agencias de viaje</t>
  </si>
  <si>
    <t>239</t>
  </si>
  <si>
    <t>Otras indemnizaciones</t>
  </si>
  <si>
    <t>250</t>
  </si>
  <si>
    <t>Gastos en pruebas selectivas</t>
  </si>
  <si>
    <t>251</t>
  </si>
  <si>
    <t>Gastos de realización de cursos</t>
  </si>
  <si>
    <t>261</t>
  </si>
  <si>
    <t>Conciertos para Asistencia Sanitaria</t>
  </si>
  <si>
    <t>262</t>
  </si>
  <si>
    <t>Otros Servicios de Asistencia Sanitaria</t>
  </si>
  <si>
    <t>263</t>
  </si>
  <si>
    <t>Acción concertada en Servicios Sociales</t>
  </si>
  <si>
    <t>300</t>
  </si>
  <si>
    <t>Intereses de títulos de la Deuda</t>
  </si>
  <si>
    <t>301</t>
  </si>
  <si>
    <t>Gastos de emisión, modificación y cancelación</t>
  </si>
  <si>
    <t>310</t>
  </si>
  <si>
    <t>Intereses de Préstamos del interior</t>
  </si>
  <si>
    <t>311</t>
  </si>
  <si>
    <t>Gastos de formalización,modificación y cancelación</t>
  </si>
  <si>
    <t>320</t>
  </si>
  <si>
    <t>Intereses de préstamos del exterior</t>
  </si>
  <si>
    <t>350</t>
  </si>
  <si>
    <t>Intereses de depósitos</t>
  </si>
  <si>
    <t>352</t>
  </si>
  <si>
    <t>Intereses de demora</t>
  </si>
  <si>
    <t>354</t>
  </si>
  <si>
    <t>Intereses de arrendamiento financiero</t>
  </si>
  <si>
    <t>359</t>
  </si>
  <si>
    <t>Otros gastos financieros</t>
  </si>
  <si>
    <t>400</t>
  </si>
  <si>
    <t>A la Administración General del Estado</t>
  </si>
  <si>
    <t>405</t>
  </si>
  <si>
    <t>A otros entes de la Administración General Estado</t>
  </si>
  <si>
    <t>410</t>
  </si>
  <si>
    <t>A Organismos Autónomos</t>
  </si>
  <si>
    <t>440</t>
  </si>
  <si>
    <t>A Empresas Públicas y otros Entes Públicos</t>
  </si>
  <si>
    <t>450</t>
  </si>
  <si>
    <t>A Comunidades Autónomas</t>
  </si>
  <si>
    <t>460</t>
  </si>
  <si>
    <t>A Corporaciones Locales</t>
  </si>
  <si>
    <t>470</t>
  </si>
  <si>
    <t>A Empresas Privadas</t>
  </si>
  <si>
    <t>480</t>
  </si>
  <si>
    <t>A familias e instituciones sin fines de lucro</t>
  </si>
  <si>
    <t>490</t>
  </si>
  <si>
    <t>Al Exterior</t>
  </si>
  <si>
    <t>500</t>
  </si>
  <si>
    <t>600</t>
  </si>
  <si>
    <t>Terrenos y bienes naturales</t>
  </si>
  <si>
    <t>602</t>
  </si>
  <si>
    <t>Edificios y otras construcciones</t>
  </si>
  <si>
    <t>603</t>
  </si>
  <si>
    <t>Maquinaria, instalación y utillaje</t>
  </si>
  <si>
    <t>604</t>
  </si>
  <si>
    <t>Material de transporte</t>
  </si>
  <si>
    <t>605</t>
  </si>
  <si>
    <t>Mobiliario y enseres</t>
  </si>
  <si>
    <t>606</t>
  </si>
  <si>
    <t>Equipos para procesos de información</t>
  </si>
  <si>
    <t>607</t>
  </si>
  <si>
    <t>Bienes destinados para uso general</t>
  </si>
  <si>
    <t>608</t>
  </si>
  <si>
    <t>Otro inmovilizado material</t>
  </si>
  <si>
    <t>609</t>
  </si>
  <si>
    <t>Inmovilizado Inmaterial</t>
  </si>
  <si>
    <t>610</t>
  </si>
  <si>
    <t>Intereses de demora de inversiones</t>
  </si>
  <si>
    <t>710</t>
  </si>
  <si>
    <t>740</t>
  </si>
  <si>
    <t>760</t>
  </si>
  <si>
    <t>770</t>
  </si>
  <si>
    <t>780</t>
  </si>
  <si>
    <t>810</t>
  </si>
  <si>
    <t>Compra acciones y participaciones Sector Público</t>
  </si>
  <si>
    <t>900</t>
  </si>
  <si>
    <t>Cancelación de títulos de la Deuda a largo plazo</t>
  </si>
  <si>
    <t>910</t>
  </si>
  <si>
    <t>Canc. préstamos l/plazo con Entidades de Crédito</t>
  </si>
  <si>
    <t>912</t>
  </si>
  <si>
    <t>Amort. préstamos l/plazo con Entes Sector Público</t>
  </si>
  <si>
    <t>Resultado total</t>
  </si>
  <si>
    <t>Sobre la Renta de las Personas Físicas</t>
  </si>
  <si>
    <t>Sobre Sucesiones y Donaciones</t>
  </si>
  <si>
    <t>111</t>
  </si>
  <si>
    <t>Impuesto sobre el Patrimonio</t>
  </si>
  <si>
    <t>112</t>
  </si>
  <si>
    <t>Sobre Grandes superficies</t>
  </si>
  <si>
    <t>115</t>
  </si>
  <si>
    <t>Impuestos Depósitos Entidades de Crédito</t>
  </si>
  <si>
    <t>Sobre Transmisiones Patrimoniales</t>
  </si>
  <si>
    <t>201</t>
  </si>
  <si>
    <t>Sobre Actos Jurídicos Documentados</t>
  </si>
  <si>
    <t>Sobre el Valor Añadido (I.V.A.)</t>
  </si>
  <si>
    <t>Impuestos especiales</t>
  </si>
  <si>
    <t>Impuesto s/contaminación de las aguas</t>
  </si>
  <si>
    <t>S/ Emisiones contaminantes</t>
  </si>
  <si>
    <t>S/ Tendidos aéreos</t>
  </si>
  <si>
    <t>234</t>
  </si>
  <si>
    <t>S/ aprovechamiento hidroeléctrico</t>
  </si>
  <si>
    <t>235</t>
  </si>
  <si>
    <t>S/ líneas de alta tensión</t>
  </si>
  <si>
    <t>240</t>
  </si>
  <si>
    <t>Tasa Fiscal sobre el juego</t>
  </si>
  <si>
    <t>Impuesto s/ actividades de juego</t>
  </si>
  <si>
    <t>Venta de Bienes</t>
  </si>
  <si>
    <t>Venta de publicaciones</t>
  </si>
  <si>
    <t>302</t>
  </si>
  <si>
    <t>Venta de material de juego</t>
  </si>
  <si>
    <t>303</t>
  </si>
  <si>
    <t>Venta de impresos</t>
  </si>
  <si>
    <t>Prestación de Servicios de las Cortes de Aragón</t>
  </si>
  <si>
    <t>314</t>
  </si>
  <si>
    <t>Prestación de Svcios de Industria e Innovación</t>
  </si>
  <si>
    <t>319</t>
  </si>
  <si>
    <t>Prestación Servicios Departamentos y Org. Públicos</t>
  </si>
  <si>
    <t>329</t>
  </si>
  <si>
    <t>Tasas de varios departamentos</t>
  </si>
  <si>
    <t>330</t>
  </si>
  <si>
    <t>P.Públicos Departamentos y O. Públicos C.Autónoma</t>
  </si>
  <si>
    <t>380</t>
  </si>
  <si>
    <t>Reintegros de ejercicios cerrados</t>
  </si>
  <si>
    <t>381</t>
  </si>
  <si>
    <t>Reintegros de presupuesto corriente</t>
  </si>
  <si>
    <t>390</t>
  </si>
  <si>
    <t>Otros Ingresos de los Departamentos</t>
  </si>
  <si>
    <t>391</t>
  </si>
  <si>
    <t>Otros ingresos de O.Públicas, Viv., Urb. y Ttes.</t>
  </si>
  <si>
    <t>393</t>
  </si>
  <si>
    <t>Cursos y otros ingresos</t>
  </si>
  <si>
    <t>395</t>
  </si>
  <si>
    <t>Multas y sanciones</t>
  </si>
  <si>
    <t>396</t>
  </si>
  <si>
    <t>Ingresos diversos. Recursos eventuales</t>
  </si>
  <si>
    <t>397</t>
  </si>
  <si>
    <t>Sanciones Tributarias</t>
  </si>
  <si>
    <t>398</t>
  </si>
  <si>
    <t>Recargos de apremio e intereses de demora</t>
  </si>
  <si>
    <t>Ingresos del Estado: Financiación Autonómica</t>
  </si>
  <si>
    <t>402</t>
  </si>
  <si>
    <t>Subv Ind., Com y Turismo y en Ciencia, Tecn y Univ</t>
  </si>
  <si>
    <t>403</t>
  </si>
  <si>
    <t>Subv. en materia de Agricultura y Alimentación</t>
  </si>
  <si>
    <t>404</t>
  </si>
  <si>
    <t>Subvenciones Empleo y Servicios Sociales</t>
  </si>
  <si>
    <t>Subvenciones en materia de Salud y Consumo</t>
  </si>
  <si>
    <t>407</t>
  </si>
  <si>
    <t>Subv. en materia de Educación, Cultura y Deporte</t>
  </si>
  <si>
    <t>409</t>
  </si>
  <si>
    <t>Otras subvenciones de Administraciones Públicas</t>
  </si>
  <si>
    <t>411</t>
  </si>
  <si>
    <t>Del Servicio Aragonés de Salud</t>
  </si>
  <si>
    <t>412</t>
  </si>
  <si>
    <t>Del Instituto Aragonés de Empleo</t>
  </si>
  <si>
    <t>413</t>
  </si>
  <si>
    <t>Servicio Público de Empleo Estatal (INEM)</t>
  </si>
  <si>
    <t>419</t>
  </si>
  <si>
    <t>Otros Organismos Autónomos</t>
  </si>
  <si>
    <t>420</t>
  </si>
  <si>
    <t>Instituto Nacional de Gestión Sanitaria</t>
  </si>
  <si>
    <t>421</t>
  </si>
  <si>
    <t>Inst. de Mayores y Serv Sociales (IMSERSO)</t>
  </si>
  <si>
    <t>422</t>
  </si>
  <si>
    <t>Tesorería General de la Seguridad Social</t>
  </si>
  <si>
    <t>De Empresas Públicas y otros Entes Públicos</t>
  </si>
  <si>
    <t>De la Comunidad Autónoma de Aragón</t>
  </si>
  <si>
    <t>Aportaciones de empresas</t>
  </si>
  <si>
    <t>Aportaciones de familias y otras instituciones</t>
  </si>
  <si>
    <t>492</t>
  </si>
  <si>
    <t>Fondo Europeo de Desarrollo Regional</t>
  </si>
  <si>
    <t>493</t>
  </si>
  <si>
    <t>Fondo Social Europeo</t>
  </si>
  <si>
    <t>494</t>
  </si>
  <si>
    <t>REACT-UE</t>
  </si>
  <si>
    <t>496</t>
  </si>
  <si>
    <t>Fondo Europeo Agrícola de Garantía</t>
  </si>
  <si>
    <t>497</t>
  </si>
  <si>
    <t>Fondo Europeo Agrícola de Desarrollo Rural</t>
  </si>
  <si>
    <t>499</t>
  </si>
  <si>
    <t>Otras subvenciones del exterior</t>
  </si>
  <si>
    <t>511</t>
  </si>
  <si>
    <t>Intereses de Préstamos Concedidos</t>
  </si>
  <si>
    <t>512</t>
  </si>
  <si>
    <t>Intereses de Avales Otorgados</t>
  </si>
  <si>
    <t>520</t>
  </si>
  <si>
    <t>Ingresos financieros</t>
  </si>
  <si>
    <t>540</t>
  </si>
  <si>
    <t>Alquileres y productos de inmuebles</t>
  </si>
  <si>
    <t>550</t>
  </si>
  <si>
    <t>Reforma y desarrollo agrario</t>
  </si>
  <si>
    <t>551</t>
  </si>
  <si>
    <t>Escuelas de capacitación agraria</t>
  </si>
  <si>
    <t>552</t>
  </si>
  <si>
    <t>Aprovechamientos especiales</t>
  </si>
  <si>
    <t>553</t>
  </si>
  <si>
    <t>Cánones</t>
  </si>
  <si>
    <t>559</t>
  </si>
  <si>
    <t>De vivienda y rehabilitación</t>
  </si>
  <si>
    <t>590</t>
  </si>
  <si>
    <t>Otros ingresos patrimoniales</t>
  </si>
  <si>
    <t>Venta de terrenos</t>
  </si>
  <si>
    <t>Venta de inversiones reales</t>
  </si>
  <si>
    <t>620</t>
  </si>
  <si>
    <t>Venta de inmuebles</t>
  </si>
  <si>
    <t>702</t>
  </si>
  <si>
    <t>Subvenciones de Medio Ambiente</t>
  </si>
  <si>
    <t>704</t>
  </si>
  <si>
    <t>Subvenciones de Fomento y Vivienda</t>
  </si>
  <si>
    <t>705</t>
  </si>
  <si>
    <t>Subvenciones de Agricultura, Pesca y Alimentación</t>
  </si>
  <si>
    <t>706</t>
  </si>
  <si>
    <t>Subv. de Ind,Com y Tur. y Ciencia,Tecn. y Univers.</t>
  </si>
  <si>
    <t>707</t>
  </si>
  <si>
    <t>Subvenciones de Educación, Cultura y Deporte</t>
  </si>
  <si>
    <t>708</t>
  </si>
  <si>
    <t>Subvenciones de Trabajo y Asuntos Sociales</t>
  </si>
  <si>
    <t>709</t>
  </si>
  <si>
    <t>Otras subvenciones gestionadas</t>
  </si>
  <si>
    <t>711</t>
  </si>
  <si>
    <t>712</t>
  </si>
  <si>
    <t>713</t>
  </si>
  <si>
    <t>719</t>
  </si>
  <si>
    <t>De otros Organismos Autónomos</t>
  </si>
  <si>
    <t>Colegios Públicos y otras Instituciones Públicas</t>
  </si>
  <si>
    <t>750</t>
  </si>
  <si>
    <t>De Diputaciones Provinciales</t>
  </si>
  <si>
    <t>761</t>
  </si>
  <si>
    <t>De Ayuntamientos</t>
  </si>
  <si>
    <t>Aportaciones De Empresas</t>
  </si>
  <si>
    <t>Aportaciones De Familias Y Otras Instituciones</t>
  </si>
  <si>
    <t>792</t>
  </si>
  <si>
    <t>796</t>
  </si>
  <si>
    <t>797</t>
  </si>
  <si>
    <t>799</t>
  </si>
  <si>
    <t>820</t>
  </si>
  <si>
    <t>Reintegro de préstamos a corto plazo</t>
  </si>
  <si>
    <t>821</t>
  </si>
  <si>
    <t>Reintegro de préstamos a largo plazo</t>
  </si>
  <si>
    <t>840</t>
  </si>
  <si>
    <t>Títulos representativos de propiedad</t>
  </si>
  <si>
    <t>870</t>
  </si>
  <si>
    <t>Remanentes de Tesorería</t>
  </si>
  <si>
    <t>Préstamos recibidos a largo plazo</t>
  </si>
  <si>
    <t>01</t>
  </si>
  <si>
    <t>Cortes de Aragón</t>
  </si>
  <si>
    <t>02</t>
  </si>
  <si>
    <t>Presidencia del Gobierno de Aragón</t>
  </si>
  <si>
    <t>03</t>
  </si>
  <si>
    <t>Consejo Consultivo de Aragón</t>
  </si>
  <si>
    <t>04</t>
  </si>
  <si>
    <t>Tribunal Admtvo. de Contratos Públicos de Aragón</t>
  </si>
  <si>
    <t>05</t>
  </si>
  <si>
    <t>Vicepresidencia del Gobierno</t>
  </si>
  <si>
    <t>09</t>
  </si>
  <si>
    <t>Consejo Económico y Social de Aragón</t>
  </si>
  <si>
    <t>10</t>
  </si>
  <si>
    <t>Presidencia y Relaciones Institucionales</t>
  </si>
  <si>
    <t>11</t>
  </si>
  <si>
    <t>Ciudadanía y Derechos Sociales</t>
  </si>
  <si>
    <t>12</t>
  </si>
  <si>
    <t>Hacienda y Administración Pública</t>
  </si>
  <si>
    <t>13</t>
  </si>
  <si>
    <t>Vertebración del Territorio, Movilidad y Vivienda</t>
  </si>
  <si>
    <t>14</t>
  </si>
  <si>
    <t>Agricultura, Ganadería y Medio Ambiente</t>
  </si>
  <si>
    <t>15</t>
  </si>
  <si>
    <t>Economía, Planificación y Empleo</t>
  </si>
  <si>
    <t>16</t>
  </si>
  <si>
    <t>Sanidad</t>
  </si>
  <si>
    <t>17</t>
  </si>
  <si>
    <t>Ciencia, Universidad y Sociedad del Conocimiento</t>
  </si>
  <si>
    <t>18</t>
  </si>
  <si>
    <t>Educación, Cultura y Deporte</t>
  </si>
  <si>
    <t>19</t>
  </si>
  <si>
    <t>Industria, Competitividad y Desarrollo Empresarial</t>
  </si>
  <si>
    <t>26</t>
  </si>
  <si>
    <t>A las Administraciones Comarcales</t>
  </si>
  <si>
    <t>30</t>
  </si>
  <si>
    <t>Diversos Departamentos</t>
  </si>
  <si>
    <t>51</t>
  </si>
  <si>
    <t>Instituto Aragonés de Empleo</t>
  </si>
  <si>
    <t>52</t>
  </si>
  <si>
    <t>Servicio Aragonés de Salud</t>
  </si>
  <si>
    <t>53</t>
  </si>
  <si>
    <t>Instituto Aragonés de Servicios Sociales</t>
  </si>
  <si>
    <t>54</t>
  </si>
  <si>
    <t>Instituto Aragonés de la Mujer</t>
  </si>
  <si>
    <t>55</t>
  </si>
  <si>
    <t>Instituto Aragonés de la Juventud</t>
  </si>
  <si>
    <t>71</t>
  </si>
  <si>
    <t>E.P. Aragonesa de Servicios Telemáticos</t>
  </si>
  <si>
    <t>72</t>
  </si>
  <si>
    <t>Instituto Aragonés del Agua</t>
  </si>
  <si>
    <t>73</t>
  </si>
  <si>
    <t>Instituto Aragonés Ciencias de la Salud</t>
  </si>
  <si>
    <t>74</t>
  </si>
  <si>
    <t>Centro Investigación y Tecnol. Agroalim.</t>
  </si>
  <si>
    <t>75</t>
  </si>
  <si>
    <t>Instituto Aragonés de Gestión Ambiental</t>
  </si>
  <si>
    <t>76</t>
  </si>
  <si>
    <t>E.P. Aragonesa Banco de Sangre y Tejidos</t>
  </si>
  <si>
    <t>77</t>
  </si>
  <si>
    <t>Agencia de Calidad y Prospectiva Univers</t>
  </si>
  <si>
    <t>78</t>
  </si>
  <si>
    <t>Instituto Aragonés de Fomento</t>
  </si>
  <si>
    <t>ABST</t>
  </si>
  <si>
    <t>EP.Banco Sangre y Tejidos</t>
  </si>
  <si>
    <t>ACES</t>
  </si>
  <si>
    <t>Ag.Cal. y Pr. Univ.Aragon</t>
  </si>
  <si>
    <t>AST</t>
  </si>
  <si>
    <t>Arag. Servic. Telemáticos</t>
  </si>
  <si>
    <t>CITA</t>
  </si>
  <si>
    <t>Centro Inv. Tecn. Agroali</t>
  </si>
  <si>
    <t>DGA</t>
  </si>
  <si>
    <t>Diputación General Aragón</t>
  </si>
  <si>
    <t>IAA</t>
  </si>
  <si>
    <t>Instituto Aragonés Agua</t>
  </si>
  <si>
    <t>IACS</t>
  </si>
  <si>
    <t>Inst. Arag. Cienc. Salud</t>
  </si>
  <si>
    <t>IAEM</t>
  </si>
  <si>
    <t>Institut. Aragonés Empleo</t>
  </si>
  <si>
    <t>IAF</t>
  </si>
  <si>
    <t>Institut.Aragonés Fomento</t>
  </si>
  <si>
    <t>IAGA</t>
  </si>
  <si>
    <t>I. A. Gestión Ambiental</t>
  </si>
  <si>
    <t>IAJU</t>
  </si>
  <si>
    <t>Inst.Aragonés de Juventud</t>
  </si>
  <si>
    <t>IAMU</t>
  </si>
  <si>
    <t>Inst.Aragonés de la Mujer</t>
  </si>
  <si>
    <t>IASS</t>
  </si>
  <si>
    <t>Inst. Aragonés Serv. Soc.</t>
  </si>
  <si>
    <t>SAS</t>
  </si>
  <si>
    <t>Servicio Aragonés Salud</t>
  </si>
  <si>
    <t>0</t>
  </si>
  <si>
    <t>Deuda Pública</t>
  </si>
  <si>
    <t>0111</t>
  </si>
  <si>
    <t>Amortización y Gastos Financieros de la Deuda</t>
  </si>
  <si>
    <t>Servicios de Carácter General</t>
  </si>
  <si>
    <t>Alta Dirección de la C.A. y del Gobierno</t>
  </si>
  <si>
    <t>1111</t>
  </si>
  <si>
    <t>Cortes de Aragón (Actividad Legislativa)</t>
  </si>
  <si>
    <t>1112</t>
  </si>
  <si>
    <t>Actuaciones del Justicia de Aragón</t>
  </si>
  <si>
    <t>1113</t>
  </si>
  <si>
    <t>Aljafería</t>
  </si>
  <si>
    <t>1114</t>
  </si>
  <si>
    <t>Actuaciones de la Cámara de Cuentas de Aragón</t>
  </si>
  <si>
    <t>1121</t>
  </si>
  <si>
    <t>Presidencia y Órganos de la Presidencia</t>
  </si>
  <si>
    <t>1124</t>
  </si>
  <si>
    <t>1125</t>
  </si>
  <si>
    <t>Administración General</t>
  </si>
  <si>
    <t>1211</t>
  </si>
  <si>
    <t>Servicios Generales de Presidencia y Relacs.Instit</t>
  </si>
  <si>
    <t>1212</t>
  </si>
  <si>
    <t>Servicios Centrales, Edificios e Instalaciones</t>
  </si>
  <si>
    <t>1213</t>
  </si>
  <si>
    <t>Servicios de Seguridad y Protección Civil</t>
  </si>
  <si>
    <t>1215</t>
  </si>
  <si>
    <t>Servicios de Interior</t>
  </si>
  <si>
    <t>1216</t>
  </si>
  <si>
    <t>Comunidades Aragonesas en el Exterior</t>
  </si>
  <si>
    <t>1217</t>
  </si>
  <si>
    <t>Relaciones Institucionales</t>
  </si>
  <si>
    <t>1219</t>
  </si>
  <si>
    <t>Unidad Policía Nacional adscrita a la C.Autónoma</t>
  </si>
  <si>
    <t>1221</t>
  </si>
  <si>
    <t>Dirección y Administración de la Función Pública</t>
  </si>
  <si>
    <t>1231</t>
  </si>
  <si>
    <t>Selección, Formación y Perfeccionamiento Personal</t>
  </si>
  <si>
    <t>1251</t>
  </si>
  <si>
    <t>Apoyo a la Administración Local</t>
  </si>
  <si>
    <t>1252</t>
  </si>
  <si>
    <t>Política Territorial</t>
  </si>
  <si>
    <t>1253</t>
  </si>
  <si>
    <t>Estrategias Territoriales</t>
  </si>
  <si>
    <t>1259</t>
  </si>
  <si>
    <t>Cooperación con la Policía Local</t>
  </si>
  <si>
    <t>1261</t>
  </si>
  <si>
    <t>Servicios de Coordinación Administrativa en Huesca</t>
  </si>
  <si>
    <t>1262</t>
  </si>
  <si>
    <t>Servicios de Coordinación Administrativa en Teruel</t>
  </si>
  <si>
    <t>1263</t>
  </si>
  <si>
    <t>Servicios Jurídicos</t>
  </si>
  <si>
    <t>1264</t>
  </si>
  <si>
    <t>Información Ciudadana y Documentación Admva.</t>
  </si>
  <si>
    <t>1265</t>
  </si>
  <si>
    <t>Servicios Telemáticos</t>
  </si>
  <si>
    <t>1266</t>
  </si>
  <si>
    <t>Televisión y Radio Autonómicas</t>
  </si>
  <si>
    <t>1267</t>
  </si>
  <si>
    <t>Actuaciones Relativas al Desarrollo Estatutario</t>
  </si>
  <si>
    <t>1268</t>
  </si>
  <si>
    <t>Información y Participación Ciudadana</t>
  </si>
  <si>
    <t>Relaciones Exteriores y Cooperación Internacional</t>
  </si>
  <si>
    <t>1311</t>
  </si>
  <si>
    <t>Actuaciones de Relaciones Exteriores</t>
  </si>
  <si>
    <t>1341</t>
  </si>
  <si>
    <t>Cooperación al Desarrollo</t>
  </si>
  <si>
    <t>Justicia</t>
  </si>
  <si>
    <t>1421</t>
  </si>
  <si>
    <t>Servicios de Administración de Justicia</t>
  </si>
  <si>
    <t>1422</t>
  </si>
  <si>
    <t>Ministerio Fiscal</t>
  </si>
  <si>
    <t>Seguridad, Protección y Promoción Social</t>
  </si>
  <si>
    <t>31</t>
  </si>
  <si>
    <t>Seguridad y Protección Social</t>
  </si>
  <si>
    <t>3111</t>
  </si>
  <si>
    <t>Serv. Grales. Ciudadanía y Derechos Sociales</t>
  </si>
  <si>
    <t>3132</t>
  </si>
  <si>
    <t>Gestión y Desarrollo de los Servicios Sociales</t>
  </si>
  <si>
    <t>3133</t>
  </si>
  <si>
    <t>Polít Integral de Apoyo a las Familias y de Iguald</t>
  </si>
  <si>
    <t>3151</t>
  </si>
  <si>
    <t>Relaciones Laborales</t>
  </si>
  <si>
    <t>32</t>
  </si>
  <si>
    <t>Promoción Social</t>
  </si>
  <si>
    <t>3221</t>
  </si>
  <si>
    <t>Fomento del Empleo. Instituto Aragonés de Empleo</t>
  </si>
  <si>
    <t>3229</t>
  </si>
  <si>
    <t>3231</t>
  </si>
  <si>
    <t>Promoción de la Juventud</t>
  </si>
  <si>
    <t>3232</t>
  </si>
  <si>
    <t>Promoción de la Mujer</t>
  </si>
  <si>
    <t>3241</t>
  </si>
  <si>
    <t>Apoyo a la Inmigración</t>
  </si>
  <si>
    <t>Producción de Bienes Públicos de Carácter Social</t>
  </si>
  <si>
    <t>41</t>
  </si>
  <si>
    <t>4111</t>
  </si>
  <si>
    <t>Serv. Gener. Sanidad</t>
  </si>
  <si>
    <t>4121</t>
  </si>
  <si>
    <t>Asistencia Sanitaria</t>
  </si>
  <si>
    <t>4124</t>
  </si>
  <si>
    <t>Producc. componentes sanguíneos y de tejidos</t>
  </si>
  <si>
    <t>4131</t>
  </si>
  <si>
    <t>Protección y Promoción de la Salud</t>
  </si>
  <si>
    <t>4132</t>
  </si>
  <si>
    <t>Servicios de Atención al Usuario</t>
  </si>
  <si>
    <t>4134</t>
  </si>
  <si>
    <t>Salud Pública</t>
  </si>
  <si>
    <t>42</t>
  </si>
  <si>
    <t>Educación</t>
  </si>
  <si>
    <t>4211</t>
  </si>
  <si>
    <t>Servicios Generales Educación, Cultura y Deporte</t>
  </si>
  <si>
    <t>4212</t>
  </si>
  <si>
    <t>Gestión de Personal</t>
  </si>
  <si>
    <t>4220</t>
  </si>
  <si>
    <t>Formación Profesional</t>
  </si>
  <si>
    <t>4221</t>
  </si>
  <si>
    <t>Educación Infantil y Primaria</t>
  </si>
  <si>
    <t>4222</t>
  </si>
  <si>
    <t>Educ Secundaria</t>
  </si>
  <si>
    <t>4223</t>
  </si>
  <si>
    <t>Educación Especial</t>
  </si>
  <si>
    <t>4224</t>
  </si>
  <si>
    <t>Enseñanzas Artísticas</t>
  </si>
  <si>
    <t>4225</t>
  </si>
  <si>
    <t>Educación Permanente</t>
  </si>
  <si>
    <t>4226</t>
  </si>
  <si>
    <t>Plan Aragonés de Formación Profesional</t>
  </si>
  <si>
    <t>4227</t>
  </si>
  <si>
    <t>Formación del Profesorado</t>
  </si>
  <si>
    <t>4228</t>
  </si>
  <si>
    <t>Educación Universitaria</t>
  </si>
  <si>
    <t>4229</t>
  </si>
  <si>
    <t>Evaluación de la calidad de la Enseñanza Superior</t>
  </si>
  <si>
    <t>4231</t>
  </si>
  <si>
    <t>Innovación y Participación</t>
  </si>
  <si>
    <t>4232</t>
  </si>
  <si>
    <t>Equidad</t>
  </si>
  <si>
    <t>43</t>
  </si>
  <si>
    <t>Vivienda y Urbanismo</t>
  </si>
  <si>
    <t>4312</t>
  </si>
  <si>
    <t>Gestión social de la vivienda</t>
  </si>
  <si>
    <t>4321</t>
  </si>
  <si>
    <t>Urbanismo</t>
  </si>
  <si>
    <t>44</t>
  </si>
  <si>
    <t>Bienestar Comunitario</t>
  </si>
  <si>
    <t>4422</t>
  </si>
  <si>
    <t>Protección y Mejora del Medio Ambiente</t>
  </si>
  <si>
    <t>4423</t>
  </si>
  <si>
    <t>Gestión Ambiental</t>
  </si>
  <si>
    <t>4431</t>
  </si>
  <si>
    <t>Control del Consumo</t>
  </si>
  <si>
    <t>45</t>
  </si>
  <si>
    <t>Cultura</t>
  </si>
  <si>
    <t>4521</t>
  </si>
  <si>
    <t>Archivos, Museos y Bibliotecas</t>
  </si>
  <si>
    <t>4551</t>
  </si>
  <si>
    <t>Fomento y promoción de las lenguas propias</t>
  </si>
  <si>
    <t>4571</t>
  </si>
  <si>
    <t>Fomento y apoyo a la Actividad Deportiva</t>
  </si>
  <si>
    <t>4581</t>
  </si>
  <si>
    <t>Promoción de la Cultura</t>
  </si>
  <si>
    <t>4582</t>
  </si>
  <si>
    <t>Protección del Patrimonio Cultural</t>
  </si>
  <si>
    <t>46</t>
  </si>
  <si>
    <t>Otros Servicios Comunitarios y Sociales</t>
  </si>
  <si>
    <t>4631</t>
  </si>
  <si>
    <t>Elecciones Institucionales</t>
  </si>
  <si>
    <t>Producc. de Bienes Públicos de Carácter Económico</t>
  </si>
  <si>
    <t>Infraestructuras Básicas y del Transporte</t>
  </si>
  <si>
    <t>5111</t>
  </si>
  <si>
    <t>Serv.G. Verteb. Territorrio, Movilidad y Vivienda</t>
  </si>
  <si>
    <t>5121</t>
  </si>
  <si>
    <t>Gestión e Infraestructura de Recursos Hidráulicos</t>
  </si>
  <si>
    <t>5131</t>
  </si>
  <si>
    <t>Carreteras</t>
  </si>
  <si>
    <t>5132</t>
  </si>
  <si>
    <t>Transportes</t>
  </si>
  <si>
    <t>Infraestructuras Agrarias</t>
  </si>
  <si>
    <t>5311</t>
  </si>
  <si>
    <t>Mejora de Estructuras Agrarias y Desarrollo Rural</t>
  </si>
  <si>
    <t>5331</t>
  </si>
  <si>
    <t>Protección y mejora del Medio Natural</t>
  </si>
  <si>
    <t>5332</t>
  </si>
  <si>
    <t>Conservac. de la Biodivers y Desarrollo Sostenible</t>
  </si>
  <si>
    <t>Investigación Científica, Técnica y Aplicada</t>
  </si>
  <si>
    <t>5411</t>
  </si>
  <si>
    <t>Serv. G. Ciencia, Universidad y Sdad. del Conocimi</t>
  </si>
  <si>
    <t>5421</t>
  </si>
  <si>
    <t>Investigación Agroalimentaria</t>
  </si>
  <si>
    <t>5422</t>
  </si>
  <si>
    <t>Investigación y Tecnología Aplicada a la Industria</t>
  </si>
  <si>
    <t>5423</t>
  </si>
  <si>
    <t>Investigación, Desarrollo e Innovación Tecnológica</t>
  </si>
  <si>
    <t>5424</t>
  </si>
  <si>
    <t>Investigación y Dllo. Sociedad de la Información</t>
  </si>
  <si>
    <t>5425</t>
  </si>
  <si>
    <t>Investigación y Desarrollo en el Área de la Salud</t>
  </si>
  <si>
    <t>5426</t>
  </si>
  <si>
    <t>Administración electrónica</t>
  </si>
  <si>
    <t>Información Básica y Estadística</t>
  </si>
  <si>
    <t>5511</t>
  </si>
  <si>
    <t>Elaboración y Difusión Estadística</t>
  </si>
  <si>
    <t>Regulación Económica de Carácter General</t>
  </si>
  <si>
    <t>61</t>
  </si>
  <si>
    <t>Actuaciones Económicas Generales</t>
  </si>
  <si>
    <t>6111</t>
  </si>
  <si>
    <t>Serv. Gen. de Hacienda y Administración Pública</t>
  </si>
  <si>
    <t>6112</t>
  </si>
  <si>
    <t>Serv. Generales Economía, Planificación y Empleo</t>
  </si>
  <si>
    <t>6120</t>
  </si>
  <si>
    <t>Fondo Inversiones de Teruel</t>
  </si>
  <si>
    <t>6121</t>
  </si>
  <si>
    <t>Planificación y Dirección Presupuestaria</t>
  </si>
  <si>
    <t>6122</t>
  </si>
  <si>
    <t>Promoción y Desarrollo Económico</t>
  </si>
  <si>
    <t>6123</t>
  </si>
  <si>
    <t>Plan Minería del Carbón y Dllo Alternat Com.Min</t>
  </si>
  <si>
    <t>6125</t>
  </si>
  <si>
    <t>Planificación Económica</t>
  </si>
  <si>
    <t>6126</t>
  </si>
  <si>
    <t>Apoyo al Desarrollo Económico y Social</t>
  </si>
  <si>
    <t>6128</t>
  </si>
  <si>
    <t>Fondo de Gastos de Personal</t>
  </si>
  <si>
    <t>6129</t>
  </si>
  <si>
    <t>6152</t>
  </si>
  <si>
    <t>Actuaciones relativas a Programas Europeos</t>
  </si>
  <si>
    <t>62</t>
  </si>
  <si>
    <t>Comercio</t>
  </si>
  <si>
    <t>6221</t>
  </si>
  <si>
    <t>Ordenación y Promoción Comercial</t>
  </si>
  <si>
    <t>6231</t>
  </si>
  <si>
    <t>Comercio Exterior y Relaciones Económicas Inter</t>
  </si>
  <si>
    <t>63</t>
  </si>
  <si>
    <t>Actividad Financiera</t>
  </si>
  <si>
    <t>6311</t>
  </si>
  <si>
    <t>Gestión e Inspección de Tributos</t>
  </si>
  <si>
    <t>6312</t>
  </si>
  <si>
    <t>Control Interno y Contabilidad</t>
  </si>
  <si>
    <t>6313</t>
  </si>
  <si>
    <t>Gestión del Patrimonio</t>
  </si>
  <si>
    <t>6314</t>
  </si>
  <si>
    <t>Gestión de Tesorería</t>
  </si>
  <si>
    <t>6315</t>
  </si>
  <si>
    <t>Estudios Económicos y Regulación</t>
  </si>
  <si>
    <t>64</t>
  </si>
  <si>
    <t>Otras actuaciones de carácter económico</t>
  </si>
  <si>
    <t>6411</t>
  </si>
  <si>
    <t>Jta Consultiva Contratación Admtva y Registros</t>
  </si>
  <si>
    <t>6412</t>
  </si>
  <si>
    <t>Contratación Pública</t>
  </si>
  <si>
    <t>6421</t>
  </si>
  <si>
    <t>Actuaciones en materia de Defensa de Competencia</t>
  </si>
  <si>
    <t>Regulación Económica de Sectores Productivos</t>
  </si>
  <si>
    <t>Agricultura y Ganadería</t>
  </si>
  <si>
    <t>7111</t>
  </si>
  <si>
    <t>Serv.Gen. Agricultura, Ganadería y Medio Ambiente</t>
  </si>
  <si>
    <t>7121</t>
  </si>
  <si>
    <t>Desarrollo Agroalimentario y Fomento Asociativo</t>
  </si>
  <si>
    <t>7122</t>
  </si>
  <si>
    <t>Coordinación y Gestión de Servicios Agroambient.</t>
  </si>
  <si>
    <t>7123</t>
  </si>
  <si>
    <t>Producción Agraria y Gestión de Ayudas</t>
  </si>
  <si>
    <t>7161</t>
  </si>
  <si>
    <t>Calidad y Seguridad Alimentaria</t>
  </si>
  <si>
    <t>Industria</t>
  </si>
  <si>
    <t>7211</t>
  </si>
  <si>
    <t>Serv.Gen.  Industria, Competitividad y Des. Empres</t>
  </si>
  <si>
    <t>7221</t>
  </si>
  <si>
    <t>Actuaciones Administrativas sobre Industria</t>
  </si>
  <si>
    <t>7231</t>
  </si>
  <si>
    <t>Fomento Industrial</t>
  </si>
  <si>
    <t>Energía y Minas</t>
  </si>
  <si>
    <t>7311</t>
  </si>
  <si>
    <t>Fomento y Gestión Energética</t>
  </si>
  <si>
    <t>7312</t>
  </si>
  <si>
    <t>Apoyo a la Minería</t>
  </si>
  <si>
    <t>Turismo</t>
  </si>
  <si>
    <t>7511</t>
  </si>
  <si>
    <t>Ordenación, Promoción y Fomento del Turismo</t>
  </si>
  <si>
    <t>Transferencias a otras Administraciones Públicas</t>
  </si>
  <si>
    <t>91</t>
  </si>
  <si>
    <t>Transferencias a AA.PP. Territoriales</t>
  </si>
  <si>
    <t>9111</t>
  </si>
  <si>
    <t>Transferencias a Administraciones Comarcales</t>
  </si>
  <si>
    <t>9112</t>
  </si>
  <si>
    <t>Cohesión Comarcal</t>
  </si>
  <si>
    <t>11201</t>
  </si>
  <si>
    <t>PROGRAMA OPERATIVO FONDO SOCIAL EUROPEO 2014-2020</t>
  </si>
  <si>
    <t>11202</t>
  </si>
  <si>
    <t>PROGRAMA OPERATIVO FONDO SOCIAL EUROPEO 2021-2027</t>
  </si>
  <si>
    <t>11209</t>
  </si>
  <si>
    <t>EUROPA REACT-UE</t>
  </si>
  <si>
    <t>12101</t>
  </si>
  <si>
    <t>FEAGA  GARANTÍA</t>
  </si>
  <si>
    <t>12202</t>
  </si>
  <si>
    <t>FEADER 2014-2020</t>
  </si>
  <si>
    <t>12203</t>
  </si>
  <si>
    <t>NEXT GENERATION RURAL DEVELOPMENT FEADER</t>
  </si>
  <si>
    <t>12204</t>
  </si>
  <si>
    <t>FEADER 2023-2027</t>
  </si>
  <si>
    <t>14104</t>
  </si>
  <si>
    <t>PROGRAMA DE COOPERACIÓN INTERRREGIONAL</t>
  </si>
  <si>
    <t>14106</t>
  </si>
  <si>
    <t>INTERREG EUROPE 2014-2020</t>
  </si>
  <si>
    <t>14201</t>
  </si>
  <si>
    <t>PROGRAMA OPERATIVO FEDER 2014-2020</t>
  </si>
  <si>
    <t>14208</t>
  </si>
  <si>
    <t>14209</t>
  </si>
  <si>
    <t>14210</t>
  </si>
  <si>
    <t>PROGRAMA OPERATIVO FEDER 2021-2027</t>
  </si>
  <si>
    <t>14211</t>
  </si>
  <si>
    <t>POCTEFA 2021-2027</t>
  </si>
  <si>
    <t>14212</t>
  </si>
  <si>
    <t>INTERREG EUROPE 2021-2027</t>
  </si>
  <si>
    <t>14213</t>
  </si>
  <si>
    <t>INSTRUMENTO INVERSIONES INTERR. INNOVACIÓN</t>
  </si>
  <si>
    <t>19001</t>
  </si>
  <si>
    <t>UNION EUROPEA  (PUNTO INFORMACIÓN EUROPEA)</t>
  </si>
  <si>
    <t>19003</t>
  </si>
  <si>
    <t>PROGRAMA LIFE</t>
  </si>
  <si>
    <t>19007</t>
  </si>
  <si>
    <t>PROGRAMA LIFE SURFING</t>
  </si>
  <si>
    <t>19008</t>
  </si>
  <si>
    <t>PROYECTO MATILDE</t>
  </si>
  <si>
    <t>19011</t>
  </si>
  <si>
    <t>FONDO HORIZONTE EUROPA</t>
  </si>
  <si>
    <t>19012</t>
  </si>
  <si>
    <t>FONDO DIGITAL EUROPA</t>
  </si>
  <si>
    <t>19013</t>
  </si>
  <si>
    <t>FONDO TRANSICIÓN JUSTA</t>
  </si>
  <si>
    <t>19090</t>
  </si>
  <si>
    <t>OTROS PROGRAMAS CON FINANCIACION UE</t>
  </si>
  <si>
    <t>32100</t>
  </si>
  <si>
    <t>PLAN MINER</t>
  </si>
  <si>
    <t>32219</t>
  </si>
  <si>
    <t>FONDO ESPECIAL DE TERUEL (FITE 2019)</t>
  </si>
  <si>
    <t>32220</t>
  </si>
  <si>
    <t>FONDO ESPECIAL DE TERUEL (FITE 2020)</t>
  </si>
  <si>
    <t>32221</t>
  </si>
  <si>
    <t>FONDO ESPECIAL DE TERUEL (FITE 2021)</t>
  </si>
  <si>
    <t>32222</t>
  </si>
  <si>
    <t>FONDO ESPECIAL DE TERUEL (FITE 2022)</t>
  </si>
  <si>
    <t>32223</t>
  </si>
  <si>
    <t>FONDO ESPECIAL DE TERUEL (FITE 2023)</t>
  </si>
  <si>
    <t>32427</t>
  </si>
  <si>
    <t>NEXT GENERATION EU MRR VIVIENDA</t>
  </si>
  <si>
    <t>32428</t>
  </si>
  <si>
    <t>NEXT GENERATION EU MRR TRANSPORTES</t>
  </si>
  <si>
    <t>32431</t>
  </si>
  <si>
    <t>NEXT GENERATION EU MRR JUSTICIA</t>
  </si>
  <si>
    <t>32433</t>
  </si>
  <si>
    <t>NEXT GENERATION EU MRR EMPLEO</t>
  </si>
  <si>
    <t>32434</t>
  </si>
  <si>
    <t>NEXT GENERATION EU MRR AGRICULTURA</t>
  </si>
  <si>
    <t>32435</t>
  </si>
  <si>
    <t>NEXT GENERATION EU MRR SERV. SOCIALES</t>
  </si>
  <si>
    <t>32436</t>
  </si>
  <si>
    <t>NEXT GENERATION EU MRR MEDIO AMBIENTE</t>
  </si>
  <si>
    <t>32437</t>
  </si>
  <si>
    <t>NEXT GENERATION EU MRR ENERGIA</t>
  </si>
  <si>
    <t>32438</t>
  </si>
  <si>
    <t>NEXT GENERATION EU MRR EDUCACIÓN Y CULTURA</t>
  </si>
  <si>
    <t>32439</t>
  </si>
  <si>
    <t>NEXT GENERATION EU MRR SALUD</t>
  </si>
  <si>
    <t>32440</t>
  </si>
  <si>
    <t>NEXT GENERATION EU MRR MUJER</t>
  </si>
  <si>
    <t>32441</t>
  </si>
  <si>
    <t>NEXT GENERATION EU MRR ADMINISTRACION PUBLICA</t>
  </si>
  <si>
    <t>32442</t>
  </si>
  <si>
    <t>NEXT GENERATION EU MRR TRANSFORMACIÓN DIGITAL</t>
  </si>
  <si>
    <t>32443</t>
  </si>
  <si>
    <t>NEXT GENERATION EU MRR TURISMO</t>
  </si>
  <si>
    <t>32444</t>
  </si>
  <si>
    <t>NEXT GENERATION EU MRR P.CIENTIFICA, TECN. E INNOV</t>
  </si>
  <si>
    <t>32445</t>
  </si>
  <si>
    <t>NEXT GENERATION EU MRR TRANSF. DIGITAL EMPLEO</t>
  </si>
  <si>
    <t>32446</t>
  </si>
  <si>
    <t>NEXT GENERATION EU MRR CS. CUALIFICACIONES Y FP</t>
  </si>
  <si>
    <t>32447</t>
  </si>
  <si>
    <t>NEXT GENERATION EU MRR PIREP</t>
  </si>
  <si>
    <t>32448</t>
  </si>
  <si>
    <t>NEXT GENERATION EU MRR RESTAURACIÓN MINERA</t>
  </si>
  <si>
    <t>32449</t>
  </si>
  <si>
    <t>NEXT GENERATION EU MRR MODER.COMERCIO F. TECNOLOG.</t>
  </si>
  <si>
    <t>32450</t>
  </si>
  <si>
    <t>NEXT GENERATION EU MRR TRANSICIÓN JUSTA</t>
  </si>
  <si>
    <t>33002</t>
  </si>
  <si>
    <t>C.S.EMPLEO - MODERNIZACIÓN SERVICIO PÚBLICO EMPLEO</t>
  </si>
  <si>
    <t>33004</t>
  </si>
  <si>
    <t>C.S.EMPLEO - FORMACIÓN PROFESIONAL PARA EMPLEO</t>
  </si>
  <si>
    <t>33005</t>
  </si>
  <si>
    <t>C.S.EMPLEO - FOMENTO EMPLEO</t>
  </si>
  <si>
    <t>34006</t>
  </si>
  <si>
    <t>C.S. AGRICULTURA - PROGRAMA APICOLA</t>
  </si>
  <si>
    <t>34011</t>
  </si>
  <si>
    <t>C.S. AGRICULTURA - APOYO ASOC. RAZAS AUTÓCTONAS</t>
  </si>
  <si>
    <t>34015</t>
  </si>
  <si>
    <t>C.S. AGRICULTURA - SEMILLAS Y PLANTAS DE VIVEROS</t>
  </si>
  <si>
    <t>34016</t>
  </si>
  <si>
    <t>C.S. AGRICULTURA - CONV. IDENTIFICACIÓN FRUTALES</t>
  </si>
  <si>
    <t>34017</t>
  </si>
  <si>
    <t>C.S. AGRICULTURA - LUCHA CONTRA AGENTES NOCIVOS</t>
  </si>
  <si>
    <t>34021</t>
  </si>
  <si>
    <t>C.S. AGRICULTURA - INDEM. ERRAD. ENFERM. ANIMALES</t>
  </si>
  <si>
    <t>34023</t>
  </si>
  <si>
    <t>C.S. AGRICULTURA - CONTROL OFICIAL LECHERO</t>
  </si>
  <si>
    <t>34039</t>
  </si>
  <si>
    <t>C.S. AGRICULTURA - PERS Y ANAL. ENCEF ESPONG TRANS</t>
  </si>
  <si>
    <t>34066</t>
  </si>
  <si>
    <t>AGE PDR 2023-2027</t>
  </si>
  <si>
    <t>34069</t>
  </si>
  <si>
    <t>Real Decreto Ley 4/2023 - sector apícola</t>
  </si>
  <si>
    <t>35005</t>
  </si>
  <si>
    <t>C.S. SERV. SOCIALES - PENSION. ANCIANOS Y ENFERMOS</t>
  </si>
  <si>
    <t>35012</t>
  </si>
  <si>
    <t>C.S. SERV. SOCIALES - PLAN DESARROLLO GITANO</t>
  </si>
  <si>
    <t>35013</t>
  </si>
  <si>
    <t>C.S. SERV. SOCIALES - PRESTACIONES BÁSICAS SS</t>
  </si>
  <si>
    <t>35014</t>
  </si>
  <si>
    <t>C.S. SERV. SOCIALES - ERRADICACIÓN DE LA POBREZA</t>
  </si>
  <si>
    <t>35017</t>
  </si>
  <si>
    <t>CS IGUALDAD - PLAN CORRESPONSABLES</t>
  </si>
  <si>
    <t>35018</t>
  </si>
  <si>
    <t>CSSS PROGR. REFUERZO ATENCIÓN INFANCIA  FAMILIA SS</t>
  </si>
  <si>
    <t>36006</t>
  </si>
  <si>
    <t>C.S. MEDIO AMBIENTE - CONSERVACIÓN BIODIVERSIDAD</t>
  </si>
  <si>
    <t>36008</t>
  </si>
  <si>
    <t>C.S. MEDIO AMBIENTE - AREAS INFL PARQUES NACIONALE</t>
  </si>
  <si>
    <t>36012</t>
  </si>
  <si>
    <t>CSMA - INFRAESTRCUTURAS DE GESTIÓN RESIDUOS CCLL</t>
  </si>
  <si>
    <t>36015</t>
  </si>
  <si>
    <t>MEDIDAS PREVENTIVAS LOBO IBÉRICO</t>
  </si>
  <si>
    <t>37001</t>
  </si>
  <si>
    <t>TRAMO AUTONÓMICO 0,7% IRPF</t>
  </si>
  <si>
    <t>39008</t>
  </si>
  <si>
    <t>PLANES DE TRABAJO CTROS NAC. FORMACIÓN OCUPACIONAL</t>
  </si>
  <si>
    <t>39015</t>
  </si>
  <si>
    <t>FOMENTO DE LA DONACIÓN Y TRASPLANTE DE ÓRGANOS</t>
  </si>
  <si>
    <t>39016</t>
  </si>
  <si>
    <t>JUNTA ARBITRAL DE CONSUMO</t>
  </si>
  <si>
    <t>39018</t>
  </si>
  <si>
    <t>PREVENCIÓN, ASISTENCIA Y REINSERCIÓN TOXICÓMANOS</t>
  </si>
  <si>
    <t>39026</t>
  </si>
  <si>
    <t>CATALOGO COLECTIVO PATRIMONIO BIBLIOGRAFICO</t>
  </si>
  <si>
    <t>39027</t>
  </si>
  <si>
    <t>POLÍTICAS DE COHESIÓN Y ESTRATEGIAS DE SALUD</t>
  </si>
  <si>
    <t>39037</t>
  </si>
  <si>
    <t>MEC PLAN NACIONAL DE INVESTIGACIÓN</t>
  </si>
  <si>
    <t>39040</t>
  </si>
  <si>
    <t>PLAN FORMACION  CONTINUA  INAP</t>
  </si>
  <si>
    <t>39042</t>
  </si>
  <si>
    <t>C.S.DEPORTES. CENTROS DE TECNIFICACIÓN DEPORTIVA</t>
  </si>
  <si>
    <t>39049</t>
  </si>
  <si>
    <t>PROGRAMA USO RACIONAL DEL MEDICAMENTO</t>
  </si>
  <si>
    <t>39053</t>
  </si>
  <si>
    <t>FINANCIACIÓN DE LA AGE PROYECTOS  INVESTIGACIÓN</t>
  </si>
  <si>
    <t>39054</t>
  </si>
  <si>
    <t>AY PÚBL. VÍCTIMAS VIOLENCIA GÉNERO DIFIC. EMPLEO</t>
  </si>
  <si>
    <t>39059</t>
  </si>
  <si>
    <t>C.S. EDUCACIÓN. PROGRAMA LIBROS Y MATERIAL ESCOLAR</t>
  </si>
  <si>
    <t>39071</t>
  </si>
  <si>
    <t>CONVENIO Mº DEFENSA PROG.INCORPORACIÓN LABORAL</t>
  </si>
  <si>
    <t>39088</t>
  </si>
  <si>
    <t>ESTRATEGIA DE SALUD MENTAL</t>
  </si>
  <si>
    <t>39092</t>
  </si>
  <si>
    <t>CONFERENCIA SECTORIAL DE IGUALDAD</t>
  </si>
  <si>
    <t>39107</t>
  </si>
  <si>
    <t>FORMACIÓN PERMANENTE PROFESORADO</t>
  </si>
  <si>
    <t>39122</t>
  </si>
  <si>
    <t>DIFUSIÓN Y MEJORA DE LA CALIDAD DE LA FP</t>
  </si>
  <si>
    <t>39127</t>
  </si>
  <si>
    <t>PLAN ESTATAL VIVIENDA 2018-2021</t>
  </si>
  <si>
    <t>39128</t>
  </si>
  <si>
    <t>Cº.MAPAMA. ACTUACIONES DESCONTAMINACIÓN LINDANO</t>
  </si>
  <si>
    <t>39133</t>
  </si>
  <si>
    <t>PROGRAMA EFIC ENERGÉTICA PYME Y EMPRESA INDUSTRIAL</t>
  </si>
  <si>
    <t>39135</t>
  </si>
  <si>
    <t>PACTO DE ESTADO VIOLENCIA DE GÉNERO</t>
  </si>
  <si>
    <t>39137</t>
  </si>
  <si>
    <t>BONO SOCIAL TÉRMICO</t>
  </si>
  <si>
    <t>39143</t>
  </si>
  <si>
    <t>PROG. EFIC. ENERG. EN EXPLOTACIONES AGROPECUARIAS</t>
  </si>
  <si>
    <t>39144</t>
  </si>
  <si>
    <t>C.S. SISTEMA CUALIFICACIONES FP PARA EL EMPLEO</t>
  </si>
  <si>
    <t>39148</t>
  </si>
  <si>
    <t>C.S. RETO DEMOGRÁFICO</t>
  </si>
  <si>
    <t>39150</t>
  </si>
  <si>
    <t>BONO ALQUILER JOVEN 2022-2023</t>
  </si>
  <si>
    <t>39157</t>
  </si>
  <si>
    <t>PLAN ESTATAL DE VIVIENDA 2022-2025</t>
  </si>
  <si>
    <t>39403</t>
  </si>
  <si>
    <t>INAEM.PROGRAMA 1ERA.EXPERIENCIA PROF. AAPP</t>
  </si>
  <si>
    <t>39404</t>
  </si>
  <si>
    <t>EMISION BONOS DIGITALES</t>
  </si>
  <si>
    <t>39405</t>
  </si>
  <si>
    <t>INAEM. PROGRAMA INVESTIGO</t>
  </si>
  <si>
    <t>39407</t>
  </si>
  <si>
    <t>AYUDAS REGIMEN PROTECC. TEMP. CONFLICTO UCRANIA</t>
  </si>
  <si>
    <t>39412</t>
  </si>
  <si>
    <t>SUBVENCIONES EN MATERIA DE INVESTIGACIÓN BIOMÉDICA</t>
  </si>
  <si>
    <t>51007</t>
  </si>
  <si>
    <t>DPH CENTRO DE INVEST. Y EXPER. TRUFICULTURA</t>
  </si>
  <si>
    <t>55002</t>
  </si>
  <si>
    <t>CONVENIO INVESTIGACIÓN CON SALUD</t>
  </si>
  <si>
    <t>55007</t>
  </si>
  <si>
    <t>PROY.INVEST.POR CONVOCATORIAS COMPETITIVAS DGA</t>
  </si>
  <si>
    <t>72009</t>
  </si>
  <si>
    <t>PROMOTORES PRIV PROY  PROD Y TRANSFERENCIA CONOCIM</t>
  </si>
  <si>
    <t>72012</t>
  </si>
  <si>
    <t>FONDOS PARA INV.AGROALIMENTARIA DE ENTID. PRIVADAS</t>
  </si>
  <si>
    <t>72013</t>
  </si>
  <si>
    <t>FONDOS DE MEJORAS EN MONTES PROPIOS</t>
  </si>
  <si>
    <t>72016</t>
  </si>
  <si>
    <t>FUNDACIÓN INST. INVESTIGACIÓN SANITARIA DE ARAGÓN</t>
  </si>
  <si>
    <t>72028</t>
  </si>
  <si>
    <t>HERENCIA Dª. CARMEN TORTAJADA DOÑATE</t>
  </si>
  <si>
    <t>72029</t>
  </si>
  <si>
    <t>FUNDACIÓN ESPAÑOLA DE ENDOCRINOLOGÍA</t>
  </si>
  <si>
    <t>91001</t>
  </si>
  <si>
    <t>RECURSOS PROPIOS COFINANCIADORES</t>
  </si>
  <si>
    <t>91002</t>
  </si>
  <si>
    <t>RECURSOS PROPIOS</t>
  </si>
  <si>
    <t>91019</t>
  </si>
  <si>
    <t>COVID-19</t>
  </si>
  <si>
    <t>91072</t>
  </si>
  <si>
    <t>IMPUESTO MEDIOAMBIENTAL SOBRE AGUAS RESIDUALES</t>
  </si>
  <si>
    <t>91219</t>
  </si>
  <si>
    <t>REC. PROPIOS COFINANCIADO FITE 2019</t>
  </si>
  <si>
    <t>91220</t>
  </si>
  <si>
    <t>REC. PROPIOS COFINANCIADO FITE 2020</t>
  </si>
  <si>
    <t>91221</t>
  </si>
  <si>
    <t>REC. PROPIOS COFINANCIADO FITE 2021</t>
  </si>
  <si>
    <t>91222</t>
  </si>
  <si>
    <t>REC. PROPIOS COFINANCIADO FITE 2022</t>
  </si>
  <si>
    <t>91223</t>
  </si>
  <si>
    <t>REC. PROPIOS COFINANCIADO FITE 2023</t>
  </si>
  <si>
    <t>91324</t>
  </si>
  <si>
    <t>FONDOS PROPIOS CONFINANCIADORES DEL MRR</t>
  </si>
  <si>
    <t>11101</t>
  </si>
  <si>
    <t>PROGRAMA OPERATIVO FONDO SOCIAL EUROPEO 2007-2013</t>
  </si>
  <si>
    <t>12102</t>
  </si>
  <si>
    <t>FEADER 2007-2013</t>
  </si>
  <si>
    <t>FEADER  2023-2027</t>
  </si>
  <si>
    <t>Prog. Interreg. Europe FEDER</t>
  </si>
  <si>
    <t>14202</t>
  </si>
  <si>
    <t>POCTEFA 2014-2020</t>
  </si>
  <si>
    <t>32218</t>
  </si>
  <si>
    <t>FONDO ESPECIAL DE TERUEL (FITE 2018)</t>
  </si>
  <si>
    <t>32451</t>
  </si>
  <si>
    <t>NEXT GENERATION EU MRR RETO DEMOGRÁFICO</t>
  </si>
  <si>
    <t>33003</t>
  </si>
  <si>
    <t>C.S.EMPLEO- MINISTERIO EMPLEO Y SEGURIDAD SOCIAL</t>
  </si>
  <si>
    <t>34046</t>
  </si>
  <si>
    <t>C.S. AGRICULTURA - CONCENTRACIÓN PARCELARIA</t>
  </si>
  <si>
    <t>34068</t>
  </si>
  <si>
    <t>AYUDAS MINIMIS OPFH CENTRALES ACONDICIONA.</t>
  </si>
  <si>
    <t>35011</t>
  </si>
  <si>
    <t>PLAN DE ACCION A FAVOR PERS .SITUACION DEPENDENCIA</t>
  </si>
  <si>
    <t>36004</t>
  </si>
  <si>
    <t>C.S. MEDIO AMBIENTE - PREV. LUCHA INCENDIOS FOREST</t>
  </si>
  <si>
    <t>CSMA-INFRAESTRUCTURAS GESTIÓN RESIDUOS CCLL</t>
  </si>
  <si>
    <t>Plan Estatal Vivienda 2018-2021</t>
  </si>
  <si>
    <t>Cº. MAPAMA. Actuaciones descontam.Lindano</t>
  </si>
  <si>
    <t>39136</t>
  </si>
  <si>
    <t>PLAN MOVES II</t>
  </si>
  <si>
    <t>39145</t>
  </si>
  <si>
    <t>MEMORIA DEMOCRÁTICA</t>
  </si>
  <si>
    <t>39158</t>
  </si>
  <si>
    <t>Mº.TTES. AYUDAS DIRECTAS TRANS. PUBLICO TERRESTRE</t>
  </si>
  <si>
    <t>39409</t>
  </si>
  <si>
    <t>CS EDUCACIÓN - PCT BIENESTAR EMOCIONAL AMB. EDUCAT</t>
  </si>
  <si>
    <t>39410</t>
  </si>
  <si>
    <t>CS EDUCACIÓN - PCT EDUCACIÓN INCLUSIVA</t>
  </si>
  <si>
    <t>39413</t>
  </si>
  <si>
    <t>EXPERIENCIAS TURISMO ESPAÑA</t>
  </si>
  <si>
    <t>51001</t>
  </si>
  <si>
    <t>MANTENIMIENTO COLEGIOS PÚBLICOS</t>
  </si>
  <si>
    <t>51008</t>
  </si>
  <si>
    <t>TRANSFERENCIA DPZ  INVESTIGACIÓN AGROALIMENTARIA</t>
  </si>
  <si>
    <t>53003</t>
  </si>
  <si>
    <t>AYUNTAMIENTOS-CONV. OBRAS Y MEJORAS INSTALACIONES</t>
  </si>
  <si>
    <t>91003</t>
  </si>
  <si>
    <t>INGRESOS FINANC.INCONDICIONAL</t>
  </si>
  <si>
    <t>91218</t>
  </si>
  <si>
    <t>REC. PROPIOS COFINANCIADO FITE 2018</t>
  </si>
  <si>
    <t>2006/000433</t>
  </si>
  <si>
    <t>ACTIVIDAD LEGISLATIVA</t>
  </si>
  <si>
    <t>#</t>
  </si>
  <si>
    <t>2006/000434</t>
  </si>
  <si>
    <t>ACTUACIONES ALJAFERIA</t>
  </si>
  <si>
    <t>2006/000435</t>
  </si>
  <si>
    <t>EL JUSTICIA DE ARAGON</t>
  </si>
  <si>
    <t>2006/000436</t>
  </si>
  <si>
    <t>CAMARA DE CUENTAS</t>
  </si>
  <si>
    <t>2006/001861</t>
  </si>
  <si>
    <t>REFORMAS PATIO NORTE DE LA PRESIDENCIA</t>
  </si>
  <si>
    <t>2006/001880</t>
  </si>
  <si>
    <t>EQUIPAMIENTOS DIVERSOS PARA LAS UNIDADES DE LA PRESIDENCIA D</t>
  </si>
  <si>
    <t>EL GOBIERNO</t>
  </si>
  <si>
    <t>2020/000042</t>
  </si>
  <si>
    <t>INVERSION SGT</t>
  </si>
  <si>
    <t>2021/000148</t>
  </si>
  <si>
    <t>COMUNIDADES ARAGONESAS EN EL EXTERIOR</t>
  </si>
  <si>
    <t>2023/000003</t>
  </si>
  <si>
    <t>2009/000344</t>
  </si>
  <si>
    <t>EQUIPAMIENTO CESA</t>
  </si>
  <si>
    <t>2006/000775</t>
  </si>
  <si>
    <t>AYUDAS EQUIPAMIENTO DE LA POLICIAL LOCAL</t>
  </si>
  <si>
    <t>2006/003463</t>
  </si>
  <si>
    <t>ACONDICIONAMIENTO  Y EQUIPAMIENTO DE COMISARIAS DE POLICIA A</t>
  </si>
  <si>
    <t>DSCRITAS A LA C. AUTONOMA</t>
  </si>
  <si>
    <t>2008/000225</t>
  </si>
  <si>
    <t>ADQUISICIÓN DE MOBILIARIO Y EQUIPOS INFORMATICOS PARA EL DEP</t>
  </si>
  <si>
    <t>ARTAMENTO</t>
  </si>
  <si>
    <t>2008/000227</t>
  </si>
  <si>
    <t>ADQUISICIÓN DE DOS VEHICULOS PARA EL DEPARTAMENTO DE PRESIDE</t>
  </si>
  <si>
    <t>NCIA</t>
  </si>
  <si>
    <t>2008/000683</t>
  </si>
  <si>
    <t>APLICACIONES INFORMATICAS</t>
  </si>
  <si>
    <t>2008/000862</t>
  </si>
  <si>
    <t>NUEVO EDIFICIO JUZGADOS EN FRAGA</t>
  </si>
  <si>
    <t>2008/001827</t>
  </si>
  <si>
    <t>EQUIPAMIENTO DE LA DELEGACION TERUEL</t>
  </si>
  <si>
    <t>2009/000113</t>
  </si>
  <si>
    <t>EQUIPAMIENTO DE LA DELEGACIÓN TERRITORIAL</t>
  </si>
  <si>
    <t>2009/000148</t>
  </si>
  <si>
    <t>ADQUISICION Y REPOSICION DE EQUIPAMIENTOS DE CENTROS</t>
  </si>
  <si>
    <t>2009/000765</t>
  </si>
  <si>
    <t>ACTUACIONES EN EDIFICIOS JUZGADOS DE HUESCA</t>
  </si>
  <si>
    <t>2009/000783</t>
  </si>
  <si>
    <t>MODERNIZACION Y CONSOLIDACION DE LA INFRAESTRURA DE JUSTICIA</t>
  </si>
  <si>
    <t>2011/000014</t>
  </si>
  <si>
    <t>ACTUACIONES EN EDIFICIOS</t>
  </si>
  <si>
    <t>2011/000023</t>
  </si>
  <si>
    <t>ACTUACIONES INVERSIONES EN MATERIA PROTECCION CIVIL</t>
  </si>
  <si>
    <t>2013/000401</t>
  </si>
  <si>
    <t>EQUIPAMIENTO PROTECCION CIVIL</t>
  </si>
  <si>
    <t>2014/000048</t>
  </si>
  <si>
    <t>OBRAS Y ACONDICIONAMIENTO DE LA  COMISARÍA DE ZARAGOZA EXPO</t>
  </si>
  <si>
    <t>2014/000109</t>
  </si>
  <si>
    <t>REMODELACIONES DE LAS INSTALACIONES DE JUSTICIA EN TERUEL</t>
  </si>
  <si>
    <t>2015/000150</t>
  </si>
  <si>
    <t>CARTOGRAFÍA COMARCAL Y APLICACIÓN TURISMO PARA ACCESO TELEFÓ</t>
  </si>
  <si>
    <t>NICO</t>
  </si>
  <si>
    <t>2018/000299</t>
  </si>
  <si>
    <t>ANDORRA (TE) - CEE GLORIA FUERTES</t>
  </si>
  <si>
    <t>2019/000113</t>
  </si>
  <si>
    <t>ACTUACIONES INVERSORAS EN MATERIA DE PROTECCIÓN CIVIL</t>
  </si>
  <si>
    <t>2019/000143</t>
  </si>
  <si>
    <t>FORMACIÓN DE LOS POLICÍAS LOCALES PARA ERRADICAR LA VIOLENCI</t>
  </si>
  <si>
    <t>A DE GÉNERO</t>
  </si>
  <si>
    <t>2020/000066</t>
  </si>
  <si>
    <t>INVERSIONES EN MATERIA DE PROTECCIÓN CIVIL Y EMERGENCIAS</t>
  </si>
  <si>
    <t>2020/000218</t>
  </si>
  <si>
    <t>MOBILIARIO Y ENSERES PARA SERVICIO DE RELACIONES INSTITUCION</t>
  </si>
  <si>
    <t>ALES</t>
  </si>
  <si>
    <t>2020/000219</t>
  </si>
  <si>
    <t>APLICACIONES INFORMÁTICAS RELACIONES INSTITUCIONALES</t>
  </si>
  <si>
    <t>2021/000111</t>
  </si>
  <si>
    <t>OBRAS DE REFORMA DE LA COMISARÍA UNIDAD POLICÍA NACIONAL ADS</t>
  </si>
  <si>
    <t>CRITA EN TERUEL</t>
  </si>
  <si>
    <t>2021/000118</t>
  </si>
  <si>
    <t>BASE AERÓDROMO DE VILLANUEVA DE GÁLLEGO PARA ATENCIÓN EMERGE</t>
  </si>
  <si>
    <t>NCIAS SANITARIAS</t>
  </si>
  <si>
    <t>2021/000126</t>
  </si>
  <si>
    <t>APLICACIÓN WEB PARA GESTIÓN DE AUTORIZACIONES DE ESPECTÁCULO</t>
  </si>
  <si>
    <t>S PÚBLICOS.AST</t>
  </si>
  <si>
    <t>2021/000138</t>
  </si>
  <si>
    <t>EQUIPAMIENTO "PROYECTO 0". MECANISMO PARA LA RECUPERACIÓN Y</t>
  </si>
  <si>
    <t>RESILIENCIA</t>
  </si>
  <si>
    <t>2021/000139</t>
  </si>
  <si>
    <t>APLICACIONES "PROYECTO 0". MECANISMO PARA LA RECUPERACIÓN Y</t>
  </si>
  <si>
    <t>RESILENCIA</t>
  </si>
  <si>
    <t>2021/000234</t>
  </si>
  <si>
    <t>OBRAS DE MANTENIMIENTO DE EDIFICIOS DEL DEPARTAMENTO DE PRES</t>
  </si>
  <si>
    <t>IDENCIA Y RR.II.</t>
  </si>
  <si>
    <t>2021/000328</t>
  </si>
  <si>
    <t>DIGITALIZACIÓN DE LAS HOJAS REGISTRALES FÍSICAS PARA WEB REG</t>
  </si>
  <si>
    <t>ISTRO ASOCIACIONES</t>
  </si>
  <si>
    <t>2022/000318</t>
  </si>
  <si>
    <t>APLICACIONES INFORMÁTICAS EN MATERIA DE JUEGO</t>
  </si>
  <si>
    <t>2023/000080</t>
  </si>
  <si>
    <t>OBRAS DE REFORMA DEL PALACIO DE LOS LUNA DE ZARAGOZA. SEDE D</t>
  </si>
  <si>
    <t>EL TSJA Y FS</t>
  </si>
  <si>
    <t>2023/000110</t>
  </si>
  <si>
    <t>CENTRO INTEGRADO DE COORDINACIÓN DE EMERGENCIAS DE ARAGÓN (C</t>
  </si>
  <si>
    <t>ICEA)</t>
  </si>
  <si>
    <t>2023/000144</t>
  </si>
  <si>
    <t>ADQUISICIÓN DE APLICACIONES INFORMÁTICOS</t>
  </si>
  <si>
    <t>2006/000160</t>
  </si>
  <si>
    <t>EQUIPAMIENTO DEL DEPARTAMENTO DE CIUDADANIA Y DERECHOS SOCIA</t>
  </si>
  <si>
    <t>LES</t>
  </si>
  <si>
    <t>2019/000129</t>
  </si>
  <si>
    <t>APLICACIONES GESTIÓN SERVICIOS A LAS FAMILIAS</t>
  </si>
  <si>
    <t>2020/000162</t>
  </si>
  <si>
    <t>PREVENCIÓN VIOLENCIA DE GÉNERO</t>
  </si>
  <si>
    <t>2020/000292</t>
  </si>
  <si>
    <t>NUEVA SEDE DEPARTAMENTO PLAZA EL PILAR (EDIFICIO ANTIGUO)</t>
  </si>
  <si>
    <t>2021/000019</t>
  </si>
  <si>
    <t>OBRAS Y EQUIPAMIENTO</t>
  </si>
  <si>
    <t>2021/000150</t>
  </si>
  <si>
    <t>PLAN FONDOS DE RECUPERACIÓN, TRANSFORMACIÓN Y RESILIENCIA</t>
  </si>
  <si>
    <t>2006/000196</t>
  </si>
  <si>
    <t>OBRAS DE MANTENIMIENTO DE INMUEBLES ADSCRITOS AL DEPARTAMENT</t>
  </si>
  <si>
    <t>O DE HACIENDA Y ADMINISTRACIÓN PÚBLICA</t>
  </si>
  <si>
    <t>2006/000219</t>
  </si>
  <si>
    <t>RENOVACION DEL MOBILIARIO Y EQUIPAMIENTO</t>
  </si>
  <si>
    <t>2006/000376</t>
  </si>
  <si>
    <t>MOBILIARIO EDIFICIOS INTERADMINISTRATIVOS</t>
  </si>
  <si>
    <t>2006/001372</t>
  </si>
  <si>
    <t>APLICACIONES INFORMATICAS, LICENCIAS EN  MATERIA TRIBUTARIA</t>
  </si>
  <si>
    <t>2006/002599</t>
  </si>
  <si>
    <t>PLAN DE FORMACION CONTINUA EN LA ADMINISTRACIÓN  DE LA C.AUT</t>
  </si>
  <si>
    <t>ONOMA  ARAGON</t>
  </si>
  <si>
    <t>2007/000276</t>
  </si>
  <si>
    <t>ACTUACIONES EN EDIFICIOS EN ZARAGOZA</t>
  </si>
  <si>
    <t>2008/000390</t>
  </si>
  <si>
    <t>ACTUACIONES  EN EDIFCIOS</t>
  </si>
  <si>
    <t>2012/000004</t>
  </si>
  <si>
    <t>SISTEMA DE GESTIÓN DE RECURSOS HUMANOS DEL GOBIERNO DE ARAGÓ</t>
  </si>
  <si>
    <t>N.</t>
  </si>
  <si>
    <t>2013/000215</t>
  </si>
  <si>
    <t>ACTUACIÓN EN EDIFICIOS DE HUESCA</t>
  </si>
  <si>
    <t>2013/000277</t>
  </si>
  <si>
    <t>ADQUISICIÓN VEHÍCULOS PARA EL POOL DE LA ADMINISTRACIÓN DE L</t>
  </si>
  <si>
    <t>A CAA</t>
  </si>
  <si>
    <t>2014/000017</t>
  </si>
  <si>
    <t>2015/000308</t>
  </si>
  <si>
    <t>ADQUISUCIÓN VEHÍCULOS PARQUE MÓVIL CENTRALIZADO</t>
  </si>
  <si>
    <t>2017/000088</t>
  </si>
  <si>
    <t>ADAPTACIÓN APLICACIONES INFORMÁTICAS</t>
  </si>
  <si>
    <t>2017/000251</t>
  </si>
  <si>
    <t>DERRIBO DEL ANTIGÜO CENTRO "BUEN PASTOR"DE MENORES DEL BUEN</t>
  </si>
  <si>
    <t>PASTOR EN ZARAGOZA</t>
  </si>
  <si>
    <t>2022/000118</t>
  </si>
  <si>
    <t>PLAN PIREP EDIFICIOS INTERDEPARTAMENTALES</t>
  </si>
  <si>
    <t>2022/000123</t>
  </si>
  <si>
    <t>APLICACIÓN ELABORACIÓN PRESUPUESTO. MRR</t>
  </si>
  <si>
    <t>2022/000141</t>
  </si>
  <si>
    <t>CONVENIO DE COLABORACIÓN ENTRE EL GOBIERNO DE ARAGÓN Y SEPES</t>
  </si>
  <si>
    <t>2023/000084</t>
  </si>
  <si>
    <t>OBRAS DE REHABILITACIÓN DEL EDIFICIO "CENTRO ARAGONÉS" EN BA</t>
  </si>
  <si>
    <t>RCELONA</t>
  </si>
  <si>
    <t>2006/001190</t>
  </si>
  <si>
    <t>PARQUES Y EDIFICIOS</t>
  </si>
  <si>
    <t>2006/001217</t>
  </si>
  <si>
    <t>MARQUESINAS</t>
  </si>
  <si>
    <t>2006/002715</t>
  </si>
  <si>
    <t>CONCESION DE OBRA PUBLICA AUTOPISTA VILLAFRANCA-EL BURGO DE</t>
  </si>
  <si>
    <t>EBRO</t>
  </si>
  <si>
    <t>2006/003093</t>
  </si>
  <si>
    <t>EQUIPOS PARA PROCESOS DE INFORMACIÓN</t>
  </si>
  <si>
    <t>2006/003546</t>
  </si>
  <si>
    <t>OBRAS REPARACIÓN VIA VERDE OJOS NEGROS</t>
  </si>
  <si>
    <t>2008/000171</t>
  </si>
  <si>
    <t>EQUIPOS PROCESOS INFORMACION</t>
  </si>
  <si>
    <t>2008/000340</t>
  </si>
  <si>
    <t>CONSERVACIÓN Y MANTENIMIENTO MARQUESINAS TIPO URBANAS</t>
  </si>
  <si>
    <t>2008/000425</t>
  </si>
  <si>
    <t>SISTEMA DE INFORMACION TERRITORIAL DE ARAGON</t>
  </si>
  <si>
    <t>2008/000429</t>
  </si>
  <si>
    <t>DIRECTRICES TERRITORIALES Y DESARROLLOS NORMATIVOS</t>
  </si>
  <si>
    <t>2008/000440</t>
  </si>
  <si>
    <t>CONVENIO CON EL INSTITUTO GEOGRÁFICO NACIONAL</t>
  </si>
  <si>
    <t>2008/000598</t>
  </si>
  <si>
    <t>INFORMES, ESTUDIOS Y TRABAJOS TECNICOS</t>
  </si>
  <si>
    <t>2009/000423</t>
  </si>
  <si>
    <t>DESARROLLO DEL SISTEMA DE INFORMACION URBANISTICA</t>
  </si>
  <si>
    <t>2010/000286</t>
  </si>
  <si>
    <t>CARTOGRAFIA ESCALA 1/5000 CON MODELO DATOS BASE TOPOGRAFICA</t>
  </si>
  <si>
    <t>ARMONIZADA</t>
  </si>
  <si>
    <t>2010/000287</t>
  </si>
  <si>
    <t>CARTOGRAFIA URBANA 1/1000  Y HOMOGENEIZACION 1/5000</t>
  </si>
  <si>
    <t>2010/000288</t>
  </si>
  <si>
    <t>ESTACIONES DE REFERENCIA GPS</t>
  </si>
  <si>
    <t>2011/000181</t>
  </si>
  <si>
    <t>SUMINISTRO DE SEÑALES VERTICALES PARA CARRETERAS DE LA PROV.</t>
  </si>
  <si>
    <t xml:space="preserve">  DE  ZARAGOZA</t>
  </si>
  <si>
    <t>2012/000160</t>
  </si>
  <si>
    <t>CONTRATOS MENORES. PROVINCIA DE ZARAGOZA</t>
  </si>
  <si>
    <t>2012/000161</t>
  </si>
  <si>
    <t>CONTRATOS MENORES. PROVINCIA DE HUESCA</t>
  </si>
  <si>
    <t>2012/000162</t>
  </si>
  <si>
    <t>CONTRATOS MENORES. PROVINCIA DE TERUEL</t>
  </si>
  <si>
    <t>2012/000223</t>
  </si>
  <si>
    <t>AT PARA EL DESARROLLO DE UN GIS DEL SISTEMA DE TRANSPORTE EN</t>
  </si>
  <si>
    <t xml:space="preserve"> ARAGÓN</t>
  </si>
  <si>
    <t>2012/000314</t>
  </si>
  <si>
    <t>SERVICIO DE COORDINACION TERRITORIAL</t>
  </si>
  <si>
    <t>2012/000318</t>
  </si>
  <si>
    <t>SUMINISTRO MATERIAL FUNDENTE CON DESCARGA EN SILOS Y TRANSPO</t>
  </si>
  <si>
    <t>RTE EN CISTERNA</t>
  </si>
  <si>
    <t>2012/000347</t>
  </si>
  <si>
    <t>PROGRAMA DE TELEDETECCIÓN</t>
  </si>
  <si>
    <t>2013/000144</t>
  </si>
  <si>
    <t>FORMULACION,ELABORACION Y FINANCIACION DE DELIMITACIONES DE</t>
  </si>
  <si>
    <t>SUELO URBANO</t>
  </si>
  <si>
    <t>2013/000183</t>
  </si>
  <si>
    <t>ACONDICIONAMIENTO BÁSCULAS</t>
  </si>
  <si>
    <t>2013/000329</t>
  </si>
  <si>
    <t>SUMINISTRO COMBUSTIBLE MAQUINARA</t>
  </si>
  <si>
    <t>2014/000063</t>
  </si>
  <si>
    <t>CARTOGRAFIA DERIVADA</t>
  </si>
  <si>
    <t>2014/000403</t>
  </si>
  <si>
    <t>SUMINISTRO DE EMULSIONES BITUMINOSAS EN LAS CTRAS. AUTONOMIC</t>
  </si>
  <si>
    <t>AS DE Z, HU Y TE</t>
  </si>
  <si>
    <t>2015/000008</t>
  </si>
  <si>
    <t>LIQUIDACIONES Y REVISIONES DE PRECIOS</t>
  </si>
  <si>
    <t>2015/000022</t>
  </si>
  <si>
    <t>CONTROL DEL EJERCICIO DE LAS FACULTADES RELATIVAS AL USO Y E</t>
  </si>
  <si>
    <t>DIFICACION DEL SUELO</t>
  </si>
  <si>
    <t>2015/000116</t>
  </si>
  <si>
    <t>PROGRAMA DE VIVIENDA SOCIAL</t>
  </si>
  <si>
    <t>2015/000145</t>
  </si>
  <si>
    <t>CONEXION A-138 Y A-139 POR PLAN. FASE I</t>
  </si>
  <si>
    <t>2016/000010</t>
  </si>
  <si>
    <t>NUEVOS CONTRATOS DE CONSERVACION</t>
  </si>
  <si>
    <t>2016/000011</t>
  </si>
  <si>
    <t>PLAN DE AFOROS</t>
  </si>
  <si>
    <t>2016/000015</t>
  </si>
  <si>
    <t>ELABORACIÓN Y FINANCIACIÓN DE PLANES GENERALES DE ORDENCIÓN</t>
  </si>
  <si>
    <t>URBANA SIMPLIFICADOS</t>
  </si>
  <si>
    <t>2016/000194</t>
  </si>
  <si>
    <t>BOLSA HORAS AST MANENIMIENTO APLICACIONES</t>
  </si>
  <si>
    <t>2016/000325</t>
  </si>
  <si>
    <t>EQUIPAMIENTO, MAQUINARIA Y UTILLAJE</t>
  </si>
  <si>
    <t>2016/000399</t>
  </si>
  <si>
    <t>MANTENIMIENTO INMUEBLES DGA</t>
  </si>
  <si>
    <t>2016/000420</t>
  </si>
  <si>
    <t>ADQUISICIÓN EQUIPOS Y MATERIAL INFORMÁTICO</t>
  </si>
  <si>
    <t>2016/000434</t>
  </si>
  <si>
    <t>MEJORA DE LA CRTRA. A-1205 DE JACA A LA PEÑA.TRAMO:FIN TRAVE</t>
  </si>
  <si>
    <t>SÍA LA PEÑA-INT.A-132</t>
  </si>
  <si>
    <t>2017/000069</t>
  </si>
  <si>
    <t>MOBILIARIO Y ENSERES</t>
  </si>
  <si>
    <t>2017/000071</t>
  </si>
  <si>
    <t>MAQUINARIA, LABORATORIO</t>
  </si>
  <si>
    <t>2017/000073</t>
  </si>
  <si>
    <t>PATRIMONIO ARAGONÉS (NO BIEN DE INTERES CULTURAL)</t>
  </si>
  <si>
    <t>2017/000074</t>
  </si>
  <si>
    <t>CONSERVACIÓN VIVIENDAS DGA EN ALQUILER</t>
  </si>
  <si>
    <t>2017/000160</t>
  </si>
  <si>
    <t>MARCAS VIALES EN LA PROVINCIA DE ZARAGOZA 2017</t>
  </si>
  <si>
    <t>2017/000242</t>
  </si>
  <si>
    <t>DESARROLLO E IMPLEMENTACION DE UNA APLICACION INFORMATICA</t>
  </si>
  <si>
    <t>2017/000260</t>
  </si>
  <si>
    <t>EQUIPOS PARA PROCESOS DE INFORMACION</t>
  </si>
  <si>
    <t>2017/000277</t>
  </si>
  <si>
    <t>REDACCIÓN PROYECTO DE ACONDICIONAMIENTO DE LA A-1412. TRAMO</t>
  </si>
  <si>
    <t>MAELLA-LÍMITE PROVINCIA</t>
  </si>
  <si>
    <t>2017/000358</t>
  </si>
  <si>
    <t>PROYECTO POCTEFA</t>
  </si>
  <si>
    <t>2017/000376</t>
  </si>
  <si>
    <t>PROMOCIÓN Y DINAMIZACIÓN ESTACIÓN CANFRANC</t>
  </si>
  <si>
    <t>2018/000050</t>
  </si>
  <si>
    <t>POCTEFA</t>
  </si>
  <si>
    <t>2018/000166</t>
  </si>
  <si>
    <t>EQUIPAMIENTO MOBILIARIO OFICINAS DG MOVILIDAD E INFRAESTRUCT</t>
  </si>
  <si>
    <t>URAS</t>
  </si>
  <si>
    <t>2018/000303</t>
  </si>
  <si>
    <t>TRAMOS DE CONCENTRACIÓN DE ACCIDENTES (TCAS) 2018</t>
  </si>
  <si>
    <t>2018/000335</t>
  </si>
  <si>
    <t>EQUIPAMIENTO Y APLICACIONES INFORMÁTICAS D.G.MOVILIDAD E INF</t>
  </si>
  <si>
    <t>RAESTRUCTURAS</t>
  </si>
  <si>
    <t>2018/000349</t>
  </si>
  <si>
    <t>REFUERZO Y ENSANCHE DE LA A-1503, PK.30+300 AL PK. 40+000 CV</t>
  </si>
  <si>
    <t xml:space="preserve"> 698-ARANDA DE MONCAYO (Z)</t>
  </si>
  <si>
    <t>2020/000084</t>
  </si>
  <si>
    <t>PLAN EXTRAORDINARIO DE INVERSIONES EN LA RED AUTONÓMICA DE C</t>
  </si>
  <si>
    <t>ARRETERAS</t>
  </si>
  <si>
    <t>2020/000204</t>
  </si>
  <si>
    <t>PROGRAMA ORDINARIO DE INVERSIONES EN CARRETERAS DE LA RAA 20</t>
  </si>
  <si>
    <t>21-2025</t>
  </si>
  <si>
    <t>2020/000209</t>
  </si>
  <si>
    <t>ASISTENCIAS TÉCNICAS Y PROYECTOS</t>
  </si>
  <si>
    <t>2020/000223</t>
  </si>
  <si>
    <t>ACONDICIONAMIENTO DE LA CARRETERA A-1504 DE CALATAYUD A CARI</t>
  </si>
  <si>
    <t>ÑENA N-II-PEREJILES</t>
  </si>
  <si>
    <t>2020/000230</t>
  </si>
  <si>
    <t>ACONDICIONAMIENTO CARRETERA A-1102 DE VILLANUEVA A CASTEJÓN</t>
  </si>
  <si>
    <t>VALDEJASA F 2</t>
  </si>
  <si>
    <t>2020/000231</t>
  </si>
  <si>
    <t>REFUERZO DE LA CARRETERA A-1104 PK 0+000 AL 10+000 INTERSECC</t>
  </si>
  <si>
    <t>IÓN A-129-FARLETE</t>
  </si>
  <si>
    <t>2020/000256</t>
  </si>
  <si>
    <t>ACONDICIONAMIENTO DE LA A-1409 DE ALCAÑIZ A AGUAVIVA POR CAS</t>
  </si>
  <si>
    <t>TELSERÁS</t>
  </si>
  <si>
    <t>2020/000278</t>
  </si>
  <si>
    <t>ACONDICIONAMIENTO HIJAR LA PUEBLA DE HIJAR</t>
  </si>
  <si>
    <t>2020/000280</t>
  </si>
  <si>
    <t>MEMORIA DE LA SEGURIDAD VIAL EN LA CRTRA. A-2506-TRAMO CUBEL</t>
  </si>
  <si>
    <t>-MONERDE</t>
  </si>
  <si>
    <t>2021/000062</t>
  </si>
  <si>
    <t>TRAVESÍAS EN LA PROVINCIA DE ZARAGOZA 2021-2023</t>
  </si>
  <si>
    <t>2021/000063</t>
  </si>
  <si>
    <t>TRAVESÍAS EN LA PROVINCIA DE HUESCA 2021-2023</t>
  </si>
  <si>
    <t>2021/000064</t>
  </si>
  <si>
    <t>TRAVESÍAS EN LA PROVINCIA DE TERUEL 2021-2023</t>
  </si>
  <si>
    <t>2021/000078</t>
  </si>
  <si>
    <t>REFUERZO Y ENSANCHE DE LA A-1604 DE LANAVE A BOLTAÑA POR LA</t>
  </si>
  <si>
    <t>GUARGUERA PK 1+300 AL 13020</t>
  </si>
  <si>
    <t>2021/000079</t>
  </si>
  <si>
    <t>ACONDICIONAMIENTO DE LA A-1604 DE TÁRREGA A POMAR DE CINCA P</t>
  </si>
  <si>
    <t>OR BINÉFAR INT. A-22-VALCARCA</t>
  </si>
  <si>
    <t>2021/000090</t>
  </si>
  <si>
    <t>REFUERZO Y ENSANCHE DE LA A-1601 DE SOS REY CATÓLICO A N-240</t>
  </si>
  <si>
    <t>, PK. 24+000 AL 32+000</t>
  </si>
  <si>
    <t>2021/000096</t>
  </si>
  <si>
    <t>ARRENDAMIENTO FINANCIERO VEHÍCULOS Y MAQUINARIA DE LA D.GRAL</t>
  </si>
  <si>
    <t>. DE CARRETERAS 2022-2026</t>
  </si>
  <si>
    <t>2021/000130</t>
  </si>
  <si>
    <t>SERVICIOS DE ASISTENCIA A LA VIALIDAD INVERNAL PARA EL PERIO</t>
  </si>
  <si>
    <t>DO 2021-2026</t>
  </si>
  <si>
    <t>2021/000156</t>
  </si>
  <si>
    <t>MEJORA DE TRAZADO EN LA CARRETERA A-2613 PK. 2+700 AL 4+200</t>
  </si>
  <si>
    <t>TRAMO LASCUARRE-CASTIGALEU</t>
  </si>
  <si>
    <t>2021/000211</t>
  </si>
  <si>
    <t>MEJORA A-130 TRAMO:CONCHEL-POMAR-SANTALECINA</t>
  </si>
  <si>
    <t>2021/000212</t>
  </si>
  <si>
    <t>MESA INSTITUCIONAL DE LA BICICLETA</t>
  </si>
  <si>
    <t>2021/000213</t>
  </si>
  <si>
    <t>MEJORA A-125 TRAMO:AYERBE-ERLA (AYERBE-BISCARRUES-ARBISA)</t>
  </si>
  <si>
    <t>2021/000214</t>
  </si>
  <si>
    <t>MEJORA DE LA A-1210 DE LA A-23 ALMUDÉVAR-GRAÑÉN.TRAMO:ALMUDÉ</t>
  </si>
  <si>
    <t>VAR-TARDIENTA</t>
  </si>
  <si>
    <t>2021/000215</t>
  </si>
  <si>
    <t>MEJORA A-1508 (CALAMOCHA -VIVEL DEL RIO MARTIN)</t>
  </si>
  <si>
    <t>2021/000216</t>
  </si>
  <si>
    <t>MEJORA DE LA A-2511, DE BURBÁGUENA A SEGURA DE LOS BAÑOS POR</t>
  </si>
  <si>
    <t xml:space="preserve"> FONFRÍA. TRAMO: FERRERUELA-LAGUERUELA</t>
  </si>
  <si>
    <t>2021/000217</t>
  </si>
  <si>
    <t>MEJORA DE LA A-2520 DE A-23 LA PUEBLA DE VALVERDE-JAVALAMBRE</t>
  </si>
  <si>
    <t>.TRAMO:LA PUEBLA-ESTACIÓN JAVALAMBRE</t>
  </si>
  <si>
    <t>2021/000222</t>
  </si>
  <si>
    <t>TERRENOS EXPROPIACIONES 2022-2026</t>
  </si>
  <si>
    <t>2021/000239</t>
  </si>
  <si>
    <t>2021/000342</t>
  </si>
  <si>
    <t>AYUDAS MRR DIGITALIZACIÓN</t>
  </si>
  <si>
    <t>2021/000349</t>
  </si>
  <si>
    <t>VÍAS CICLABLES</t>
  </si>
  <si>
    <t>2021/000381</t>
  </si>
  <si>
    <t>MRR PROYECTOS INVERSIÓN COMPONENTE 1</t>
  </si>
  <si>
    <t>2022/000070</t>
  </si>
  <si>
    <t>EMERGENCIAS EN LA PROVINCIA DE ZARAGOZA EN 2022</t>
  </si>
  <si>
    <t>2022/000083</t>
  </si>
  <si>
    <t>REFUERZOS EN A-225 Y 1511 ALCORISA-MORELLA Y N-330-ORIHUELA</t>
  </si>
  <si>
    <t>DEL TREMEDAL</t>
  </si>
  <si>
    <t>2022/000103</t>
  </si>
  <si>
    <t>ESTUDIO INFORMATIVO ACCESO SUR A LA ESTACIÓN DE JAVALAMBRE</t>
  </si>
  <si>
    <t>2022/000137</t>
  </si>
  <si>
    <t>ESTUDIO INFORMATIVO DE LA CONEXIÓN DE LOS VALLES DEL ÉSERA Y</t>
  </si>
  <si>
    <t xml:space="preserve"> DEL CINCA. HU-V-6432-A-138</t>
  </si>
  <si>
    <t>2022/000153</t>
  </si>
  <si>
    <t>NUEVOS DESARROLLOS DE INFORMACION URBANISTICA Y TRAMITACION</t>
  </si>
  <si>
    <t>TELEMATICA</t>
  </si>
  <si>
    <t>2022/000157</t>
  </si>
  <si>
    <t>REFUERZO DE FIRME EN LA CARRETERA A-1204 EJEA-FARASDUÉS</t>
  </si>
  <si>
    <t>2022/000187</t>
  </si>
  <si>
    <t>REHABILITACION INTEGRALVIVIENDAS CAMINEROS Y OTRAS</t>
  </si>
  <si>
    <t>2022/000210</t>
  </si>
  <si>
    <t>ESTUDIO INFORMATIVO DE LA VARIANTE OESTE DE EPILA CONEXIÓN A</t>
  </si>
  <si>
    <t>-122 CON A-1305</t>
  </si>
  <si>
    <t>2022/000211</t>
  </si>
  <si>
    <t>REDACCIÓN PROYECTO ACONDICIONAMIENTO A-1229 DE LASCELLAS A P</t>
  </si>
  <si>
    <t>UENTE BUERA</t>
  </si>
  <si>
    <t>2022/000216</t>
  </si>
  <si>
    <t>ACONDICIONAMIENTO DE LA CARRETERA A-1504 CALATAYUD CARIÑENA.</t>
  </si>
  <si>
    <t xml:space="preserve"> TRAMO TORRES DE PEREJILES-MARA</t>
  </si>
  <si>
    <t>2022/000249</t>
  </si>
  <si>
    <t>REFUERZO DE FIRME Y MEJORA SEGURIDAD VIAL EN A-1301 AINZÓN-T</t>
  </si>
  <si>
    <t>ABUENCA Y A-1223 BERBEGAL-PERALTA</t>
  </si>
  <si>
    <t>2022/000317</t>
  </si>
  <si>
    <t>REFUERZO Y ENSANCHE DE LA A-1508 DE CALAMOCHA A VIVEL DEL RÍ</t>
  </si>
  <si>
    <t>O MARTÍN, PK 1+550 A 10+106</t>
  </si>
  <si>
    <t>2023/000092</t>
  </si>
  <si>
    <t>FITE 2022 A3 ACONDICIONAMIENTO Y MEJORA CARRETERA OAJ</t>
  </si>
  <si>
    <t>2023/000112</t>
  </si>
  <si>
    <t>EMERGENCIAS 2023 PROVINCIA DE ZARAGOZA</t>
  </si>
  <si>
    <t>2023/000129</t>
  </si>
  <si>
    <t>MEJORA DE LA SEGURIDAD VIAL EN RAA</t>
  </si>
  <si>
    <t>2023/000131</t>
  </si>
  <si>
    <t>ADQUISICION DE VEHICULOS</t>
  </si>
  <si>
    <t>2023/000137</t>
  </si>
  <si>
    <t>CENTRO GEOGRAFICO DE ARAGON</t>
  </si>
  <si>
    <t>2006/000094</t>
  </si>
  <si>
    <t>RB84013 GESTIÓN DE LOS CENTROS DE INTERPRETACIÓN DE LOS ESPA</t>
  </si>
  <si>
    <t>CIOS NATURALES PROTEGIDOS</t>
  </si>
  <si>
    <t>2006/000103</t>
  </si>
  <si>
    <t>PRESTACION SERVIOS AEREOS EXTINCION INCENDIOS FORESTALES CAM</t>
  </si>
  <si>
    <t>PAÑAS 2012-2015</t>
  </si>
  <si>
    <t>2006/000253</t>
  </si>
  <si>
    <t>CONTRATO INFORMA DE CONTROL Y GRABACION DE DATOS</t>
  </si>
  <si>
    <t>2006/000364</t>
  </si>
  <si>
    <t>IDENTIFICACION ANIMAL</t>
  </si>
  <si>
    <t>2006/000530</t>
  </si>
  <si>
    <t>EQUIPAMIENTO CENTROS PROTEC. VEGETAL Y SEMILLAS Y PLANTAS DE</t>
  </si>
  <si>
    <t xml:space="preserve"> VIVERO</t>
  </si>
  <si>
    <t>2006/000551</t>
  </si>
  <si>
    <t>CALIDAD SEMILLAS Y PLANTAS</t>
  </si>
  <si>
    <t>2006/000717</t>
  </si>
  <si>
    <t>PROGRAMA CONTROL Y VIGILANCIA ENCEFALOPATIAS ESPONGIFORMES T</t>
  </si>
  <si>
    <t>RANSMISIBLES</t>
  </si>
  <si>
    <t>2006/000855</t>
  </si>
  <si>
    <t>EQUIPAMIENTOS CENTRALIZADOS DEPARTAMENTO</t>
  </si>
  <si>
    <t>2006/000881</t>
  </si>
  <si>
    <t>MANTENIMIENTO DE LOS PROGRAMAS DE PRIMAS GANADERAS</t>
  </si>
  <si>
    <t>2006/000883</t>
  </si>
  <si>
    <t>DESARROLLO E INTEGRACION DE PROGRAMAS DE IDENTIFICACION GANA</t>
  </si>
  <si>
    <t>DERA</t>
  </si>
  <si>
    <t>2006/001010</t>
  </si>
  <si>
    <t>GESTION Y SEGUIMIENTO DEL PROGRAMA DE DESARROLLO RURAL 2007/</t>
  </si>
  <si>
    <t>2013</t>
  </si>
  <si>
    <t>2006/001088</t>
  </si>
  <si>
    <t>ASISTENCIA T. CONCENTRACION PARCELARIA MONFLORITE, POMPENILL</t>
  </si>
  <si>
    <t>O Y BELLESTAR</t>
  </si>
  <si>
    <t>2006/001095</t>
  </si>
  <si>
    <t>C.P.ZONA CAUDE (TERUEL)</t>
  </si>
  <si>
    <t>2006/001420</t>
  </si>
  <si>
    <t>AULA MEDIO AMBIENTE URBANO</t>
  </si>
  <si>
    <t>2006/001810</t>
  </si>
  <si>
    <t>CONCENT.PARCELARIA LAGUERUELA</t>
  </si>
  <si>
    <t>2006/001982</t>
  </si>
  <si>
    <t>ASISTENCIA TECNICA VIGILANCIA AMBIENTAL Y SEGURIDAD Y SALUD</t>
  </si>
  <si>
    <t>2006/002019</t>
  </si>
  <si>
    <t>ADQUISICION VEHICULOS DEPARTAMENTO</t>
  </si>
  <si>
    <t>2006/003668</t>
  </si>
  <si>
    <t>ADQUISICIÓN LICENCIAS Y EQUIPOS DE PROCESOS DE INFORMAC. CAR</t>
  </si>
  <si>
    <t>TOGRAFIA Y CONC.</t>
  </si>
  <si>
    <t>2007/000095</t>
  </si>
  <si>
    <t>LICENCIAS SOFTWARE COMERCIAL USO ESPECIFICO</t>
  </si>
  <si>
    <t>2007/000129</t>
  </si>
  <si>
    <t>DESARROLLOS INFORMATICOS GESTION Y CONTROL DPTO. AGRICULTURA</t>
  </si>
  <si>
    <t>, G. Y M.A.</t>
  </si>
  <si>
    <t>2007/000135</t>
  </si>
  <si>
    <t>MEDIDAS CERTIFICACION CUENTA FEOGA-FEAGA-FEADER ISO</t>
  </si>
  <si>
    <t>2007/000137</t>
  </si>
  <si>
    <t>PREVENCION DE RIESGOS LABORALES</t>
  </si>
  <si>
    <t>2008/000048</t>
  </si>
  <si>
    <t>RED DE EVALUACIÓN FITOSANITARIA EN LAS MASAS FORESTALES DE A</t>
  </si>
  <si>
    <t>RAGON</t>
  </si>
  <si>
    <t>2008/000592</t>
  </si>
  <si>
    <t>HB02044 SEGUIMIENTO DE LAS POBLACIONES DE OSO PARDO EN EL PI</t>
  </si>
  <si>
    <t>RINEO ARAGONÉS</t>
  </si>
  <si>
    <t>2008/000764</t>
  </si>
  <si>
    <t>MATERIAL DIVERSO PARA EL SERVICIO DE BIODIVERSIDAD DE LA D.G</t>
  </si>
  <si>
    <t>. DE SOSTENIBILIDAD</t>
  </si>
  <si>
    <t>2008/001351</t>
  </si>
  <si>
    <t>PROGRAMA DE SEGUIMIENTO DE LA POBLACIÓN DE VISÓN EUROPEO</t>
  </si>
  <si>
    <t>2009/001015</t>
  </si>
  <si>
    <t>MANTENIMIENTO Y MEJORA SISTEMA INFORMATICO INTEGRADO GESTION</t>
  </si>
  <si>
    <t xml:space="preserve"> - CONTROL PAC</t>
  </si>
  <si>
    <t>2009/001422</t>
  </si>
  <si>
    <t>LLEVANZA SISTEMA INTEGRADO DE GESTION Y DECLARACION DE PARCE</t>
  </si>
  <si>
    <t>LAS DE LA PAC</t>
  </si>
  <si>
    <t>2010/000430</t>
  </si>
  <si>
    <t>MEJORAS AL SISTEMA INTEGRADO DE APROVECHAMIENTOS FORESTALES</t>
  </si>
  <si>
    <t>(SIAF), AÑO EN CURSO</t>
  </si>
  <si>
    <t>2011/000188</t>
  </si>
  <si>
    <t>MANTENIMIENTO DE INFRAESTRUCTURAS DE EXTINCIÓN Y PUESTOS FIJ</t>
  </si>
  <si>
    <t>OS DE VIGILANCIA PARA EL AÑO 2011</t>
  </si>
  <si>
    <t>2011/000232</t>
  </si>
  <si>
    <t>MATERIAL DIVERSO PARA EL PARQUE NACIONAL DE ORDESA Y MONTE P</t>
  </si>
  <si>
    <t>ERDIDO DE LA DG. COMENA</t>
  </si>
  <si>
    <t>2012/000163</t>
  </si>
  <si>
    <t>ZB01900 ATENCIÓN VETERINARIA Y CONSERVACIÓN FAUNA EN CENTRO</t>
  </si>
  <si>
    <t>RECUPERACIÓN FAUNA SILVESTRE LA ALFRANCA</t>
  </si>
  <si>
    <t>2012/000232</t>
  </si>
  <si>
    <t>MANT Y AMPLIACION CERTIFICACION FORESTAL REGIONAL EN LA C.A.</t>
  </si>
  <si>
    <t xml:space="preserve"> ARAGÓN AÑO EN CURSO</t>
  </si>
  <si>
    <t>2013/000321</t>
  </si>
  <si>
    <t>C.P. DE CELLA (TERUEL)</t>
  </si>
  <si>
    <t>2015/000174</t>
  </si>
  <si>
    <t>REGADIO SOCIAL SARRIÓN</t>
  </si>
  <si>
    <t>2016/000076</t>
  </si>
  <si>
    <t>TRATAMIENTOS SELVÍCOLAS Y CULTURALES EN MUP</t>
  </si>
  <si>
    <t>2016/000079</t>
  </si>
  <si>
    <t>FONDO DE MEJORAS MONTES PROPIOS</t>
  </si>
  <si>
    <t>2016/000080</t>
  </si>
  <si>
    <t>BANCO DE GERMOPLASMA EN RED</t>
  </si>
  <si>
    <t>2016/000104</t>
  </si>
  <si>
    <t>TRANSFERENCIA E INNOVACION SUB. 1.2 PDR</t>
  </si>
  <si>
    <t>2016/000190</t>
  </si>
  <si>
    <t>AMORTIZACION E INTERESES OBRAS DE MODERNIZACION DE REGADIOS</t>
  </si>
  <si>
    <t>2016/000192</t>
  </si>
  <si>
    <t>CONCENTRACION PARCELARIA DEL REGADIO SECTOR V CANAL DEL FLUM</t>
  </si>
  <si>
    <t>EN EN ALMUNIENTE (HU)</t>
  </si>
  <si>
    <t>2016/000193</t>
  </si>
  <si>
    <t>CONCENTRACION PARCELARIA DE REGADIO EN COM. REGANTES GRAÑEN-</t>
  </si>
  <si>
    <t>FLUMEN</t>
  </si>
  <si>
    <t>2016/000196</t>
  </si>
  <si>
    <t>CONCENTRACION PARCELARIA ZONA DE REGADIO DE TORRALBA DE ARAG</t>
  </si>
  <si>
    <t>ON (HUESCA)</t>
  </si>
  <si>
    <t>2016/000203</t>
  </si>
  <si>
    <t>MMTO BASES MEDIOS AEREOS ZA</t>
  </si>
  <si>
    <t>2016/000204</t>
  </si>
  <si>
    <t>MANTENIMIENTO BASES HELITRANSPORTADAS HU</t>
  </si>
  <si>
    <t>2016/000306</t>
  </si>
  <si>
    <t>OBRAS TRANSFORMACIÓN EN  REGADIO SOCIAL CALCON</t>
  </si>
  <si>
    <t>2016/000404</t>
  </si>
  <si>
    <t>ACTUACIONES DE DESCONTAMINACION DE LOS ESPACIOS CONTAMINADOS</t>
  </si>
  <si>
    <t xml:space="preserve"> POR HCH EN SABIÑANIGO (HUESCA)</t>
  </si>
  <si>
    <t>2017/000148</t>
  </si>
  <si>
    <t>PROYECTO DE LAS BALSAS DE RIEGO (SAN GREGORIO II Y LA PORTEL</t>
  </si>
  <si>
    <t>LADA)EN ONTIÑENA</t>
  </si>
  <si>
    <t>2017/000252</t>
  </si>
  <si>
    <t>ADQUISICION DE INSTRUMENTAL PARA EL CONTROL DE LA CALIDAD DE</t>
  </si>
  <si>
    <t>L AIRE</t>
  </si>
  <si>
    <t>2017/000402</t>
  </si>
  <si>
    <t>TRABAJOS CONCENTRACIÓN PARCELARIA ZONA DE BAÑÓN</t>
  </si>
  <si>
    <t>2018/000033</t>
  </si>
  <si>
    <t>COORDINACIÓN Y PLANIFICACIÓN FORESTAL</t>
  </si>
  <si>
    <t>2018/000035</t>
  </si>
  <si>
    <t>CONSTRUCCIÓN Y MEJORA CAMINOS E INFRAESTRUCTURAS MUP</t>
  </si>
  <si>
    <t>2018/000036</t>
  </si>
  <si>
    <t>CONSERVCIÓN Y PROMOCIÓN RECURSOS GENÉTICOS</t>
  </si>
  <si>
    <t>2018/000043</t>
  </si>
  <si>
    <t>MEJORA ENFRAESTRUCTURAS GANADERAS Y TRABAJOS SEVICOLAS</t>
  </si>
  <si>
    <t>2018/000045</t>
  </si>
  <si>
    <t>CREACIÓN Y MANTENIMIENTO DE CAMINOS PARA PREVENCIÓN DE INCEN</t>
  </si>
  <si>
    <t>DIOS</t>
  </si>
  <si>
    <t>2018/000048</t>
  </si>
  <si>
    <t>CREACIÓN Y MANTENIMIENTO DE PUNTOS DE AGUA</t>
  </si>
  <si>
    <t>2018/000049</t>
  </si>
  <si>
    <t>MANTENIMIENTO DE PUESTOS FIJOS DE VIGILANCIA</t>
  </si>
  <si>
    <t>2018/000051</t>
  </si>
  <si>
    <t>RESTAURACIÓN DE DAÑOS POR INCENDIOS Y OTRAS CATÁSTROFES</t>
  </si>
  <si>
    <t>2018/000052</t>
  </si>
  <si>
    <t>REPOBLACIONES</t>
  </si>
  <si>
    <t>2018/000053</t>
  </si>
  <si>
    <t>RESTAURACIÓN HIDROLÓGICO FORESTAL</t>
  </si>
  <si>
    <t>2018/000055</t>
  </si>
  <si>
    <t>ACTUACIONES GESTIÓN FORESTAL SOSTENIBLE</t>
  </si>
  <si>
    <t>2018/000064</t>
  </si>
  <si>
    <t>GESTIÓN FINCA ALFRANCA</t>
  </si>
  <si>
    <t>2018/000068</t>
  </si>
  <si>
    <t>ACTUACIONES PRUG 17 ESPACIOS NATURALES PROTEGIDOS</t>
  </si>
  <si>
    <t>2018/000070</t>
  </si>
  <si>
    <t>PLAN GESTIÓN ORDINARIA PN ORDESA Y MONTE PERDIDO</t>
  </si>
  <si>
    <t>2018/000121</t>
  </si>
  <si>
    <t>EFICIENCIA ENERGÉTICA PARA MITIGACIÓN DEL CAMBIO CLIMÁTICO</t>
  </si>
  <si>
    <t>2018/000167</t>
  </si>
  <si>
    <t>CONCENTRACIÓN PARCELARIA DE HIJAR (TERUEL), SUBPERÍMETRO DE</t>
  </si>
  <si>
    <t>SECANO</t>
  </si>
  <si>
    <t>2018/000235</t>
  </si>
  <si>
    <t>ADQUISICIÓN INSTRUMENTAL CONTROLES DE SANIDAD ANIMAL</t>
  </si>
  <si>
    <t>2018/000274</t>
  </si>
  <si>
    <t>CONCENTRACION PARCELARIA DE LA ZONA DE REGADIO DE LANAJA (HU</t>
  </si>
  <si>
    <t>ESCA)</t>
  </si>
  <si>
    <t>2018/000278</t>
  </si>
  <si>
    <t>C.PARCELARIA GURREA DE GALLEGO SUPERÍMETRO GURREA NORTE</t>
  </si>
  <si>
    <t>2018/000325</t>
  </si>
  <si>
    <t>CONCENTRACION PARCELARIA FUENTES DE EBRO</t>
  </si>
  <si>
    <t>2018/000341</t>
  </si>
  <si>
    <t>OBRAS DE CONCENTRACIÓN PARCELARIA GELSA</t>
  </si>
  <si>
    <t>2018/000342</t>
  </si>
  <si>
    <t>ACTUACIONES CONCENTRACIÓN PARCELARIA GALLOCANTA</t>
  </si>
  <si>
    <t>2019/000084</t>
  </si>
  <si>
    <t>MATERIAL DIVERSO PARA EL SERVICIO PROVINCIAL DE ZARAGOZA DEL</t>
  </si>
  <si>
    <t xml:space="preserve"> DPTO. DESARROLLO RURAL Y SOSTENIBILIDAD</t>
  </si>
  <si>
    <t>2019/000135</t>
  </si>
  <si>
    <t>C.P. VILLARREAL DE HUERVA (ZARAGOZA)</t>
  </si>
  <si>
    <t>2019/000147</t>
  </si>
  <si>
    <t>ASISTENCIA JURIDICA ACTUACIONES INFRAESTRUCTURAS RURALES</t>
  </si>
  <si>
    <t>2019/000244</t>
  </si>
  <si>
    <t>CLAREOS EN 92 HECTAREAS DEL MUP 262 "LAS FAJAS" DE ZUERA</t>
  </si>
  <si>
    <t>2020/000015</t>
  </si>
  <si>
    <t>CONSTRUCCIÓN BASES HELITRANSPORTADOAS</t>
  </si>
  <si>
    <t>2020/000022</t>
  </si>
  <si>
    <t>EJECUCIÓN Y DESARROLLO DE LOS PLANES DE ESPECIES</t>
  </si>
  <si>
    <t>2020/000024</t>
  </si>
  <si>
    <t>GRANDES DEPREDADORES</t>
  </si>
  <si>
    <t>2020/000025</t>
  </si>
  <si>
    <t>GESTION DE HÁBITATS</t>
  </si>
  <si>
    <t>2020/000070</t>
  </si>
  <si>
    <t>ADQUISICION EQUIPAMIENTO EXTINCION DE INCENDIOS</t>
  </si>
  <si>
    <t>2020/000154</t>
  </si>
  <si>
    <t>ORDENACIÓN MUPS ZARAGOZA</t>
  </si>
  <si>
    <t>2021/000022</t>
  </si>
  <si>
    <t>GESTIÓN UNIFICADA</t>
  </si>
  <si>
    <t>2021/000112</t>
  </si>
  <si>
    <t>OBRAS CONDUCCIÓN "VALDURRIOS" SECTORES VIII-A</t>
  </si>
  <si>
    <t>2021/000117</t>
  </si>
  <si>
    <t>CONSTRUCCIÓN BASE ATENCIÓN CONJUNTA EMERGENCIAS SANITARIAS Y</t>
  </si>
  <si>
    <t xml:space="preserve"> DE INCENDIOS FORESTALES</t>
  </si>
  <si>
    <t>2021/000174</t>
  </si>
  <si>
    <t>GESTIÓN FINCA DE LA ALFRANCA</t>
  </si>
  <si>
    <t>2021/000182</t>
  </si>
  <si>
    <t>VACIADO EMERGENCIA PRESAS VILLARROYA DE LA SIERRA Y VALCABRE</t>
  </si>
  <si>
    <t>RA</t>
  </si>
  <si>
    <t>2021/000183</t>
  </si>
  <si>
    <t>EBRO RESILIENCE</t>
  </si>
  <si>
    <t>2021/000246</t>
  </si>
  <si>
    <t>REPOBLACIÓN MUP 250 T.M. TARAZONA</t>
  </si>
  <si>
    <t>2021/000247</t>
  </si>
  <si>
    <t>REPOBLACIÓN MUP 51 EN EL T.M. DE TABUENCA</t>
  </si>
  <si>
    <t>2021/000248</t>
  </si>
  <si>
    <t>PROYECTOS ORDENACION VARIOS T.M. DE LA PROVINCIA DE TERUEL</t>
  </si>
  <si>
    <t>2021/000265</t>
  </si>
  <si>
    <t>MRR PROYECTO 141</t>
  </si>
  <si>
    <t>2021/000266</t>
  </si>
  <si>
    <t>MRR PROYECTO 142</t>
  </si>
  <si>
    <t>2021/000267</t>
  </si>
  <si>
    <t>MRR PROYECTO 143</t>
  </si>
  <si>
    <t>2021/000271</t>
  </si>
  <si>
    <t>CONSERVACIÓN DE LA BIODIVERSIDAD EN EL MECANISMO DE RECUPERA</t>
  </si>
  <si>
    <t>CIÓN Y RESILIENCIA</t>
  </si>
  <si>
    <t>2021/000272</t>
  </si>
  <si>
    <t>ACTUACIONES EN ENP MECANISMO DE RECUPERACIÓN Y RESILIENCIA</t>
  </si>
  <si>
    <t>2021/000274</t>
  </si>
  <si>
    <t>ADQUISICION VEHÍCULOS IIFF - MRR</t>
  </si>
  <si>
    <t>2021/000286</t>
  </si>
  <si>
    <t>OBRAS EN AZUDES MONTÓN Y VILLAFELICHE</t>
  </si>
  <si>
    <t>2021/000305</t>
  </si>
  <si>
    <t>CREACIÓN DE UNA HERRAMIENTA DE GESTIÓN Y PLANIFICACIÓN DE LO</t>
  </si>
  <si>
    <t>S INCENDIOS FORESTALES EN ARAGÓN</t>
  </si>
  <si>
    <t>2021/000330</t>
  </si>
  <si>
    <t>HUMEDAL LAGUNA DE SARIÑENA</t>
  </si>
  <si>
    <t>2022/000007</t>
  </si>
  <si>
    <t>SUMINISTROS EXTINCION Y OTRAS INVERSIONES</t>
  </si>
  <si>
    <t>2022/000038</t>
  </si>
  <si>
    <t>ACTUACIONES PREVENCIÓN DE RIESGOS Y EXTINCIÓN DE INCENDIOS</t>
  </si>
  <si>
    <t>2022/000092</t>
  </si>
  <si>
    <t>REDACCION DE PROYECTOS DE OBRAS DE CONCENTRACION PARCELARIA</t>
  </si>
  <si>
    <t>Y OTROS DOC. TECNICOS</t>
  </si>
  <si>
    <t>2022/000095</t>
  </si>
  <si>
    <t>REDACCION PROYECTOS DE ORDENACION DE MONMTES GESTIONADOS POR</t>
  </si>
  <si>
    <t>2022/000105</t>
  </si>
  <si>
    <t>AYUDAS EN MATERIA DE GESTION FORESTAL SOSTENIBLE PARA PARTIC</t>
  </si>
  <si>
    <t>ULARES FONDOS MRR</t>
  </si>
  <si>
    <t>2022/000107</t>
  </si>
  <si>
    <t>RESTAURACION MUP AFECTADOS POR INCENDIOS FORESTALES EN PROVI</t>
  </si>
  <si>
    <t>NCIA ZARAGOZA</t>
  </si>
  <si>
    <t>2022/000108</t>
  </si>
  <si>
    <t xml:space="preserve"> FONDOS MRR- LIMPIEZA VEHÍCULOS DE GANADO</t>
  </si>
  <si>
    <t>2022/000119</t>
  </si>
  <si>
    <t>RB24054 NUEVAS INFRAESTRUCTURAS RELACIONADAS CON LA MOVILIDA</t>
  </si>
  <si>
    <t>D EN LOS VALLES DE PINETA Y ESCUAÍN</t>
  </si>
  <si>
    <t>2022/000145</t>
  </si>
  <si>
    <t>ACTUACIONES FONDOS MRR Sº BIODIVERSIDAD</t>
  </si>
  <si>
    <t>2022/000146</t>
  </si>
  <si>
    <t>ACTUACIONES FONDOS MRR Sº ENP</t>
  </si>
  <si>
    <t>2022/000147</t>
  </si>
  <si>
    <t>ACTUACIONES FONDOS MRR PN ORDESA</t>
  </si>
  <si>
    <t>2022/000163</t>
  </si>
  <si>
    <t>REDACCION DE PROYECTOS DE ORDENACIÓN DE MONTES EN LA PROVINC</t>
  </si>
  <si>
    <t>IA DE ZARAGOZA</t>
  </si>
  <si>
    <t>2022/000182</t>
  </si>
  <si>
    <t>REPOBLACIÓN FORESTAL EN LOS RODALES 6B, 8B Y 9B DEL MUP 274</t>
  </si>
  <si>
    <t>(MONTERDE DE ALBARRACIN)</t>
  </si>
  <si>
    <t>2022/000186</t>
  </si>
  <si>
    <t>REPOSICIÓN DE MARRAS DE LOS MUP 335, 336 Y 243</t>
  </si>
  <si>
    <t>2022/000257</t>
  </si>
  <si>
    <t>BASE OPERACIONES PARA PREVENCION Y EXTINCION INCENDIOS FORES</t>
  </si>
  <si>
    <t>TALES CALAMOCHA</t>
  </si>
  <si>
    <t>2022/000262</t>
  </si>
  <si>
    <t>ORDENACION DE MONTES EN RUBIALES Y MONTALBAN</t>
  </si>
  <si>
    <t>2022/000265</t>
  </si>
  <si>
    <t>ACTUACIÓN HCH FEDER 21-27</t>
  </si>
  <si>
    <t>2022/000269</t>
  </si>
  <si>
    <t>MRR TRATAMIENTOS SELVÍCOLAS</t>
  </si>
  <si>
    <t>2022/000274</t>
  </si>
  <si>
    <t>TF 23734 RESTAURACION MUP 85 LA ZOMA</t>
  </si>
  <si>
    <t>2022/000276</t>
  </si>
  <si>
    <t>TF 23733 REPOBLACIÓN MUP 84 LA ZOMA</t>
  </si>
  <si>
    <t>2022/000286</t>
  </si>
  <si>
    <t>MRR ACONDICIONAMIENTO ZONAS DESAGÜE DE TORRENTES CANALIZADOS</t>
  </si>
  <si>
    <t>2022/000291</t>
  </si>
  <si>
    <t>ACTUACIONES PRUG ESPACIOS NATURALES PROTEGIDOS PDR 2023-2027</t>
  </si>
  <si>
    <t>2022/000293</t>
  </si>
  <si>
    <t>PLAN GESTIÓN ORDINARIA DEL PARQUE NACIONAL DE ORDESA Y MONTE</t>
  </si>
  <si>
    <t xml:space="preserve"> PERDIDO, PDR 2023-2027</t>
  </si>
  <si>
    <t>2022/000304</t>
  </si>
  <si>
    <t>2023/000016</t>
  </si>
  <si>
    <t>2023/000040</t>
  </si>
  <si>
    <t>PREVENCIÓN DAÑOS GESTIÓN FORESTAL TIPO 1</t>
  </si>
  <si>
    <t>2023/000041</t>
  </si>
  <si>
    <t>PREVENCIÓN DAÑOS GESTIÓN FORESTAL TIPO 2</t>
  </si>
  <si>
    <t>2023/000042</t>
  </si>
  <si>
    <t>INFRAESTRUCTURAS GESTIÓN FORESTAL</t>
  </si>
  <si>
    <t>2023/000043</t>
  </si>
  <si>
    <t>DEFENSA PROP FORESTAL + VIAS PECUARIAS</t>
  </si>
  <si>
    <t>2023/000047</t>
  </si>
  <si>
    <t>2023/000052</t>
  </si>
  <si>
    <t>PROYECTO LIFE: EBRO RESILIENCE</t>
  </si>
  <si>
    <t>2023/000079</t>
  </si>
  <si>
    <t>ADQUISICIÓN SILO ÉPILA</t>
  </si>
  <si>
    <t>2023/000087</t>
  </si>
  <si>
    <t>INSTITUTO FORMACION AGROAMBIENTAL JACA</t>
  </si>
  <si>
    <t>2023/000089</t>
  </si>
  <si>
    <t>SUMINISTROS EXTINCION Y OTRAS INVERSIONE</t>
  </si>
  <si>
    <t>2023/000094</t>
  </si>
  <si>
    <t>TRABAJOS DE CONCENTRACIÓN PARCELARIA SUBPERIMETRO REGADIO SA</t>
  </si>
  <si>
    <t>MPER CALANDA</t>
  </si>
  <si>
    <t>2023/000095</t>
  </si>
  <si>
    <t>TRABAJOS DE CONCENTRACIÓN PARCELARIA VARIAS ZONAS PROV. TERU</t>
  </si>
  <si>
    <t>EL</t>
  </si>
  <si>
    <t>2023/000107</t>
  </si>
  <si>
    <t>TRABAJOS CONCENTRACION PARCELARIA ARCUSA Y MEDIANO</t>
  </si>
  <si>
    <t>2023/000118</t>
  </si>
  <si>
    <t>RESTAURACION ZONA AFECTADA POR INCENDIOS FORESTALES EN PRADI</t>
  </si>
  <si>
    <t>LLA DE EBRO</t>
  </si>
  <si>
    <t>2023/000121</t>
  </si>
  <si>
    <t>REGADIO DE MAZALEÓN</t>
  </si>
  <si>
    <t>2023/000125</t>
  </si>
  <si>
    <t>RECONSTRUCCION DE OBRAS DE DEFENSA HISTORICAS DEL MUP 406 LO</t>
  </si>
  <si>
    <t>S ARAÑONES -CANFRANC-</t>
  </si>
  <si>
    <t>2023/000133</t>
  </si>
  <si>
    <t>CONCENTRACIÓN PARCELARIA DE MUNIESA (TERUEL)</t>
  </si>
  <si>
    <t>2023/000145</t>
  </si>
  <si>
    <t>ESTABILIZACIÓN CAUCE BARRANCO HOSPITAL EN MUP 259 , VALLE DE</t>
  </si>
  <si>
    <t xml:space="preserve"> HECHO</t>
  </si>
  <si>
    <t>2023/000153</t>
  </si>
  <si>
    <t>CONSTRUCCION APRISCO MUP 40 VALDEPLATA DE CALCENA (P.N. MONC</t>
  </si>
  <si>
    <t>AYO)</t>
  </si>
  <si>
    <t>2023/000156</t>
  </si>
  <si>
    <t>2023/000157</t>
  </si>
  <si>
    <t>CONSTRUCCIÓN BALSA MUP 25 NOGUERA DE ALBARRACÍN</t>
  </si>
  <si>
    <t>2023/000158</t>
  </si>
  <si>
    <t>MEJORA RED VIARIA MUP 25 Y 47</t>
  </si>
  <si>
    <t>2023/000159</t>
  </si>
  <si>
    <t>ORDENACIÓN EL PUEYO DE ARAGUAS</t>
  </si>
  <si>
    <t>2023/000160</t>
  </si>
  <si>
    <t>REDACCION 2ª REVISIÓN PMO 43 TRAMACASTILLA</t>
  </si>
  <si>
    <t>2023/000162</t>
  </si>
  <si>
    <t>ORDENACION MUP H3102 AYTO BORAU</t>
  </si>
  <si>
    <t>2023/000165</t>
  </si>
  <si>
    <t>RESTAURACIÓN IIFF CASTEJÓN DE TORNOS Y BURBAGUENA</t>
  </si>
  <si>
    <t>2023/000166</t>
  </si>
  <si>
    <t>REPLANTEO MOJONES COMARCA MATARRAÑA</t>
  </si>
  <si>
    <t>2023/000167</t>
  </si>
  <si>
    <t>REPLANTEO PIQUETAS DESLINDE MUP TE-176</t>
  </si>
  <si>
    <t>2023/000168</t>
  </si>
  <si>
    <t>ZF 31230 ACONDICIONAMIENTO BASE BREA</t>
  </si>
  <si>
    <t>2023/000170</t>
  </si>
  <si>
    <t>CONSTRUCCION PUESTO FIJO VIGILANCIA EN PUY MONÉ</t>
  </si>
  <si>
    <t>2023/000173</t>
  </si>
  <si>
    <t>INSTALACIÓN PLACAS SOLARES EDIFICIOS MONTAÑANA</t>
  </si>
  <si>
    <t>2023/000176</t>
  </si>
  <si>
    <t>TF 33809 CLARAS RODALES MUP 16 CALOMARDE</t>
  </si>
  <si>
    <t>2006/000140</t>
  </si>
  <si>
    <t>MOBILIARIO DE EQUIPAMIENTO DE OFICINAS</t>
  </si>
  <si>
    <t>2006/001297</t>
  </si>
  <si>
    <t>OBRAS DE MANTENIMIENTO DE EDIFICIOS ADSCRITOS A LA DIRECCION</t>
  </si>
  <si>
    <t xml:space="preserve"> GENERAL DE TRABAJO</t>
  </si>
  <si>
    <t>2006/002073</t>
  </si>
  <si>
    <t>OBRAS, INFRAESTRUCTURAS E INSTALACIONES BASICAS CENTROS TRAB</t>
  </si>
  <si>
    <t>AJO</t>
  </si>
  <si>
    <t>2006/002079</t>
  </si>
  <si>
    <t>EQUIPAMIENTO UNIDADES ADMINISTRATIVAS SERVICIOS PROVINCIALES</t>
  </si>
  <si>
    <t>2006/002080</t>
  </si>
  <si>
    <t>EQUIPAMIENTO Y SISTEMAS PROCESO DATOS UNIDADES SERVICIOS CEN</t>
  </si>
  <si>
    <t>TRALES</t>
  </si>
  <si>
    <t>2008/000226</t>
  </si>
  <si>
    <t>ESTUDIOS, INFORMES Y ASISTENCIAS TECNICAS</t>
  </si>
  <si>
    <t>2008/000488</t>
  </si>
  <si>
    <t>MANTENIMIENTO EDIFICIOS E INSTALACIONES</t>
  </si>
  <si>
    <t>2015/000429</t>
  </si>
  <si>
    <t>ADQUISICIÓN VEHÍCULO CONSEJERA</t>
  </si>
  <si>
    <t>2021/000164</t>
  </si>
  <si>
    <t>PLATAFORMA EMPRENDIMIENTO Y TRABAJADOR</t>
  </si>
  <si>
    <t>2022/000088</t>
  </si>
  <si>
    <t>APLICACIÓN ISSLA</t>
  </si>
  <si>
    <t>2006/000089</t>
  </si>
  <si>
    <t>PLAN DE SISTEMAS DE INFORMACION</t>
  </si>
  <si>
    <t>2006/000310</t>
  </si>
  <si>
    <t>ADAPTACIÓN LABORATORIOS DE SALUD PÚBLICA</t>
  </si>
  <si>
    <t>2006/000319</t>
  </si>
  <si>
    <t>INVERSION EN CENTROS PROPIOS</t>
  </si>
  <si>
    <t>2006/002427</t>
  </si>
  <si>
    <t>INVERSION EN MEJORA Y EQUIPAMIENTO DE DEPENDENCIAS ADMINISTR</t>
  </si>
  <si>
    <t>ATIVAS</t>
  </si>
  <si>
    <t>2008/000241</t>
  </si>
  <si>
    <t>EQUIPAMIENTO DE LA DIRECCION GENERAL DE ATENCION AL USUARIO</t>
  </si>
  <si>
    <t>2008/001176</t>
  </si>
  <si>
    <t>ESTRATEGIAS DE SALUD DEL SISTEMA NACIONAL DE SALUD</t>
  </si>
  <si>
    <t>2022/000017</t>
  </si>
  <si>
    <t>GASTOS GESTIÓN CENTRALIZADA</t>
  </si>
  <si>
    <t>2022/000255</t>
  </si>
  <si>
    <t>SALUD DIGITAL ATENCIÓN PRIMARIA</t>
  </si>
  <si>
    <t>2006/000848</t>
  </si>
  <si>
    <t>NUEVO EQUIPAMIENTO DEPARTAMENTO INNOVACIÓN Y NUEVAS TECNOLOG</t>
  </si>
  <si>
    <t>ÍAS</t>
  </si>
  <si>
    <t>2006/001784</t>
  </si>
  <si>
    <t>CONVENIO DGA-FÁBRICA DE MONEDA Y TIMBRE PARA IMPLANTACIÓN CE</t>
  </si>
  <si>
    <t>RTIF. FIRMA DIGITAL</t>
  </si>
  <si>
    <t>2008/000443</t>
  </si>
  <si>
    <t>VEHÍCULO OFICIAL PARA USO DEL DEPARTAMENTO</t>
  </si>
  <si>
    <t>2009/000267</t>
  </si>
  <si>
    <t>IMPLANTACIÓN DE LA ADMINISTRACIÓN ELECTRÓNICA</t>
  </si>
  <si>
    <t>2009/001155</t>
  </si>
  <si>
    <t>EXTENCION DE LA TELEVISION DIGITAL TERRESTRE (TDT) ESTATAL</t>
  </si>
  <si>
    <t>2010/000613</t>
  </si>
  <si>
    <t>EDIFICIO DEL DEPARTAMENTO DE CTU EN PARQUE TECNOLOGICO WALQA</t>
  </si>
  <si>
    <t>2011/000083</t>
  </si>
  <si>
    <t>EQUIPOS INFORMÁTICOS</t>
  </si>
  <si>
    <t>2013/000307</t>
  </si>
  <si>
    <t>PROYECTO EXTENSION BANDA ANCHA ULTRARRAPIDA EN ARAGON</t>
  </si>
  <si>
    <t>2013/000342</t>
  </si>
  <si>
    <t>TERRITORIOS INTELIGENTES (SMART)</t>
  </si>
  <si>
    <t>2016/000329</t>
  </si>
  <si>
    <t>PORTAL GOBIERNO DE ARAGÓN</t>
  </si>
  <si>
    <t>2018/000029</t>
  </si>
  <si>
    <t>MOBILIARIO  DE OFICINA</t>
  </si>
  <si>
    <t>2018/000030</t>
  </si>
  <si>
    <t>APLICACIÓN INFORMÁTICA Y OTRO INMOVILIZADO INMATERIAL</t>
  </si>
  <si>
    <t>2019/000047</t>
  </si>
  <si>
    <t>DESARROLLO APLICACIONES INFORMÁTICAS.</t>
  </si>
  <si>
    <t>2019/000133</t>
  </si>
  <si>
    <t>NUEVO EQUIPAMIENTO</t>
  </si>
  <si>
    <t>2022/000128</t>
  </si>
  <si>
    <t>SERVICIOS DIGITALES DE ARAGÓN</t>
  </si>
  <si>
    <t>2022/000136</t>
  </si>
  <si>
    <t>DATOS ABIERTOS</t>
  </si>
  <si>
    <t>2022/000247</t>
  </si>
  <si>
    <t>EVOLUCIÓN PORTAL GOBIERNO DE ARAGÓN</t>
  </si>
  <si>
    <t>2023/000082</t>
  </si>
  <si>
    <t>2023/000149</t>
  </si>
  <si>
    <t>DESARROLLO APLICACIONES INFORMÁTICAS</t>
  </si>
  <si>
    <t>2006/002016</t>
  </si>
  <si>
    <t>OTRAS ACTUACIONES EN INFRAESTRUCTURAS DE EDUCACIÓN INFANTIL</t>
  </si>
  <si>
    <t>Y PRIMARIA DE LA PROVINCIA DE HUESCA</t>
  </si>
  <si>
    <t>2006/002029</t>
  </si>
  <si>
    <t>OTRAS INVERSIONES EN INFRAESTRUCTURAS DE EDUCACIÓN INFANTIL</t>
  </si>
  <si>
    <t>Y PRIMARIA EN LA PROVINCIA DE ZARAGOZA</t>
  </si>
  <si>
    <t>2006/002104</t>
  </si>
  <si>
    <t>Y PRIMARIA DE LA PROVINCIA DE TERUEL</t>
  </si>
  <si>
    <t>2006/002140</t>
  </si>
  <si>
    <t>RESTAURACIÓN DEL CASTILLO DE MESONES DE ISUELA</t>
  </si>
  <si>
    <t>2006/002169</t>
  </si>
  <si>
    <t>IGLESIA DE LA MANTERÍA. ZARAGOZA</t>
  </si>
  <si>
    <t>2006/002210</t>
  </si>
  <si>
    <t>OTRAS ACTUACIONES DE SERVICIOS GENERALES DE GESTIÓN CENTRALI</t>
  </si>
  <si>
    <t>ZADA</t>
  </si>
  <si>
    <t>2006/002269</t>
  </si>
  <si>
    <t>EQUIPAMIENTO DE CENTROS DE EDUCACIÓN INFANTIL Y PRIMARIA DE</t>
  </si>
  <si>
    <t>LA PROVINCIA DE ZARAGOZA</t>
  </si>
  <si>
    <t>2006/002284</t>
  </si>
  <si>
    <t>EQUIPAMIENTO DE CENTROS DE EDUCACIÓN SECUNDARIA DE LA PROVIN</t>
  </si>
  <si>
    <t>CIA DE ZARAGOZA</t>
  </si>
  <si>
    <t>2006/002303</t>
  </si>
  <si>
    <t>MOBILIARIO Y ENSERES BIBLIOTECA DE ARAGON</t>
  </si>
  <si>
    <t>2006/002310</t>
  </si>
  <si>
    <t>ACUEDUCTO ROMANO DE ALBARRACÍN, GEA DE ALBARRACÍN Y CELLA</t>
  </si>
  <si>
    <t>2006/002482</t>
  </si>
  <si>
    <t>YACIMIENTO ARQUEOLÓGICO VILLA FORTUTATUS, EN FRAGA (HUESCA)</t>
  </si>
  <si>
    <t>2006/002693</t>
  </si>
  <si>
    <t>AMPLIACIÓN I.E.S "BENJAMÍN JARNÉS" DE FUENTES DE EBRO (ZARAG</t>
  </si>
  <si>
    <t>OZA)</t>
  </si>
  <si>
    <t>2006/002985</t>
  </si>
  <si>
    <t>OTRAS ACTUACIONES EN INFRAESTRUCTURAS DE EDUCACIÓN SECUNDARI</t>
  </si>
  <si>
    <t>A EN LA PROVINCIA DE TERUEL</t>
  </si>
  <si>
    <t>2006/002998</t>
  </si>
  <si>
    <t>SUSTITUCIÓN DE LA CARPINTERÍA EXTERIOR DEN EL C.P. "CERVANTE</t>
  </si>
  <si>
    <t>S" DE EJEA DE LOS C. (ZARAGOZA)</t>
  </si>
  <si>
    <t>2006/003137</t>
  </si>
  <si>
    <t>REAL MONASTERIO DE SANTA MARÍA DE SIJENA</t>
  </si>
  <si>
    <t>2006/003449</t>
  </si>
  <si>
    <t>AZUARA VILLA ROMANA "LA MALENA"</t>
  </si>
  <si>
    <t>2007/000283</t>
  </si>
  <si>
    <t>RESTAURACION BIENES MUEBLES</t>
  </si>
  <si>
    <t>2007/000383</t>
  </si>
  <si>
    <t>EQUIPAMIENTO ADMINISTRATIVO PARA SERVICIOS CENTRALES Y SERVI</t>
  </si>
  <si>
    <t>CIOS PROVINCIALES</t>
  </si>
  <si>
    <t>2007/000646</t>
  </si>
  <si>
    <t>AMPLIACIÓN DEL INSTITUTO DE EDUCACIÓN SECUNDARIA "SANTIAGO H</t>
  </si>
  <si>
    <t>ERNÁNDEZ" DE ZARAGOZA</t>
  </si>
  <si>
    <t>2007/000704</t>
  </si>
  <si>
    <t>REHABILITACIÓN INTEGRAL DEL C.P. "ENSANCHE" DE TERUEL</t>
  </si>
  <si>
    <t>2007/000745</t>
  </si>
  <si>
    <t>CONSTRUCCIÓN ASEOS Y VESTUARIOS EN EL C.E.I.P. "JUAN XXIII"</t>
  </si>
  <si>
    <t>DE HUESCA</t>
  </si>
  <si>
    <t>2007/000765</t>
  </si>
  <si>
    <t>MONASTERIO DE SAN VICTORIÁN</t>
  </si>
  <si>
    <t>2007/001041</t>
  </si>
  <si>
    <t>OBRAS VARIAS PREVENCIÓN RIESGOS LABORALES C.P. "SAN BRAULIO"</t>
  </si>
  <si>
    <t xml:space="preserve"> DE ZARAGOZA</t>
  </si>
  <si>
    <t>2007/001248</t>
  </si>
  <si>
    <t>CARTUJA AULA DEI- ESTUDIO RESTAURACION DECORACION MURAL</t>
  </si>
  <si>
    <t>2007/001381</t>
  </si>
  <si>
    <t>AMPLIACIÓN C.E.I.P. "PARQUE GOYA I" DE ZARAGOZA</t>
  </si>
  <si>
    <t>2007/001412</t>
  </si>
  <si>
    <t>AMPLIACIÓN AULAS Y PORCHE PLANTA BAJA C.E.I.P. "MIGUEL ARTIG</t>
  </si>
  <si>
    <t>AS" DE PINSEQUE (ZARAGOZA)</t>
  </si>
  <si>
    <t>2007/001698</t>
  </si>
  <si>
    <t>IGLESIA PARROQUIAL DE SAN PABLO DE ZARAGOZA</t>
  </si>
  <si>
    <t>2007/004015</t>
  </si>
  <si>
    <t>ADQUISICION OBRAS DE ARTE O ARQUELOGICAS MUSEO DE ZARAGOZA</t>
  </si>
  <si>
    <t>2008/000324</t>
  </si>
  <si>
    <t>PLAN DE ADQUISICIONES DE PATRIMONIO CULT</t>
  </si>
  <si>
    <t>2008/000956</t>
  </si>
  <si>
    <t>NUEVO CENTRO DE EDUCACIÓN PRIMARIA DE 18 UDS. EN Bº MIRALBUE</t>
  </si>
  <si>
    <t>NO DE ZARAGOZA</t>
  </si>
  <si>
    <t>2008/001357</t>
  </si>
  <si>
    <t>NUEVO COLEGIO DE EDUCACIÓN INFANTIL DE 9 UDS. Bº "ROSALES DE</t>
  </si>
  <si>
    <t>L CANAL" DE ZARAGOZA</t>
  </si>
  <si>
    <t>2009/000172</t>
  </si>
  <si>
    <t>INVERSIONES EN ARCHIVOS Y MUSEOS</t>
  </si>
  <si>
    <t>2009/000659</t>
  </si>
  <si>
    <t>EQUIPAMIENTO DE COCINA-OFFICE PARA VARIOS CENTROS DE EDUCACI</t>
  </si>
  <si>
    <t>ÓN INFANTIL Y PRIMARIA DE ARAGÓN</t>
  </si>
  <si>
    <t>2009/000678</t>
  </si>
  <si>
    <t>NUEVO INSTITUTO DE EDUCACIÓN SECUNDARIA (20+8) UNIDADES EN B</t>
  </si>
  <si>
    <t>ARRIO  PARQUE GOYA II DE ZARAGOZA</t>
  </si>
  <si>
    <t>2009/000748</t>
  </si>
  <si>
    <t>MONASTERIO DE SAN JUAN DE LA PEÑA</t>
  </si>
  <si>
    <t>2009/001250</t>
  </si>
  <si>
    <t>MONASTERIO SANTO SEPULCRO DE ZARAGOZA</t>
  </si>
  <si>
    <t>2010/000036</t>
  </si>
  <si>
    <t>PORTADA DE SANTA MARIA DE UNCASTILLO</t>
  </si>
  <si>
    <t>2010/000384</t>
  </si>
  <si>
    <t>HÍJAR-IGLESIA DE SAN ANTONIO ABAD</t>
  </si>
  <si>
    <t>2010/000500</t>
  </si>
  <si>
    <t>2010/000600</t>
  </si>
  <si>
    <t>NUEVO COLEGIO DE EDUCACION INFANTIL Y PRIMARIA EN BARBASTRO</t>
  </si>
  <si>
    <t>2010/000653</t>
  </si>
  <si>
    <t>AMPLIACION C INFANTIL VALDESPARTERA II SAN JORGE DE ZARAGOZA</t>
  </si>
  <si>
    <t>2011/000034</t>
  </si>
  <si>
    <t>MANTEN. Y ATENCION YACIMIENTO AZAILA</t>
  </si>
  <si>
    <t>2011/000233</t>
  </si>
  <si>
    <t>AMPLIACIÓN COMEDOR C.P. "MIGUEL ARTAZOS"  UTEBO (ZARAGOZA)</t>
  </si>
  <si>
    <t>2012/000157</t>
  </si>
  <si>
    <t>NUEVO CEIP (6+12) UDS. EN MARÍA DE HUERVA (ZARAGOZA)</t>
  </si>
  <si>
    <t>2013/000008</t>
  </si>
  <si>
    <t>IGLESIA DE BIEL-PINTURA DE LA CRIPTA</t>
  </si>
  <si>
    <t>2013/000268</t>
  </si>
  <si>
    <t>CONSTRUCCION NUEVO I.E.S. EN LA PUEBLA DE ALFINDEL</t>
  </si>
  <si>
    <t>2014/000025</t>
  </si>
  <si>
    <t>CEIP ZARAGOZA  SUR</t>
  </si>
  <si>
    <t>2014/000030</t>
  </si>
  <si>
    <t>DOTACION FONDOS BIBLIOGRAFICOS</t>
  </si>
  <si>
    <t>2014/000227</t>
  </si>
  <si>
    <t>IES "LOS ENLACES" ZARAGOZA</t>
  </si>
  <si>
    <t>2015/000149</t>
  </si>
  <si>
    <t>EJEA DE LOS CABALLEROS - CEIP RECTOR MAMES ESPERABE</t>
  </si>
  <si>
    <t>2015/000190</t>
  </si>
  <si>
    <t>HUESCA - IES SIERRA DE GUARA</t>
  </si>
  <si>
    <t>2015/000418</t>
  </si>
  <si>
    <t>CENTRO INTEGRADO PUBLICO PARQUE VENECIA</t>
  </si>
  <si>
    <t>2015/000419</t>
  </si>
  <si>
    <t>CENTRO INTEGRADO PUBLICO ARCO SUR</t>
  </si>
  <si>
    <t>2016/000006</t>
  </si>
  <si>
    <t>ARCHIVOS Y MUSEOS</t>
  </si>
  <si>
    <t>2016/000027</t>
  </si>
  <si>
    <t>RENOVACION EQUIP INFORMAT  BIBLIOTECAS</t>
  </si>
  <si>
    <t>2016/000028</t>
  </si>
  <si>
    <t>OTRAS INSTALACIONES DE LA DG DEPORTE</t>
  </si>
  <si>
    <t>2016/000137</t>
  </si>
  <si>
    <t>ADQUISICION OBRAS PABLO SERRANO</t>
  </si>
  <si>
    <t>2016/000186</t>
  </si>
  <si>
    <t>ZARAGOZA-CENTRO INTEGRADO PUBLICO VALDESPARTERA IV</t>
  </si>
  <si>
    <t>2016/000231</t>
  </si>
  <si>
    <t>MOBILIARIO Y ENSERES BIBLIOTECA DE HUESCA</t>
  </si>
  <si>
    <t>2016/000309</t>
  </si>
  <si>
    <t>FONOTECA</t>
  </si>
  <si>
    <t>2016/000328</t>
  </si>
  <si>
    <t>ACTUACIONES EN PATRIMONIO</t>
  </si>
  <si>
    <t>2016/000362</t>
  </si>
  <si>
    <t>ZARAGOZA-IES DE CUARTE DE HUERVA</t>
  </si>
  <si>
    <t>2018/000339</t>
  </si>
  <si>
    <t>MUSEO DE LA GUERRA CIVIL. BATALLA DE TERUEL</t>
  </si>
  <si>
    <t>2018/000365</t>
  </si>
  <si>
    <t>MURALLA DE UNCASTILLO</t>
  </si>
  <si>
    <t>2019/000101</t>
  </si>
  <si>
    <t>ZARAGOZA - CPI PARQUE VENECIA II</t>
  </si>
  <si>
    <t>2019/000134</t>
  </si>
  <si>
    <t>ZARAGOZA - CPI ANA MARIA NAVALES (ARCOSUR II)</t>
  </si>
  <si>
    <t>2020/000063</t>
  </si>
  <si>
    <t>INSTALACIONES FORMACION PROFESIONAL AERONAUTICA</t>
  </si>
  <si>
    <t>2020/000125</t>
  </si>
  <si>
    <t>IGLESIA PARROQUIAL SAN PEDRO SINUES</t>
  </si>
  <si>
    <t>2020/000181</t>
  </si>
  <si>
    <t>COLEGIATA DE SANTA MARIA EN DAROCA (ZARAGOZA)</t>
  </si>
  <si>
    <t>2021/000092</t>
  </si>
  <si>
    <t>PALACIO CONDES ARGILLO MORATA JALON</t>
  </si>
  <si>
    <t>2021/000095</t>
  </si>
  <si>
    <t>IGLESIA SAN ESTEBAN SOS REY CATOLICO</t>
  </si>
  <si>
    <t>2021/000119</t>
  </si>
  <si>
    <t>OE-REACT-UE5.- APOYO INVERSIONES INFRAESTRUCTURAS SERVICIOS</t>
  </si>
  <si>
    <t>BASICOS EDUCACION</t>
  </si>
  <si>
    <t>2021/000120</t>
  </si>
  <si>
    <t>OE-REACT-UE4-INVERS TRANSICION VERDE EDU</t>
  </si>
  <si>
    <t>2021/000134</t>
  </si>
  <si>
    <t>VEHÍCULOS</t>
  </si>
  <si>
    <t>2021/000184</t>
  </si>
  <si>
    <t>FONZ. PALACIO DE LOS BARONES DE VALDEOLIVOS</t>
  </si>
  <si>
    <t>2021/000301</t>
  </si>
  <si>
    <t>MRR 19.1 DOTACIÓN DISPOSITIVOS MÓVILES</t>
  </si>
  <si>
    <t>2022/000062</t>
  </si>
  <si>
    <t>APLICACIÓN INFORMÁTICA PARA JUEGOS DEPORTIVOS EN EDAD ESCOLA</t>
  </si>
  <si>
    <t>R</t>
  </si>
  <si>
    <t>2022/000135</t>
  </si>
  <si>
    <t>AUTOCONSUMO</t>
  </si>
  <si>
    <t>2022/000138</t>
  </si>
  <si>
    <t>IES RODANAS DE EPILA</t>
  </si>
  <si>
    <t>2022/000139</t>
  </si>
  <si>
    <t>BUJARALOZ (ZGZ) - IES SABINA ALBAR</t>
  </si>
  <si>
    <t>2022/000171</t>
  </si>
  <si>
    <t>MRR 19.1 AULAS DIGITALES</t>
  </si>
  <si>
    <t>2022/000172</t>
  </si>
  <si>
    <t>MRR 19.1 CAPACITACION Y SOPORTES</t>
  </si>
  <si>
    <t>2022/000225</t>
  </si>
  <si>
    <t>COLEGIATA DE CASPE</t>
  </si>
  <si>
    <t>2022/000240</t>
  </si>
  <si>
    <t>TIC´S PROGRAMA OPERATIVO 2021-2027</t>
  </si>
  <si>
    <t>2022/000241</t>
  </si>
  <si>
    <t>2022/000251</t>
  </si>
  <si>
    <t>2022/000319</t>
  </si>
  <si>
    <t>IES NUEVO EN MONZON (HUYESCA)</t>
  </si>
  <si>
    <t>2022/000324</t>
  </si>
  <si>
    <t>PLAN PRESCRIPCION ACT.FISICA SALUDABLE</t>
  </si>
  <si>
    <t>2023/000057</t>
  </si>
  <si>
    <t>YACIMIENTO DE SEGEDA EN T.M. DE MARA</t>
  </si>
  <si>
    <t>2023/000058</t>
  </si>
  <si>
    <t>SAN PELAY DE GAVIN</t>
  </si>
  <si>
    <t>2023/000059</t>
  </si>
  <si>
    <t>IGLESIA DE SANTA ENGRACIA</t>
  </si>
  <si>
    <t>2023/000060</t>
  </si>
  <si>
    <t>IGLESIA YEBRA DE BASA</t>
  </si>
  <si>
    <t>2023/000063</t>
  </si>
  <si>
    <t>RECUPERACIÓN MEMORIA DEMOCRÁTICA</t>
  </si>
  <si>
    <t>2023/000154</t>
  </si>
  <si>
    <t>RECINTO AMURALLADO IGLESIA SAN MIGUEL VILLARREAL DE HUERVA (</t>
  </si>
  <si>
    <t>Z)</t>
  </si>
  <si>
    <t>2023/000161</t>
  </si>
  <si>
    <t>IGLESIA PARROQUIAL DEL SALVADOR EN AGÜERO (HUESCA)</t>
  </si>
  <si>
    <t>2006/000167</t>
  </si>
  <si>
    <t>ADMINISTRACION ELECTRONICA. SISTEMA DE GESTION DE PROCEDIMIE</t>
  </si>
  <si>
    <t>NTOS</t>
  </si>
  <si>
    <t>2006/000193</t>
  </si>
  <si>
    <t>ACCIONES DE POLICIA INDUSTRIAL Y METROL., MEJORA SEGURIDAD,</t>
  </si>
  <si>
    <t>NORMATIVA TÉCNICA Y DESARROLLO LEGIS.</t>
  </si>
  <si>
    <t>2006/000227</t>
  </si>
  <si>
    <t>IMPULSO RÉGIMEN ESPECIAL, RACIONALIZACIÓN PROCEDIMIENTOS Y A</t>
  </si>
  <si>
    <t>UDITORÍAS</t>
  </si>
  <si>
    <t>2006/000313</t>
  </si>
  <si>
    <t>ESTUDIOS ESTRATEGICOS SECTOR COMERCIO Y PLAN EQUIPAMIENTO</t>
  </si>
  <si>
    <t>2006/000361</t>
  </si>
  <si>
    <t>REC PATRIMONIAL EN TERRITORIO FINES TURISTIC.ILUMINACIONES Y</t>
  </si>
  <si>
    <t xml:space="preserve"> SEÑALIZACIONES TURÍSTICAS</t>
  </si>
  <si>
    <t>2006/000390</t>
  </si>
  <si>
    <t>STANDS FERIAS TURISMO</t>
  </si>
  <si>
    <t>2006/000391</t>
  </si>
  <si>
    <t>CAMPAÑAS DE PUBLICIDAD TURISTICA</t>
  </si>
  <si>
    <t>2006/000393</t>
  </si>
  <si>
    <t>ELABORACION MATERIAL DE PROMOCION TURISTICA</t>
  </si>
  <si>
    <t>2006/002136</t>
  </si>
  <si>
    <t>ESTUDIOS, PROYECTOS E INFORMES TÉCNICOS RELACIONADOS CON EL</t>
  </si>
  <si>
    <t>SECTOR TURISMO</t>
  </si>
  <si>
    <t>2015/000302</t>
  </si>
  <si>
    <t>INSTALACIONES DEL CENTRO DE ARTESANÍA</t>
  </si>
  <si>
    <t>2015/000433</t>
  </si>
  <si>
    <t>REHABILITACIÓN ESPACIOS MINEROS AVALES</t>
  </si>
  <si>
    <t>2016/000165</t>
  </si>
  <si>
    <t>AYUDAS ECONÓMICAS EMPRESAS INDUSTRIALES Y LAS PYME ARAGONESA</t>
  </si>
  <si>
    <t>S</t>
  </si>
  <si>
    <t>2018/000333</t>
  </si>
  <si>
    <t>VEHICULOS D.G. TURISMO</t>
  </si>
  <si>
    <t>2020/000083</t>
  </si>
  <si>
    <t>INVERS. PARA MEJORA DE LOS SERVICIOS Y DEL ENTORNO EMPRESARI</t>
  </si>
  <si>
    <t>AL E INDUSTRIAL</t>
  </si>
  <si>
    <t>2020/000228</t>
  </si>
  <si>
    <t>PROGRAMA PREE. REHABILITACION</t>
  </si>
  <si>
    <t>2021/000097</t>
  </si>
  <si>
    <t>INVERSIONES TURISMO</t>
  </si>
  <si>
    <t>2021/000155</t>
  </si>
  <si>
    <t>PROGRAMA DE AYUDAS MOVES III</t>
  </si>
  <si>
    <t>2021/000315</t>
  </si>
  <si>
    <t>AUTOCONSUMO- PROGRAMA 4- COMPONENTE 7</t>
  </si>
  <si>
    <t>2021/000346</t>
  </si>
  <si>
    <t>PROGRAMA PREE 5000</t>
  </si>
  <si>
    <t>2021/000371</t>
  </si>
  <si>
    <t>CONVENIO ITJ RESTAURACIÓN MINAS DE MEQUINENZA</t>
  </si>
  <si>
    <t>2022/000117</t>
  </si>
  <si>
    <t>RENOVABLES TÉRMICAS PROGRAMA 2</t>
  </si>
  <si>
    <t>2006/001742</t>
  </si>
  <si>
    <t>MODERNIZACIÓN SERVICIO PÚBLICO DE EMPLEO</t>
  </si>
  <si>
    <t>2006/052008</t>
  </si>
  <si>
    <t>OBRAS REFORMA Y AMPLIACION HOSPITAL DE BARBASTRO</t>
  </si>
  <si>
    <t>2006/052010</t>
  </si>
  <si>
    <t>REFORMA TRAUMATOLOGIA, REHABILITACION Y GRANDES QUEMADOS HOS</t>
  </si>
  <si>
    <t>PITAL MIGUEL SERVET</t>
  </si>
  <si>
    <t>2007/052098</t>
  </si>
  <si>
    <t>OBRAS CPD HOSPITAL SAN JORGE HUESCA</t>
  </si>
  <si>
    <t>2008/052027</t>
  </si>
  <si>
    <t>OBRAS NUEVO HOSPITAL TERUEL</t>
  </si>
  <si>
    <t>2009/052027</t>
  </si>
  <si>
    <t>HOSPITAL ALCAÑIZ</t>
  </si>
  <si>
    <t>2010/052035</t>
  </si>
  <si>
    <t>OBRAS CENTRO DE SALUD PERPETUO SOCORRO (HU)</t>
  </si>
  <si>
    <t>2012/052032</t>
  </si>
  <si>
    <t>PLAN FORMACION CONTINUA (INAP)</t>
  </si>
  <si>
    <t>2016/052032</t>
  </si>
  <si>
    <t>PLAN DE ALTA TECNOLOGIA</t>
  </si>
  <si>
    <t>2017/052004</t>
  </si>
  <si>
    <t>C.S. UTEBO (ZARAGOZA)</t>
  </si>
  <si>
    <t>2017/052007</t>
  </si>
  <si>
    <t>OBRAS CENTRO SALUD BARBASTRO (HUESCA)</t>
  </si>
  <si>
    <t>2018/052001</t>
  </si>
  <si>
    <t>REDAC.PROYECTO OBRAS CONST. CS BARRIO JESÚS (Z)</t>
  </si>
  <si>
    <t>2022/052001</t>
  </si>
  <si>
    <t>PLAN INVEAT</t>
  </si>
  <si>
    <t>2022/052002</t>
  </si>
  <si>
    <t>CS BARBASTRO</t>
  </si>
  <si>
    <t>2022/052028</t>
  </si>
  <si>
    <t>PLAN DE NECESIDADES 2022</t>
  </si>
  <si>
    <t>2022/052029</t>
  </si>
  <si>
    <t>PROGRAMA AUTOCONSUMO</t>
  </si>
  <si>
    <t>2022/052030</t>
  </si>
  <si>
    <t>PLAN DE ATENCIÓN PRIMARIA Y COMUNITARIA</t>
  </si>
  <si>
    <t>2023/052025</t>
  </si>
  <si>
    <t>BOLSA ACTUACIONES ATENCIÓN PRIMARIA</t>
  </si>
  <si>
    <t>2023/052028</t>
  </si>
  <si>
    <t>PLAN DE NECESIDADES 2023</t>
  </si>
  <si>
    <t>2006/530032</t>
  </si>
  <si>
    <t>PEQUEÑAS OBRAS EN CENTROS DE LA PROVINCIA DE HUESCA</t>
  </si>
  <si>
    <t>2006/530033</t>
  </si>
  <si>
    <t>PEQUEÑAS OBRAS EN CENTROS DE LA PROVINCIA DE TERUEL</t>
  </si>
  <si>
    <t>2006/530034</t>
  </si>
  <si>
    <t>PEQUEÑAS OBRAS EN CENTROS DE LA PROVINCIA DE ZARAGOZA</t>
  </si>
  <si>
    <t>2006/530035</t>
  </si>
  <si>
    <t>EQUIPAMIENTO EN CENTROS DE LA PROVINCIA DE HUESCA</t>
  </si>
  <si>
    <t>2006/530036</t>
  </si>
  <si>
    <t>EQUIPAMIENTO EN CENTROS DE LA PROVINCIA DE TERUEL</t>
  </si>
  <si>
    <t>2006/530037</t>
  </si>
  <si>
    <t>EQUIPAMIENTO EN CENTROS DE LA PROVINCIA DE ZARAGOZA</t>
  </si>
  <si>
    <t>2006/530038</t>
  </si>
  <si>
    <t>2006/530039</t>
  </si>
  <si>
    <t>2006/530041</t>
  </si>
  <si>
    <t>EQUIPAMIENTO DE CENTROS DE LA PROVINCIA DE ZARAGOZA</t>
  </si>
  <si>
    <t>2006/530042</t>
  </si>
  <si>
    <t>2006/530043</t>
  </si>
  <si>
    <t>2006/530045</t>
  </si>
  <si>
    <t>2006/530047</t>
  </si>
  <si>
    <t>EQUIPAMIENTO DE CENTROS DE LA PROVINCIA DE HUESCA</t>
  </si>
  <si>
    <t>2006/530048</t>
  </si>
  <si>
    <t>EQUIPAMIENTO DE CENTROS DE LA PROVINCIA DE TERUEL</t>
  </si>
  <si>
    <t>2006/530049</t>
  </si>
  <si>
    <t>2010/530002</t>
  </si>
  <si>
    <t>PROGRAMA INFORMÁTICO</t>
  </si>
  <si>
    <t>2007/000271</t>
  </si>
  <si>
    <t>MANTENIMIENTO Y EQUIPAMIENTO DE CENTROS DEPENDIENTES DEL IAM</t>
  </si>
  <si>
    <t>2020/000196</t>
  </si>
  <si>
    <t>PACTO DE ESTADO CONTRA LA VIOLENCIA DE GÉNERO</t>
  </si>
  <si>
    <t>2021/000287</t>
  </si>
  <si>
    <t>PLAN ESPAÑA TE PROTEGE</t>
  </si>
  <si>
    <t>2021/530007</t>
  </si>
  <si>
    <t>CONFERENCIA SECTORIAL DE IGUALDAD_PLAN CORRESPONSABLES</t>
  </si>
  <si>
    <t>2007/000195</t>
  </si>
  <si>
    <t>ACTUACIONES URGENTES EN ALBERGUES Y OTRAS INSTALACIONES</t>
  </si>
  <si>
    <t>2018/000254</t>
  </si>
  <si>
    <t>PORTAL WEB IAJ</t>
  </si>
  <si>
    <t>2006/001868</t>
  </si>
  <si>
    <t>EXTENSION SERVICIO RED ARAGONESA DE COMUNICACIONES INSTITUCI</t>
  </si>
  <si>
    <t>ONALES</t>
  </si>
  <si>
    <t>2006/001871</t>
  </si>
  <si>
    <t>AMPLIACION Y MEJORA DE LA PLATAFORMA DE SISTEMAS INFORMATICO</t>
  </si>
  <si>
    <t>2021/000153</t>
  </si>
  <si>
    <t>CONECTIVIDAD</t>
  </si>
  <si>
    <t>2021/000386</t>
  </si>
  <si>
    <t>CONECTIVIDAD MRR</t>
  </si>
  <si>
    <t>2022/000120</t>
  </si>
  <si>
    <t>RED DE SEGURIDAD Y EMERGENCIAS - REACT</t>
  </si>
  <si>
    <t>2022/000221</t>
  </si>
  <si>
    <t>MRR COMP.11-GENERALIZ.NUBE HIBRIDA</t>
  </si>
  <si>
    <t>2022/000222</t>
  </si>
  <si>
    <t>MRR COMP.11-INCORP ARAGON RED NACIONAL DE SOC</t>
  </si>
  <si>
    <t>2006/000020</t>
  </si>
  <si>
    <t>MANTENIMIENTO ESTACION DEPURADORA AGUAS RESIDUALES DE TERUEL</t>
  </si>
  <si>
    <t>2006/000079</t>
  </si>
  <si>
    <t>PROGRAMA INFORMATICO SIGEDAR</t>
  </si>
  <si>
    <t>2007/001449</t>
  </si>
  <si>
    <t>EXPROPIACION TERRENOS AFECTADOS OBRAS PLAN ESPECIAL DEPURACI</t>
  </si>
  <si>
    <t>ON 1ª FASE</t>
  </si>
  <si>
    <t>2016/000423</t>
  </si>
  <si>
    <t>MANTENIMIENTO APLICACIONES INFORMATICAS GAIAA, VICA Y WICA</t>
  </si>
  <si>
    <t>2016/000445</t>
  </si>
  <si>
    <t>PLAN DEPURACION PIRINEOS REVISION CONTRATOS CONCESION</t>
  </si>
  <si>
    <t>2016/000454</t>
  </si>
  <si>
    <t>CANTAVIEJA (T) ESTACION DEP. AGUAS RESIDUALES</t>
  </si>
  <si>
    <t>2016/000455</t>
  </si>
  <si>
    <t>IGLESUELA DEL CID (T) EST.DEP AGUAS RESIDUALES</t>
  </si>
  <si>
    <t>2016/000466</t>
  </si>
  <si>
    <t>BENASQUE (H) ESTACION DEPURADORA DE AGUAS RESIDUALES.</t>
  </si>
  <si>
    <t>2017/000386</t>
  </si>
  <si>
    <t>APLICACION GESTION DOCUMENTAL Y DE EXPEDIENTES</t>
  </si>
  <si>
    <t>2018/000125</t>
  </si>
  <si>
    <t>PARQUE BREA COLECTOR</t>
  </si>
  <si>
    <t>2018/000126</t>
  </si>
  <si>
    <t>REVISION PASD</t>
  </si>
  <si>
    <t>2018/000440</t>
  </si>
  <si>
    <t>CONSTRUCCION Y FUNCIONAMIENTO INICIAL DE LA EDAR DE FORMIGAL</t>
  </si>
  <si>
    <t>-SALLENT DE GALLEGO (HUESCA)</t>
  </si>
  <si>
    <t>2018/000442</t>
  </si>
  <si>
    <t>CONSTRUCC FUNCIONAMIENTO INICIAL EDA DE ANSO (H)</t>
  </si>
  <si>
    <t>2018/000445</t>
  </si>
  <si>
    <t>CONSTRUCCION Y FUNCIONAMIENTO INICIAL DE LA EDAR DE HECHO-SI</t>
  </si>
  <si>
    <t>RESA (HUESCA)</t>
  </si>
  <si>
    <t>2019/000034</t>
  </si>
  <si>
    <t>EXPROPIACIONES TERRENOS EDAR</t>
  </si>
  <si>
    <t>2019/000037</t>
  </si>
  <si>
    <t>AT EXPROPIACIONES ZONA 10</t>
  </si>
  <si>
    <t>2019/000038</t>
  </si>
  <si>
    <t>AT REDACCION PROYECTOS ESTUDIOS,PLANES Y OTRAS ACTUACIONES</t>
  </si>
  <si>
    <t>2019/000085</t>
  </si>
  <si>
    <t>APOYO TECNICO AREAS INFRAEST CICLO AGUA Y COORDINACION SEGUI</t>
  </si>
  <si>
    <t>MIENTO PLANES</t>
  </si>
  <si>
    <t>2019/000114</t>
  </si>
  <si>
    <t>EDAR DE VILLANUA (HUESCA)</t>
  </si>
  <si>
    <t>2020/000004</t>
  </si>
  <si>
    <t>EQUIPAMIENTO DEL INSTITUTO</t>
  </si>
  <si>
    <t>2020/000065</t>
  </si>
  <si>
    <t>EDAR DE TORLA (H)</t>
  </si>
  <si>
    <t>2020/000071</t>
  </si>
  <si>
    <t>EDAR DE BOLTAÑA-MARGUDGUED (H)</t>
  </si>
  <si>
    <t>2020/000072</t>
  </si>
  <si>
    <t>EDAR DE AINSA  (H)</t>
  </si>
  <si>
    <t>2020/000098</t>
  </si>
  <si>
    <t>EDAR DE CANFRANC -ESTACION (H)</t>
  </si>
  <si>
    <t>2020/000099</t>
  </si>
  <si>
    <t>EDAR DE PANTICOSA (H)</t>
  </si>
  <si>
    <t>2021/000084</t>
  </si>
  <si>
    <t>PROYECTO Y CONSTRUCCION EDAR DE CERLER</t>
  </si>
  <si>
    <t>2022/000011</t>
  </si>
  <si>
    <t>EDAR DE CANDANCHU</t>
  </si>
  <si>
    <t>2022/000087</t>
  </si>
  <si>
    <t>EDAR DE AGUAVIVA CONSTRUCCIÓN Y FUNCIONAMIENTO</t>
  </si>
  <si>
    <t>2022/000168</t>
  </si>
  <si>
    <t>EDAR BROTO-OTO</t>
  </si>
  <si>
    <t>2022/000314</t>
  </si>
  <si>
    <t>ADQUISICION VEHICULO IAA</t>
  </si>
  <si>
    <t>2022/000327</t>
  </si>
  <si>
    <t>RD AYUDAS DIRECTAS EBRO RESILIENCE -MRR</t>
  </si>
  <si>
    <t>2022/000329</t>
  </si>
  <si>
    <t>CONVOCATORIA PROTOCOLOS PARA ASEGURAR ABASTEC AGUA EELL FREN</t>
  </si>
  <si>
    <t>TE A INCENDIOS</t>
  </si>
  <si>
    <t>2022/000330</t>
  </si>
  <si>
    <t>RESTAURACION FLUVIAL TR-7 EBRO RESILIENCE</t>
  </si>
  <si>
    <t>2022/000334</t>
  </si>
  <si>
    <t>PERTE MP AT DIGITALIZACION IAA AGUA</t>
  </si>
  <si>
    <t>2022/000335</t>
  </si>
  <si>
    <t>DIGITALIZACION IAA PERTE AGUA</t>
  </si>
  <si>
    <t>2023/000015</t>
  </si>
  <si>
    <t>2023/000116</t>
  </si>
  <si>
    <t>EDAR DE ASTUN</t>
  </si>
  <si>
    <t>2023/000119</t>
  </si>
  <si>
    <t>PROYECTO CONEXION VERTIDOS A EBAR DE RICLA</t>
  </si>
  <si>
    <t>2023/000130</t>
  </si>
  <si>
    <t>COLECTOR AGUAS RESIDUALES DE PIEDRAFITA DE JACA A TRAMACASTI</t>
  </si>
  <si>
    <t>LLA DE TENA</t>
  </si>
  <si>
    <t>2007/000248</t>
  </si>
  <si>
    <t>INVERSIONES DE LOS PROYECTOS DE INVESTIGACION (EXC. MED. REG</t>
  </si>
  <si>
    <t>ENERATIVA)</t>
  </si>
  <si>
    <t>2007/000249</t>
  </si>
  <si>
    <t>INVERSIONES PROYECTOS GESTION Y TRANSFERENCIA INSTITUTO</t>
  </si>
  <si>
    <t>2006/001591</t>
  </si>
  <si>
    <t>PROYECTOS ESTRATÉGICOS D.G.A.</t>
  </si>
  <si>
    <t>2006/001592</t>
  </si>
  <si>
    <t>INCORPORACION DOCTORES</t>
  </si>
  <si>
    <t>2006/100002</t>
  </si>
  <si>
    <t>CONSERVACION Y MEJORA INSTALACIONES DEL CITA</t>
  </si>
  <si>
    <t>2008/000343</t>
  </si>
  <si>
    <t>PERSONAL INVESTIGADOR EN FORMACIÓN</t>
  </si>
  <si>
    <t>2010/000019</t>
  </si>
  <si>
    <t>PROYECTOS DE INVESTIGACIÓN DESARROLLADOS EN EL C.I.T.A.</t>
  </si>
  <si>
    <t>2013/000142</t>
  </si>
  <si>
    <t>MANTENIMIENTO CENTRO SEGURIDAD ALIMENTARIA I+D</t>
  </si>
  <si>
    <t>2015/000336</t>
  </si>
  <si>
    <t>MANTENIMIENTO DEL CENTRO DE INVESTIGACION EN CULTIVOS AGROEN</t>
  </si>
  <si>
    <t>ERGETICOS DE TERUEL</t>
  </si>
  <si>
    <t>2022/000002</t>
  </si>
  <si>
    <t>PROYECTO BOLSA PARA ADQUISICION MOBILIARIO OFICINA</t>
  </si>
  <si>
    <t>2006/000821</t>
  </si>
  <si>
    <t>EQUIPAMIENTO DE LA ENTIDAD PÚBLICA ARAGONESA DEL BANCO DE SA</t>
  </si>
  <si>
    <t>NGRE Y TEJIDOS</t>
  </si>
  <si>
    <t>2006/002362</t>
  </si>
  <si>
    <t>INFRAESTRUCTURA Y EQUIPAMIENTO DE LA AGENCIA</t>
  </si>
  <si>
    <t>2020/000036</t>
  </si>
  <si>
    <t>INVERSIONES</t>
  </si>
  <si>
    <t>2020/000097</t>
  </si>
  <si>
    <t>FITE DINOPOLIS</t>
  </si>
  <si>
    <t>2022/000037</t>
  </si>
  <si>
    <t>ARAGON DIH</t>
  </si>
  <si>
    <t>2022/000320</t>
  </si>
  <si>
    <t>DESAFIO XXI EMPRENDIMIENTO JUVENIL. PROGRAMA FSE +</t>
  </si>
  <si>
    <t>2023/000067</t>
  </si>
  <si>
    <t>HY2MARKET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</si>
</sst>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0" x14ac:knownFonts="1">
    <font>
      <sz val="8"/>
      <name val="Arial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8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37"/>
      <name val="Calibri"/>
      <family val="2"/>
    </font>
    <font>
      <sz val="8"/>
      <name val="Arial"/>
      <family val="2"/>
    </font>
    <font>
      <b/>
      <sz val="11"/>
      <color indexed="63"/>
      <name val="Calibri"/>
      <family val="2"/>
    </font>
    <font>
      <sz val="8"/>
      <color indexed="62"/>
      <name val="Arial"/>
      <family val="2"/>
    </font>
    <font>
      <b/>
      <sz val="8"/>
      <color indexed="8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b/>
      <sz val="18"/>
      <color indexed="62"/>
      <name val="Cambria"/>
      <family val="2"/>
    </font>
    <font>
      <sz val="11"/>
      <color indexed="14"/>
      <name val="Calibri"/>
      <family val="2"/>
    </font>
    <font>
      <i/>
      <sz val="10"/>
      <color indexed="18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indexed="9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indexed="9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4"/>
      <name val="Calibri"/>
      <family val="2"/>
      <scheme val="minor"/>
    </font>
    <font>
      <sz val="8"/>
      <color rgb="FFFF000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60"/>
      </patternFill>
    </fill>
    <fill>
      <patternFill patternType="solid">
        <fgColor indexed="40"/>
      </patternFill>
    </fill>
    <fill>
      <patternFill patternType="solid">
        <fgColor indexed="50"/>
      </patternFill>
    </fill>
    <fill>
      <patternFill patternType="solid">
        <fgColor indexed="35"/>
      </patternFill>
    </fill>
    <fill>
      <patternFill patternType="solid">
        <fgColor indexed="41"/>
      </patternFill>
    </fill>
    <fill>
      <patternFill patternType="solid">
        <fgColor indexed="47"/>
      </patternFill>
    </fill>
    <fill>
      <patternFill patternType="solid">
        <fgColor indexed="22"/>
      </patternFill>
    </fill>
    <fill>
      <patternFill patternType="solid">
        <fgColor indexed="57"/>
      </patternFill>
    </fill>
    <fill>
      <patternFill patternType="solid">
        <fgColor indexed="24"/>
      </patternFill>
    </fill>
    <fill>
      <patternFill patternType="solid">
        <fgColor indexed="54"/>
      </patternFill>
    </fill>
    <fill>
      <patternFill patternType="solid">
        <fgColor indexed="58"/>
      </patternFill>
    </fill>
    <fill>
      <patternFill patternType="solid">
        <fgColor indexed="51"/>
      </patternFill>
    </fill>
    <fill>
      <patternFill patternType="solid">
        <fgColor indexed="48"/>
        <bgColor indexed="48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25"/>
        <bgColor indexed="25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7"/>
        <b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18"/>
        <bgColor indexed="18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9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62"/>
        <bgColor indexed="64"/>
      </patternFill>
    </fill>
    <fill>
      <patternFill patternType="solid">
        <fgColor indexed="58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333399"/>
        <bgColor indexed="64"/>
      </patternFill>
    </fill>
    <fill>
      <patternFill patternType="solid">
        <fgColor theme="4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17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18"/>
      </left>
      <right/>
      <top style="thin">
        <color indexed="18"/>
      </top>
      <bottom style="thin">
        <color indexed="18"/>
      </bottom>
      <diagonal/>
    </border>
    <border>
      <left/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18"/>
      </left>
      <right/>
      <top style="thin">
        <color indexed="18"/>
      </top>
      <bottom/>
      <diagonal/>
    </border>
    <border>
      <left/>
      <right style="thin">
        <color indexed="18"/>
      </right>
      <top style="thin">
        <color indexed="18"/>
      </top>
      <bottom/>
      <diagonal/>
    </border>
    <border>
      <left style="thin">
        <color indexed="18"/>
      </left>
      <right/>
      <top/>
      <bottom style="thin">
        <color indexed="18"/>
      </bottom>
      <diagonal/>
    </border>
    <border>
      <left/>
      <right style="thin">
        <color indexed="18"/>
      </right>
      <top/>
      <bottom style="thin">
        <color indexed="18"/>
      </bottom>
      <diagonal/>
    </border>
    <border>
      <left/>
      <right/>
      <top style="thin">
        <color indexed="18"/>
      </top>
      <bottom/>
      <diagonal/>
    </border>
    <border>
      <left/>
      <right/>
      <top/>
      <bottom style="thin">
        <color indexed="18"/>
      </bottom>
      <diagonal/>
    </border>
  </borders>
  <cellStyleXfs count="145">
    <xf numFmtId="0" fontId="0" fillId="2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7" borderId="0" applyNumberFormat="0" applyBorder="0" applyAlignment="0" applyProtection="0"/>
    <xf numFmtId="0" fontId="2" fillId="12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4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3" fillId="19" borderId="0" applyNumberFormat="0" applyBorder="0" applyAlignment="0" applyProtection="0"/>
    <xf numFmtId="0" fontId="3" fillId="27" borderId="0" applyNumberFormat="0" applyBorder="0" applyAlignment="0" applyProtection="0"/>
    <xf numFmtId="0" fontId="4" fillId="20" borderId="0" applyNumberFormat="0" applyBorder="0" applyAlignment="0" applyProtection="0"/>
    <xf numFmtId="0" fontId="4" fillId="17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4" fillId="17" borderId="0" applyNumberFormat="0" applyBorder="0" applyAlignment="0" applyProtection="0"/>
    <xf numFmtId="0" fontId="4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4" fillId="33" borderId="0" applyNumberFormat="0" applyBorder="0" applyAlignment="0" applyProtection="0"/>
    <xf numFmtId="0" fontId="11" fillId="31" borderId="0" applyNumberFormat="0" applyBorder="0" applyAlignment="0" applyProtection="0"/>
    <xf numFmtId="0" fontId="3" fillId="24" borderId="0" applyNumberFormat="0" applyBorder="0" applyAlignment="0" applyProtection="0"/>
    <xf numFmtId="0" fontId="5" fillId="34" borderId="1" applyNumberFormat="0" applyAlignment="0" applyProtection="0"/>
    <xf numFmtId="0" fontId="5" fillId="34" borderId="1" applyNumberFormat="0" applyAlignment="0" applyProtection="0"/>
    <xf numFmtId="0" fontId="6" fillId="26" borderId="2" applyNumberFormat="0" applyAlignment="0" applyProtection="0"/>
    <xf numFmtId="0" fontId="7" fillId="0" borderId="3" applyNumberFormat="0" applyFill="0" applyAlignment="0" applyProtection="0"/>
    <xf numFmtId="0" fontId="6" fillId="26" borderId="2" applyNumberFormat="0" applyAlignment="0" applyProtection="0"/>
    <xf numFmtId="0" fontId="8" fillId="35" borderId="0" applyNumberFormat="0" applyBorder="0" applyAlignment="0" applyProtection="0"/>
    <xf numFmtId="0" fontId="8" fillId="36" borderId="0" applyNumberFormat="0" applyBorder="0" applyAlignment="0" applyProtection="0"/>
    <xf numFmtId="0" fontId="8" fillId="37" borderId="0" applyNumberFormat="0" applyBorder="0" applyAlignment="0" applyProtection="0"/>
    <xf numFmtId="0" fontId="9" fillId="0" borderId="0" applyNumberFormat="0" applyFill="0" applyBorder="0" applyAlignment="0" applyProtection="0"/>
    <xf numFmtId="0" fontId="4" fillId="14" borderId="0" applyNumberFormat="0" applyBorder="0" applyAlignment="0" applyProtection="0"/>
    <xf numFmtId="0" fontId="4" fillId="18" borderId="0" applyNumberFormat="0" applyBorder="0" applyAlignment="0" applyProtection="0"/>
    <xf numFmtId="0" fontId="4" fillId="22" borderId="0" applyNumberFormat="0" applyBorder="0" applyAlignment="0" applyProtection="0"/>
    <xf numFmtId="0" fontId="4" fillId="26" borderId="0" applyNumberFormat="0" applyBorder="0" applyAlignment="0" applyProtection="0"/>
    <xf numFmtId="0" fontId="4" fillId="17" borderId="0" applyNumberFormat="0" applyBorder="0" applyAlignment="0" applyProtection="0"/>
    <xf numFmtId="0" fontId="4" fillId="30" borderId="0" applyNumberFormat="0" applyBorder="0" applyAlignment="0" applyProtection="0"/>
    <xf numFmtId="0" fontId="10" fillId="32" borderId="1" applyNumberFormat="0" applyAlignment="0" applyProtection="0"/>
    <xf numFmtId="0" fontId="23" fillId="0" borderId="0" applyNumberFormat="0" applyFill="0" applyBorder="0" applyAlignment="0" applyProtection="0"/>
    <xf numFmtId="0" fontId="3" fillId="24" borderId="0" applyNumberFormat="0" applyBorder="0" applyAlignment="0" applyProtection="0"/>
    <xf numFmtId="0" fontId="24" fillId="0" borderId="4" applyNumberFormat="0" applyFill="0" applyAlignment="0" applyProtection="0"/>
    <xf numFmtId="0" fontId="25" fillId="0" borderId="5" applyNumberFormat="0" applyFill="0" applyAlignment="0" applyProtection="0"/>
    <xf numFmtId="0" fontId="9" fillId="0" borderId="6" applyNumberFormat="0" applyFill="0" applyAlignment="0" applyProtection="0"/>
    <xf numFmtId="0" fontId="9" fillId="0" borderId="0" applyNumberFormat="0" applyFill="0" applyBorder="0" applyAlignment="0" applyProtection="0"/>
    <xf numFmtId="0" fontId="11" fillId="31" borderId="0" applyNumberFormat="0" applyBorder="0" applyAlignment="0" applyProtection="0"/>
    <xf numFmtId="0" fontId="10" fillId="32" borderId="1" applyNumberFormat="0" applyAlignment="0" applyProtection="0"/>
    <xf numFmtId="0" fontId="7" fillId="0" borderId="3" applyNumberFormat="0" applyFill="0" applyAlignment="0" applyProtection="0"/>
    <xf numFmtId="0" fontId="7" fillId="32" borderId="0" applyNumberFormat="0" applyBorder="0" applyAlignment="0" applyProtection="0"/>
    <xf numFmtId="0" fontId="12" fillId="31" borderId="1" applyNumberFormat="0" applyFont="0" applyAlignment="0" applyProtection="0"/>
    <xf numFmtId="0" fontId="12" fillId="31" borderId="1" applyNumberFormat="0" applyFont="0" applyAlignment="0" applyProtection="0"/>
    <xf numFmtId="0" fontId="13" fillId="34" borderId="7" applyNumberFormat="0" applyAlignment="0" applyProtection="0"/>
    <xf numFmtId="0" fontId="13" fillId="34" borderId="7" applyNumberFormat="0" applyAlignment="0" applyProtection="0"/>
    <xf numFmtId="4" fontId="12" fillId="38" borderId="1" applyNumberFormat="0" applyProtection="0">
      <alignment vertical="center"/>
    </xf>
    <xf numFmtId="4" fontId="14" fillId="39" borderId="1" applyNumberFormat="0" applyProtection="0">
      <alignment vertical="center"/>
    </xf>
    <xf numFmtId="4" fontId="12" fillId="39" borderId="1" applyNumberFormat="0" applyProtection="0">
      <alignment horizontal="left" vertical="center" indent="1"/>
    </xf>
    <xf numFmtId="0" fontId="15" fillId="38" borderId="8" applyNumberFormat="0" applyProtection="0">
      <alignment horizontal="left" vertical="top" indent="1"/>
    </xf>
    <xf numFmtId="4" fontId="12" fillId="40" borderId="1" applyNumberFormat="0" applyProtection="0">
      <alignment horizontal="left" vertical="center" indent="1"/>
    </xf>
    <xf numFmtId="4" fontId="12" fillId="41" borderId="1" applyNumberFormat="0" applyProtection="0">
      <alignment horizontal="right" vertical="center"/>
    </xf>
    <xf numFmtId="4" fontId="12" fillId="42" borderId="1" applyNumberFormat="0" applyProtection="0">
      <alignment horizontal="right" vertical="center"/>
    </xf>
    <xf numFmtId="4" fontId="12" fillId="43" borderId="9" applyNumberFormat="0" applyProtection="0">
      <alignment horizontal="right" vertical="center"/>
    </xf>
    <xf numFmtId="4" fontId="12" fillId="13" borderId="1" applyNumberFormat="0" applyProtection="0">
      <alignment horizontal="right" vertical="center"/>
    </xf>
    <xf numFmtId="4" fontId="12" fillId="44" borderId="1" applyNumberFormat="0" applyProtection="0">
      <alignment horizontal="right" vertical="center"/>
    </xf>
    <xf numFmtId="4" fontId="12" fillId="45" borderId="1" applyNumberFormat="0" applyProtection="0">
      <alignment horizontal="right" vertical="center"/>
    </xf>
    <xf numFmtId="4" fontId="12" fillId="9" borderId="1" applyNumberFormat="0" applyProtection="0">
      <alignment horizontal="right" vertical="center"/>
    </xf>
    <xf numFmtId="4" fontId="12" fillId="4" borderId="1" applyNumberFormat="0" applyProtection="0">
      <alignment horizontal="right" vertical="center"/>
    </xf>
    <xf numFmtId="4" fontId="12" fillId="46" borderId="1" applyNumberFormat="0" applyProtection="0">
      <alignment horizontal="right" vertical="center"/>
    </xf>
    <xf numFmtId="4" fontId="12" fillId="47" borderId="9" applyNumberFormat="0" applyProtection="0">
      <alignment horizontal="left" vertical="center" indent="1"/>
    </xf>
    <xf numFmtId="4" fontId="16" fillId="11" borderId="9" applyNumberFormat="0" applyProtection="0">
      <alignment horizontal="left" vertical="center" indent="1"/>
    </xf>
    <xf numFmtId="4" fontId="16" fillId="11" borderId="9" applyNumberFormat="0" applyProtection="0">
      <alignment horizontal="left" vertical="center" indent="1"/>
    </xf>
    <xf numFmtId="4" fontId="12" fillId="3" borderId="1" applyNumberFormat="0" applyProtection="0">
      <alignment horizontal="right" vertical="center"/>
    </xf>
    <xf numFmtId="4" fontId="12" fillId="6" borderId="9" applyNumberFormat="0" applyProtection="0">
      <alignment horizontal="left" vertical="center" indent="1"/>
    </xf>
    <xf numFmtId="4" fontId="12" fillId="3" borderId="9" applyNumberFormat="0" applyProtection="0">
      <alignment horizontal="left" vertical="center" indent="1"/>
    </xf>
    <xf numFmtId="0" fontId="12" fillId="8" borderId="1" applyNumberFormat="0" applyProtection="0">
      <alignment horizontal="left" vertical="center" indent="1"/>
    </xf>
    <xf numFmtId="0" fontId="12" fillId="11" borderId="8" applyNumberFormat="0" applyProtection="0">
      <alignment horizontal="left" vertical="top" indent="1"/>
    </xf>
    <xf numFmtId="0" fontId="12" fillId="48" borderId="1" applyNumberFormat="0" applyProtection="0">
      <alignment horizontal="left" vertical="center" indent="1"/>
    </xf>
    <xf numFmtId="0" fontId="12" fillId="3" borderId="8" applyNumberFormat="0" applyProtection="0">
      <alignment horizontal="left" vertical="top" indent="1"/>
    </xf>
    <xf numFmtId="0" fontId="12" fillId="49" borderId="1" applyNumberFormat="0" applyProtection="0">
      <alignment horizontal="left" vertical="center" indent="1"/>
    </xf>
    <xf numFmtId="0" fontId="12" fillId="49" borderId="8" applyNumberFormat="0" applyProtection="0">
      <alignment horizontal="left" vertical="top" indent="1"/>
    </xf>
    <xf numFmtId="0" fontId="12" fillId="6" borderId="1" applyNumberFormat="0" applyProtection="0">
      <alignment horizontal="left" vertical="center" indent="1"/>
    </xf>
    <xf numFmtId="0" fontId="12" fillId="6" borderId="8" applyNumberFormat="0" applyProtection="0">
      <alignment horizontal="left" vertical="top" indent="1"/>
    </xf>
    <xf numFmtId="0" fontId="12" fillId="50" borderId="10" applyNumberFormat="0">
      <protection locked="0"/>
    </xf>
    <xf numFmtId="0" fontId="17" fillId="11" borderId="11" applyBorder="0"/>
    <xf numFmtId="4" fontId="18" fillId="51" borderId="8" applyNumberFormat="0" applyProtection="0">
      <alignment vertical="center"/>
    </xf>
    <xf numFmtId="4" fontId="14" fillId="52" borderId="12" applyNumberFormat="0" applyProtection="0">
      <alignment vertical="center"/>
    </xf>
    <xf numFmtId="4" fontId="18" fillId="8" borderId="8" applyNumberFormat="0" applyProtection="0">
      <alignment horizontal="left" vertical="center" indent="1"/>
    </xf>
    <xf numFmtId="0" fontId="18" fillId="51" borderId="8" applyNumberFormat="0" applyProtection="0">
      <alignment horizontal="left" vertical="top" indent="1"/>
    </xf>
    <xf numFmtId="4" fontId="12" fillId="0" borderId="1" applyNumberFormat="0" applyProtection="0">
      <alignment horizontal="right" vertical="center"/>
    </xf>
    <xf numFmtId="4" fontId="14" fillId="53" borderId="1" applyNumberFormat="0" applyProtection="0">
      <alignment horizontal="right" vertical="center"/>
    </xf>
    <xf numFmtId="4" fontId="12" fillId="40" borderId="1" applyNumberFormat="0" applyProtection="0">
      <alignment horizontal="left" vertical="center" indent="1"/>
    </xf>
    <xf numFmtId="0" fontId="18" fillId="3" borderId="8" applyNumberFormat="0" applyProtection="0">
      <alignment horizontal="left" vertical="top" indent="1"/>
    </xf>
    <xf numFmtId="4" fontId="19" fillId="54" borderId="9" applyNumberFormat="0" applyProtection="0">
      <alignment horizontal="left" vertical="center" indent="1"/>
    </xf>
    <xf numFmtId="0" fontId="12" fillId="55" borderId="12"/>
    <xf numFmtId="4" fontId="20" fillId="50" borderId="1" applyNumberFormat="0" applyProtection="0">
      <alignment horizontal="right" vertical="center"/>
    </xf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4" fillId="0" borderId="4" applyNumberFormat="0" applyFill="0" applyAlignment="0" applyProtection="0"/>
    <xf numFmtId="0" fontId="25" fillId="0" borderId="5" applyNumberFormat="0" applyFill="0" applyAlignment="0" applyProtection="0"/>
    <xf numFmtId="0" fontId="9" fillId="0" borderId="6" applyNumberFormat="0" applyFill="0" applyAlignment="0" applyProtection="0"/>
    <xf numFmtId="0" fontId="8" fillId="0" borderId="13" applyNumberFormat="0" applyFill="0" applyAlignment="0" applyProtection="0"/>
    <xf numFmtId="0" fontId="22" fillId="0" borderId="0" applyNumberFormat="0" applyFill="0" applyBorder="0" applyAlignment="0" applyProtection="0"/>
    <xf numFmtId="0" fontId="12" fillId="2" borderId="0"/>
  </cellStyleXfs>
  <cellXfs count="139">
    <xf numFmtId="0" fontId="0" fillId="2" borderId="0" xfId="0"/>
    <xf numFmtId="0" fontId="26" fillId="0" borderId="0" xfId="0" applyFont="1" applyFill="1"/>
    <xf numFmtId="0" fontId="26" fillId="0" borderId="0" xfId="0" applyFont="1" applyFill="1" applyAlignment="1">
      <alignment horizontal="center"/>
    </xf>
    <xf numFmtId="0" fontId="26" fillId="0" borderId="0" xfId="0" applyFont="1" applyFill="1" applyBorder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26" fillId="0" borderId="0" xfId="0" applyFont="1" applyFill="1" applyBorder="1" applyAlignment="1"/>
    <xf numFmtId="0" fontId="27" fillId="0" borderId="0" xfId="0" applyFont="1" applyFill="1" applyAlignment="1"/>
    <xf numFmtId="0" fontId="26" fillId="0" borderId="0" xfId="0" applyFont="1" applyFill="1" applyAlignment="1"/>
    <xf numFmtId="0" fontId="28" fillId="0" borderId="0" xfId="0" applyFont="1" applyFill="1"/>
    <xf numFmtId="0" fontId="28" fillId="0" borderId="0" xfId="0" applyFont="1" applyFill="1" applyBorder="1" applyAlignment="1">
      <alignment horizontal="center"/>
    </xf>
    <xf numFmtId="0" fontId="29" fillId="0" borderId="0" xfId="0" applyFont="1" applyFill="1"/>
    <xf numFmtId="0" fontId="28" fillId="0" borderId="0" xfId="0" applyFont="1" applyFill="1" applyAlignment="1">
      <alignment horizontal="center"/>
    </xf>
    <xf numFmtId="0" fontId="31" fillId="57" borderId="1" xfId="129" applyNumberFormat="1" applyFont="1" applyFill="1" applyAlignment="1">
      <alignment horizontal="center" vertical="center" wrapText="1"/>
    </xf>
    <xf numFmtId="0" fontId="31" fillId="57" borderId="1" xfId="129" quotePrefix="1" applyNumberFormat="1" applyFont="1" applyFill="1" applyAlignment="1">
      <alignment horizontal="center" vertical="center"/>
    </xf>
    <xf numFmtId="0" fontId="30" fillId="58" borderId="1" xfId="110" quotePrefix="1" applyNumberFormat="1" applyFont="1" applyFill="1" applyAlignment="1">
      <alignment horizontal="center" vertical="center"/>
    </xf>
    <xf numFmtId="0" fontId="33" fillId="0" borderId="1" xfId="129" quotePrefix="1" applyNumberFormat="1" applyFont="1" applyFill="1">
      <alignment horizontal="left" vertical="center" indent="1"/>
    </xf>
    <xf numFmtId="4" fontId="33" fillId="0" borderId="1" xfId="127" applyNumberFormat="1" applyFont="1">
      <alignment horizontal="right" vertical="center"/>
    </xf>
    <xf numFmtId="0" fontId="33" fillId="0" borderId="0" xfId="0" applyFont="1" applyFill="1"/>
    <xf numFmtId="4" fontId="33" fillId="0" borderId="1" xfId="127" applyNumberFormat="1" applyFont="1" applyAlignment="1">
      <alignment horizontal="center" vertical="center"/>
    </xf>
    <xf numFmtId="4" fontId="34" fillId="59" borderId="1" xfId="127" applyNumberFormat="1" applyFont="1" applyFill="1">
      <alignment horizontal="right" vertical="center"/>
    </xf>
    <xf numFmtId="4" fontId="35" fillId="56" borderId="1" xfId="93" applyNumberFormat="1" applyFont="1" applyFill="1">
      <alignment vertical="center"/>
    </xf>
    <xf numFmtId="0" fontId="30" fillId="58" borderId="1" xfId="110" applyNumberFormat="1" applyFont="1" applyFill="1" applyAlignment="1">
      <alignment horizontal="center" vertical="center"/>
    </xf>
    <xf numFmtId="0" fontId="33" fillId="53" borderId="1" xfId="129" quotePrefix="1" applyNumberFormat="1" applyFont="1" applyFill="1">
      <alignment horizontal="left" vertical="center" indent="1"/>
    </xf>
    <xf numFmtId="4" fontId="35" fillId="56" borderId="1" xfId="127" applyNumberFormat="1" applyFont="1" applyFill="1" applyAlignment="1">
      <alignment horizontal="right" vertical="center"/>
    </xf>
    <xf numFmtId="4" fontId="31" fillId="57" borderId="1" xfId="93" applyNumberFormat="1" applyFont="1" applyFill="1" applyAlignment="1">
      <alignment horizontal="center" vertical="center"/>
    </xf>
    <xf numFmtId="0" fontId="31" fillId="57" borderId="1" xfId="129" quotePrefix="1" applyNumberFormat="1" applyFont="1" applyFill="1" applyAlignment="1">
      <alignment horizontal="center" vertical="center" wrapText="1"/>
    </xf>
    <xf numFmtId="0" fontId="33" fillId="60" borderId="1" xfId="129" quotePrefix="1" applyNumberFormat="1" applyFont="1" applyFill="1">
      <alignment horizontal="left" vertical="center" indent="1"/>
    </xf>
    <xf numFmtId="4" fontId="33" fillId="60" borderId="1" xfId="127" applyNumberFormat="1" applyFont="1" applyFill="1">
      <alignment horizontal="right" vertical="center"/>
    </xf>
    <xf numFmtId="4" fontId="33" fillId="60" borderId="1" xfId="127" applyNumberFormat="1" applyFont="1" applyFill="1" applyAlignment="1">
      <alignment horizontal="center" vertical="center"/>
    </xf>
    <xf numFmtId="0" fontId="0" fillId="2" borderId="0" xfId="0" applyAlignment="1">
      <alignment horizontal="center"/>
    </xf>
    <xf numFmtId="4" fontId="34" fillId="59" borderId="1" xfId="127" applyNumberFormat="1" applyFont="1" applyFill="1" applyAlignment="1">
      <alignment horizontal="center" vertical="center"/>
    </xf>
    <xf numFmtId="4" fontId="35" fillId="56" borderId="1" xfId="93" applyNumberFormat="1" applyFont="1" applyFill="1" applyAlignment="1">
      <alignment horizontal="center" vertical="center"/>
    </xf>
    <xf numFmtId="4" fontId="31" fillId="57" borderId="1" xfId="93" applyNumberFormat="1" applyFont="1" applyFill="1" applyAlignment="1">
      <alignment horizontal="center" vertical="center" wrapText="1"/>
    </xf>
    <xf numFmtId="4" fontId="0" fillId="0" borderId="0" xfId="0" applyNumberFormat="1" applyFill="1"/>
    <xf numFmtId="4" fontId="33" fillId="0" borderId="1" xfId="127" applyNumberFormat="1" applyFont="1" applyFill="1" applyAlignment="1">
      <alignment horizontal="center" vertical="center"/>
    </xf>
    <xf numFmtId="4" fontId="0" fillId="0" borderId="0" xfId="0" applyNumberFormat="1" applyFill="1" applyAlignment="1">
      <alignment horizontal="center"/>
    </xf>
    <xf numFmtId="0" fontId="33" fillId="0" borderId="1" xfId="129" quotePrefix="1" applyNumberFormat="1" applyFont="1" applyFill="1" applyAlignment="1">
      <alignment horizontal="center" vertical="center"/>
    </xf>
    <xf numFmtId="4" fontId="33" fillId="0" borderId="1" xfId="127" applyNumberFormat="1" applyFont="1" applyFill="1">
      <alignment horizontal="right" vertical="center"/>
    </xf>
    <xf numFmtId="49" fontId="33" fillId="0" borderId="0" xfId="0" applyNumberFormat="1" applyFont="1" applyFill="1"/>
    <xf numFmtId="0" fontId="33" fillId="0" borderId="0" xfId="0" applyFont="1" applyFill="1" applyAlignment="1">
      <alignment horizontal="center"/>
    </xf>
    <xf numFmtId="0" fontId="33" fillId="60" borderId="1" xfId="129" quotePrefix="1" applyNumberFormat="1" applyFont="1" applyFill="1" applyAlignment="1">
      <alignment horizontal="center" vertical="center"/>
    </xf>
    <xf numFmtId="0" fontId="33" fillId="0" borderId="1" xfId="129" quotePrefix="1" applyNumberFormat="1" applyFont="1" applyFill="1" applyAlignment="1">
      <alignment vertical="center"/>
    </xf>
    <xf numFmtId="0" fontId="34" fillId="57" borderId="1" xfId="129" quotePrefix="1" applyNumberFormat="1" applyFont="1" applyFill="1" applyAlignment="1">
      <alignment horizontal="center" vertical="center"/>
    </xf>
    <xf numFmtId="0" fontId="34" fillId="57" borderId="1" xfId="129" quotePrefix="1" applyNumberFormat="1" applyFont="1" applyFill="1" applyAlignment="1">
      <alignment horizontal="center" vertical="center" wrapText="1"/>
    </xf>
    <xf numFmtId="4" fontId="34" fillId="57" borderId="1" xfId="93" applyNumberFormat="1" applyFont="1" applyFill="1" applyAlignment="1">
      <alignment horizontal="center" vertical="center" wrapText="1"/>
    </xf>
    <xf numFmtId="0" fontId="34" fillId="57" borderId="1" xfId="129" applyNumberFormat="1" applyFont="1" applyFill="1" applyAlignment="1">
      <alignment horizontal="center" vertical="center" wrapText="1"/>
    </xf>
    <xf numFmtId="0" fontId="33" fillId="58" borderId="1" xfId="110" quotePrefix="1" applyNumberFormat="1" applyFont="1" applyFill="1" applyAlignment="1">
      <alignment horizontal="center" vertical="center"/>
    </xf>
    <xf numFmtId="0" fontId="33" fillId="58" borderId="1" xfId="110" applyNumberFormat="1" applyFont="1" applyFill="1" applyAlignment="1">
      <alignment horizontal="center" vertical="center"/>
    </xf>
    <xf numFmtId="2" fontId="33" fillId="0" borderId="1" xfId="129" quotePrefix="1" applyNumberFormat="1" applyFont="1" applyFill="1" applyAlignment="1">
      <alignment horizontal="center" vertical="center"/>
    </xf>
    <xf numFmtId="0" fontId="28" fillId="0" borderId="0" xfId="0" applyFont="1" applyFill="1" applyBorder="1" applyAlignment="1">
      <alignment horizontal="right"/>
    </xf>
    <xf numFmtId="0" fontId="28" fillId="0" borderId="0" xfId="0" applyFont="1" applyFill="1" applyAlignment="1">
      <alignment horizontal="right"/>
    </xf>
    <xf numFmtId="0" fontId="33" fillId="58" borderId="1" xfId="110" quotePrefix="1" applyNumberFormat="1" applyFont="1" applyFill="1" applyAlignment="1">
      <alignment horizontal="right" vertical="center"/>
    </xf>
    <xf numFmtId="49" fontId="33" fillId="0" borderId="0" xfId="0" applyNumberFormat="1" applyFont="1" applyFill="1" applyAlignment="1">
      <alignment horizontal="right"/>
    </xf>
    <xf numFmtId="0" fontId="0" fillId="2" borderId="0" xfId="0" applyAlignment="1">
      <alignment horizontal="right"/>
    </xf>
    <xf numFmtId="4" fontId="33" fillId="0" borderId="1" xfId="129" quotePrefix="1" applyNumberFormat="1" applyFont="1" applyFill="1" applyAlignment="1">
      <alignment horizontal="right" vertical="center"/>
    </xf>
    <xf numFmtId="4" fontId="26" fillId="0" borderId="0" xfId="0" applyNumberFormat="1" applyFont="1" applyFill="1" applyBorder="1" applyAlignment="1">
      <alignment horizontal="center"/>
    </xf>
    <xf numFmtId="4" fontId="26" fillId="0" borderId="0" xfId="0" applyNumberFormat="1" applyFont="1" applyFill="1"/>
    <xf numFmtId="4" fontId="26" fillId="0" borderId="0" xfId="0" applyNumberFormat="1" applyFont="1" applyFill="1" applyAlignment="1">
      <alignment horizontal="center"/>
    </xf>
    <xf numFmtId="4" fontId="31" fillId="57" borderId="1" xfId="129" quotePrefix="1" applyNumberFormat="1" applyFont="1" applyFill="1" applyAlignment="1">
      <alignment horizontal="center" vertical="center" wrapText="1"/>
    </xf>
    <xf numFmtId="4" fontId="31" fillId="57" borderId="1" xfId="129" applyNumberFormat="1" applyFont="1" applyFill="1" applyAlignment="1">
      <alignment horizontal="center" vertical="center" wrapText="1"/>
    </xf>
    <xf numFmtId="4" fontId="30" fillId="58" borderId="1" xfId="110" quotePrefix="1" applyNumberFormat="1" applyFont="1" applyFill="1" applyAlignment="1">
      <alignment horizontal="center" vertical="center"/>
    </xf>
    <xf numFmtId="4" fontId="30" fillId="58" borderId="1" xfId="110" applyNumberFormat="1" applyFont="1" applyFill="1" applyAlignment="1">
      <alignment horizontal="center" vertical="center"/>
    </xf>
    <xf numFmtId="4" fontId="0" fillId="2" borderId="0" xfId="0" applyNumberFormat="1"/>
    <xf numFmtId="4" fontId="0" fillId="2" borderId="0" xfId="0" applyNumberFormat="1" applyAlignment="1">
      <alignment horizontal="center"/>
    </xf>
    <xf numFmtId="0" fontId="37" fillId="61" borderId="1" xfId="129" quotePrefix="1" applyNumberFormat="1" applyFont="1" applyFill="1">
      <alignment horizontal="left" vertical="center" indent="1"/>
    </xf>
    <xf numFmtId="4" fontId="36" fillId="61" borderId="1" xfId="127" applyNumberFormat="1" applyFont="1" applyFill="1">
      <alignment horizontal="right" vertical="center"/>
    </xf>
    <xf numFmtId="2" fontId="36" fillId="61" borderId="1" xfId="129" quotePrefix="1" applyNumberFormat="1" applyFont="1" applyFill="1" applyAlignment="1">
      <alignment horizontal="center" vertical="center"/>
    </xf>
    <xf numFmtId="4" fontId="36" fillId="61" borderId="1" xfId="129" quotePrefix="1" applyNumberFormat="1" applyFont="1" applyFill="1" applyAlignment="1">
      <alignment horizontal="right" vertical="center"/>
    </xf>
    <xf numFmtId="49" fontId="33" fillId="0" borderId="0" xfId="0" applyNumberFormat="1" applyFont="1" applyFill="1" applyAlignment="1">
      <alignment horizontal="left"/>
    </xf>
    <xf numFmtId="0" fontId="36" fillId="61" borderId="1" xfId="129" quotePrefix="1" applyNumberFormat="1" applyFont="1" applyFill="1">
      <alignment horizontal="left" vertical="center" indent="1"/>
    </xf>
    <xf numFmtId="4" fontId="36" fillId="61" borderId="1" xfId="127" applyNumberFormat="1" applyFont="1" applyFill="1" applyAlignment="1">
      <alignment horizontal="center" vertical="center"/>
    </xf>
    <xf numFmtId="0" fontId="33" fillId="0" borderId="1" xfId="129" quotePrefix="1" applyNumberFormat="1" applyFont="1" applyFill="1" applyAlignment="1">
      <alignment horizontal="left" vertical="center"/>
    </xf>
    <xf numFmtId="0" fontId="33" fillId="60" borderId="1" xfId="129" quotePrefix="1" applyNumberFormat="1" applyFont="1" applyFill="1" applyAlignment="1">
      <alignment horizontal="left" vertical="center"/>
    </xf>
    <xf numFmtId="4" fontId="33" fillId="60" borderId="1" xfId="129" quotePrefix="1" applyNumberFormat="1" applyFont="1" applyFill="1" applyAlignment="1">
      <alignment horizontal="right" vertical="center"/>
    </xf>
    <xf numFmtId="0" fontId="29" fillId="0" borderId="0" xfId="0" applyFont="1" applyFill="1" applyAlignment="1">
      <alignment horizontal="left"/>
    </xf>
    <xf numFmtId="0" fontId="38" fillId="2" borderId="0" xfId="0" applyFont="1"/>
    <xf numFmtId="0" fontId="29" fillId="0" borderId="0" xfId="0" applyFont="1" applyFill="1" applyAlignment="1">
      <alignment horizontal="center"/>
    </xf>
    <xf numFmtId="0" fontId="37" fillId="61" borderId="1" xfId="129" quotePrefix="1" applyNumberFormat="1" applyFont="1" applyFill="1" applyAlignment="1">
      <alignment horizontal="center" vertical="center"/>
    </xf>
    <xf numFmtId="0" fontId="33" fillId="0" borderId="1" xfId="129" quotePrefix="1" applyNumberFormat="1" applyFont="1" applyFill="1" applyBorder="1" applyAlignment="1">
      <alignment horizontal="center" vertical="center"/>
    </xf>
    <xf numFmtId="0" fontId="33" fillId="0" borderId="1" xfId="129" quotePrefix="1" applyNumberFormat="1" applyFont="1" applyFill="1" applyBorder="1" applyAlignment="1">
      <alignment vertical="center"/>
    </xf>
    <xf numFmtId="0" fontId="33" fillId="60" borderId="1" xfId="129" quotePrefix="1" applyNumberFormat="1" applyFont="1" applyFill="1" applyBorder="1" applyAlignment="1">
      <alignment horizontal="center" vertical="center"/>
    </xf>
    <xf numFmtId="0" fontId="33" fillId="60" borderId="1" xfId="129" quotePrefix="1" applyNumberFormat="1" applyFont="1" applyFill="1" applyBorder="1" applyAlignment="1">
      <alignment vertical="center"/>
    </xf>
    <xf numFmtId="0" fontId="36" fillId="61" borderId="1" xfId="129" quotePrefix="1" applyNumberFormat="1" applyFont="1" applyFill="1" applyBorder="1" applyAlignment="1">
      <alignment horizontal="center" vertical="center"/>
    </xf>
    <xf numFmtId="0" fontId="36" fillId="61" borderId="1" xfId="129" quotePrefix="1" applyNumberFormat="1" applyFont="1" applyFill="1" applyBorder="1" applyAlignment="1">
      <alignment vertical="center"/>
    </xf>
    <xf numFmtId="4" fontId="33" fillId="0" borderId="1" xfId="129" quotePrefix="1" applyNumberFormat="1" applyFont="1" applyFill="1" applyAlignment="1">
      <alignment horizontal="right" vertical="center" indent="1"/>
    </xf>
    <xf numFmtId="4" fontId="36" fillId="61" borderId="1" xfId="129" quotePrefix="1" applyNumberFormat="1" applyFont="1" applyFill="1" applyAlignment="1">
      <alignment horizontal="right" vertical="center" indent="1"/>
    </xf>
    <xf numFmtId="0" fontId="39" fillId="2" borderId="0" xfId="0" applyFont="1"/>
    <xf numFmtId="0" fontId="0" fillId="2" borderId="0" xfId="0"/>
    <xf numFmtId="14" fontId="38" fillId="2" borderId="0" xfId="0" applyNumberFormat="1" applyFont="1"/>
    <xf numFmtId="4" fontId="33" fillId="60" borderId="1" xfId="129" quotePrefix="1" applyNumberFormat="1" applyFont="1" applyFill="1" applyAlignment="1">
      <alignment horizontal="right" vertical="center" indent="1"/>
    </xf>
    <xf numFmtId="0" fontId="28" fillId="0" borderId="0" xfId="0" applyFont="1" applyFill="1" applyBorder="1" applyAlignment="1">
      <alignment horizontal="left"/>
    </xf>
    <xf numFmtId="0" fontId="33" fillId="0" borderId="0" xfId="0" applyFont="1" applyFill="1" applyAlignment="1">
      <alignment horizontal="left"/>
    </xf>
    <xf numFmtId="0" fontId="0" fillId="2" borderId="0" xfId="0" applyAlignment="1">
      <alignment horizontal="left"/>
    </xf>
    <xf numFmtId="0" fontId="36" fillId="61" borderId="15" xfId="129" quotePrefix="1" applyNumberFormat="1" applyFont="1" applyFill="1" applyBorder="1" applyAlignment="1">
      <alignment horizontal="left" vertical="center"/>
    </xf>
    <xf numFmtId="0" fontId="37" fillId="61" borderId="1" xfId="129" quotePrefix="1" applyNumberFormat="1" applyFont="1" applyFill="1" applyAlignment="1">
      <alignment horizontal="left" vertical="center" indent="1"/>
    </xf>
    <xf numFmtId="0" fontId="33" fillId="62" borderId="1" xfId="129" quotePrefix="1" applyNumberFormat="1" applyFont="1" applyFill="1" applyAlignment="1">
      <alignment horizontal="center" vertical="center"/>
    </xf>
    <xf numFmtId="0" fontId="33" fillId="62" borderId="1" xfId="129" quotePrefix="1" applyNumberFormat="1" applyFont="1" applyFill="1" applyAlignment="1">
      <alignment horizontal="left" vertical="center"/>
    </xf>
    <xf numFmtId="4" fontId="33" fillId="62" borderId="1" xfId="129" quotePrefix="1" applyNumberFormat="1" applyFont="1" applyFill="1" applyAlignment="1">
      <alignment horizontal="right" vertical="center"/>
    </xf>
    <xf numFmtId="0" fontId="36" fillId="61" borderId="14" xfId="129" quotePrefix="1" applyNumberFormat="1" applyFont="1" applyFill="1" applyBorder="1" applyAlignment="1">
      <alignment horizontal="left" vertical="center"/>
    </xf>
    <xf numFmtId="4" fontId="36" fillId="61" borderId="1" xfId="129" quotePrefix="1" applyNumberFormat="1" applyFont="1" applyFill="1" applyAlignment="1">
      <alignment horizontal="center" vertical="center"/>
    </xf>
    <xf numFmtId="49" fontId="33" fillId="0" borderId="0" xfId="0" applyNumberFormat="1" applyFont="1" applyFill="1" applyAlignment="1">
      <alignment horizontal="center"/>
    </xf>
    <xf numFmtId="1" fontId="28" fillId="0" borderId="0" xfId="0" applyNumberFormat="1" applyFont="1" applyFill="1" applyBorder="1" applyAlignment="1">
      <alignment horizontal="center"/>
    </xf>
    <xf numFmtId="1" fontId="29" fillId="0" borderId="0" xfId="0" applyNumberFormat="1" applyFont="1" applyFill="1" applyAlignment="1">
      <alignment horizontal="center"/>
    </xf>
    <xf numFmtId="1" fontId="33" fillId="0" borderId="1" xfId="129" quotePrefix="1" applyNumberFormat="1" applyFont="1" applyFill="1" applyAlignment="1">
      <alignment horizontal="center" vertical="center"/>
    </xf>
    <xf numFmtId="1" fontId="33" fillId="60" borderId="1" xfId="129" quotePrefix="1" applyNumberFormat="1" applyFont="1" applyFill="1" applyAlignment="1">
      <alignment horizontal="center" vertical="center"/>
    </xf>
    <xf numFmtId="1" fontId="37" fillId="61" borderId="1" xfId="129" quotePrefix="1" applyNumberFormat="1" applyFont="1" applyFill="1" applyAlignment="1">
      <alignment horizontal="center" vertical="center"/>
    </xf>
    <xf numFmtId="1" fontId="33" fillId="0" borderId="0" xfId="0" applyNumberFormat="1" applyFont="1" applyFill="1" applyAlignment="1">
      <alignment horizontal="center"/>
    </xf>
    <xf numFmtId="1" fontId="0" fillId="2" borderId="0" xfId="0" applyNumberFormat="1" applyAlignment="1">
      <alignment horizontal="center"/>
    </xf>
    <xf numFmtId="1" fontId="36" fillId="61" borderId="1" xfId="129" quotePrefix="1" applyNumberFormat="1" applyFont="1" applyFill="1" applyAlignment="1">
      <alignment horizontal="center" vertical="center"/>
    </xf>
    <xf numFmtId="0" fontId="36" fillId="61" borderId="15" xfId="129" quotePrefix="1" applyNumberFormat="1" applyFont="1" applyFill="1" applyBorder="1" applyAlignment="1">
      <alignment horizontal="center" vertical="center"/>
    </xf>
    <xf numFmtId="0" fontId="32" fillId="56" borderId="0" xfId="0" applyFont="1" applyFill="1" applyBorder="1" applyAlignment="1">
      <alignment horizontal="center" vertical="center" wrapText="1"/>
    </xf>
    <xf numFmtId="0" fontId="35" fillId="56" borderId="14" xfId="95" applyNumberFormat="1" applyFont="1" applyFill="1" applyBorder="1" applyAlignment="1">
      <alignment horizontal="center" vertical="center"/>
    </xf>
    <xf numFmtId="0" fontId="35" fillId="56" borderId="15" xfId="95" quotePrefix="1" applyNumberFormat="1" applyFont="1" applyFill="1" applyBorder="1" applyAlignment="1">
      <alignment horizontal="center" vertical="center"/>
    </xf>
    <xf numFmtId="0" fontId="31" fillId="57" borderId="16" xfId="97" applyNumberFormat="1" applyFont="1" applyFill="1" applyBorder="1" applyAlignment="1">
      <alignment horizontal="center" vertical="center"/>
    </xf>
    <xf numFmtId="0" fontId="31" fillId="57" borderId="17" xfId="97" quotePrefix="1" applyNumberFormat="1" applyFont="1" applyFill="1" applyBorder="1" applyAlignment="1">
      <alignment horizontal="center" vertical="center"/>
    </xf>
    <xf numFmtId="0" fontId="31" fillId="57" borderId="18" xfId="97" quotePrefix="1" applyNumberFormat="1" applyFont="1" applyFill="1" applyBorder="1" applyAlignment="1">
      <alignment horizontal="center" vertical="center"/>
    </xf>
    <xf numFmtId="0" fontId="31" fillId="57" borderId="19" xfId="97" quotePrefix="1" applyNumberFormat="1" applyFont="1" applyFill="1" applyBorder="1" applyAlignment="1">
      <alignment horizontal="center" vertical="center"/>
    </xf>
    <xf numFmtId="0" fontId="34" fillId="59" borderId="14" xfId="129" applyNumberFormat="1" applyFont="1" applyFill="1" applyBorder="1" applyAlignment="1">
      <alignment horizontal="center" vertical="center"/>
    </xf>
    <xf numFmtId="0" fontId="34" fillId="59" borderId="15" xfId="129" quotePrefix="1" applyNumberFormat="1" applyFont="1" applyFill="1" applyBorder="1" applyAlignment="1">
      <alignment horizontal="center" vertical="center"/>
    </xf>
    <xf numFmtId="0" fontId="31" fillId="57" borderId="17" xfId="97" applyNumberFormat="1" applyFont="1" applyFill="1" applyBorder="1" applyAlignment="1">
      <alignment horizontal="center" vertical="center"/>
    </xf>
    <xf numFmtId="0" fontId="31" fillId="57" borderId="18" xfId="97" applyNumberFormat="1" applyFont="1" applyFill="1" applyBorder="1" applyAlignment="1">
      <alignment horizontal="center" vertical="center"/>
    </xf>
    <xf numFmtId="0" fontId="31" fillId="57" borderId="19" xfId="97" applyNumberFormat="1" applyFont="1" applyFill="1" applyBorder="1" applyAlignment="1">
      <alignment horizontal="center" vertical="center"/>
    </xf>
    <xf numFmtId="0" fontId="35" fillId="61" borderId="14" xfId="95" applyNumberFormat="1" applyFont="1" applyFill="1" applyBorder="1" applyAlignment="1">
      <alignment horizontal="center" vertical="center"/>
    </xf>
    <xf numFmtId="0" fontId="35" fillId="61" borderId="15" xfId="95" quotePrefix="1" applyNumberFormat="1" applyFont="1" applyFill="1" applyBorder="1" applyAlignment="1">
      <alignment horizontal="center" vertical="center"/>
    </xf>
    <xf numFmtId="0" fontId="31" fillId="57" borderId="16" xfId="97" quotePrefix="1" applyNumberFormat="1" applyFont="1" applyFill="1" applyBorder="1" applyAlignment="1">
      <alignment horizontal="center" vertical="center"/>
    </xf>
    <xf numFmtId="0" fontId="36" fillId="61" borderId="14" xfId="129" quotePrefix="1" applyNumberFormat="1" applyFont="1" applyFill="1" applyBorder="1" applyAlignment="1">
      <alignment horizontal="center" vertical="center"/>
    </xf>
    <xf numFmtId="0" fontId="36" fillId="61" borderId="15" xfId="129" quotePrefix="1" applyNumberFormat="1" applyFont="1" applyFill="1" applyBorder="1" applyAlignment="1">
      <alignment horizontal="center" vertical="center"/>
    </xf>
    <xf numFmtId="49" fontId="33" fillId="0" borderId="0" xfId="0" applyNumberFormat="1" applyFont="1" applyFill="1" applyAlignment="1">
      <alignment horizontal="left"/>
    </xf>
    <xf numFmtId="0" fontId="36" fillId="61" borderId="20" xfId="129" quotePrefix="1" applyNumberFormat="1" applyFont="1" applyFill="1" applyBorder="1" applyAlignment="1">
      <alignment horizontal="center" vertical="center"/>
    </xf>
    <xf numFmtId="0" fontId="36" fillId="61" borderId="17" xfId="129" quotePrefix="1" applyNumberFormat="1" applyFont="1" applyFill="1" applyBorder="1" applyAlignment="1">
      <alignment horizontal="center" vertical="center"/>
    </xf>
    <xf numFmtId="0" fontId="35" fillId="56" borderId="15" xfId="95" applyNumberFormat="1" applyFont="1" applyFill="1" applyBorder="1" applyAlignment="1">
      <alignment horizontal="center" vertical="center"/>
    </xf>
    <xf numFmtId="0" fontId="34" fillId="57" borderId="16" xfId="97" applyNumberFormat="1" applyFont="1" applyFill="1" applyBorder="1" applyAlignment="1">
      <alignment horizontal="center" vertical="center"/>
    </xf>
    <xf numFmtId="0" fontId="34" fillId="57" borderId="17" xfId="97" applyNumberFormat="1" applyFont="1" applyFill="1" applyBorder="1" applyAlignment="1">
      <alignment horizontal="center" vertical="center"/>
    </xf>
    <xf numFmtId="0" fontId="34" fillId="57" borderId="18" xfId="97" applyNumberFormat="1" applyFont="1" applyFill="1" applyBorder="1" applyAlignment="1">
      <alignment horizontal="center" vertical="center"/>
    </xf>
    <xf numFmtId="0" fontId="34" fillId="57" borderId="19" xfId="97" applyNumberFormat="1" applyFont="1" applyFill="1" applyBorder="1" applyAlignment="1">
      <alignment horizontal="center" vertical="center"/>
    </xf>
    <xf numFmtId="0" fontId="31" fillId="57" borderId="20" xfId="97" applyNumberFormat="1" applyFont="1" applyFill="1" applyBorder="1" applyAlignment="1">
      <alignment horizontal="center" vertical="center"/>
    </xf>
    <xf numFmtId="0" fontId="31" fillId="57" borderId="21" xfId="97" quotePrefix="1" applyNumberFormat="1" applyFont="1" applyFill="1" applyBorder="1" applyAlignment="1">
      <alignment horizontal="center" vertical="center"/>
    </xf>
    <xf numFmtId="0" fontId="32" fillId="56" borderId="0" xfId="0" applyFont="1" applyFill="1" applyBorder="1" applyAlignment="1">
      <alignment horizontal="center" vertical="center"/>
    </xf>
  </cellXfs>
  <cellStyles count="145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Énfasis1" xfId="7" builtinId="30" customBuiltin="1"/>
    <cellStyle name="20% - Énfasis2" xfId="8" builtinId="34" customBuiltin="1"/>
    <cellStyle name="20% - Énfasis3" xfId="9" builtinId="38" customBuiltin="1"/>
    <cellStyle name="20% - Énfasis4" xfId="10" builtinId="42" customBuiltin="1"/>
    <cellStyle name="20% - Énfasis5" xfId="11" builtinId="46" customBuiltin="1"/>
    <cellStyle name="20% - Énfasis6" xfId="12" builtinId="50" customBuiltin="1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- Énfasis1" xfId="19" builtinId="31" customBuiltin="1"/>
    <cellStyle name="40% - Énfasis2" xfId="20" builtinId="35" customBuiltin="1"/>
    <cellStyle name="40% - Énfasis3" xfId="21" builtinId="39" customBuiltin="1"/>
    <cellStyle name="40% - Énfasis4" xfId="22" builtinId="43" customBuiltin="1"/>
    <cellStyle name="40% - Énfasis5" xfId="23" builtinId="47" customBuiltin="1"/>
    <cellStyle name="40% - Énfasis6" xfId="24" builtinId="51" customBuiltin="1"/>
    <cellStyle name="60% - Accent1" xfId="25"/>
    <cellStyle name="60% - Accent2" xfId="26"/>
    <cellStyle name="60% - Accent3" xfId="27"/>
    <cellStyle name="60% - Accent4" xfId="28"/>
    <cellStyle name="60% - Accent5" xfId="29"/>
    <cellStyle name="60% - Accent6" xfId="30"/>
    <cellStyle name="60% - Énfasis1" xfId="31" builtinId="32" customBuiltin="1"/>
    <cellStyle name="60% - Énfasis2" xfId="32" builtinId="36" customBuiltin="1"/>
    <cellStyle name="60% - Énfasis3" xfId="33" builtinId="40" customBuiltin="1"/>
    <cellStyle name="60% - Énfasis4" xfId="34" builtinId="44" customBuiltin="1"/>
    <cellStyle name="60% - Énfasis5" xfId="35" builtinId="48" customBuiltin="1"/>
    <cellStyle name="60% - Énfasis6" xfId="36" builtinId="52" customBuiltin="1"/>
    <cellStyle name="Accent1" xfId="37"/>
    <cellStyle name="Accent1 - 20%" xfId="38"/>
    <cellStyle name="Accent1 - 40%" xfId="39"/>
    <cellStyle name="Accent1 - 60%" xfId="40"/>
    <cellStyle name="Accent2" xfId="41"/>
    <cellStyle name="Accent2 - 20%" xfId="42"/>
    <cellStyle name="Accent2 - 40%" xfId="43"/>
    <cellStyle name="Accent2 - 60%" xfId="44"/>
    <cellStyle name="Accent3" xfId="45"/>
    <cellStyle name="Accent3 - 20%" xfId="46"/>
    <cellStyle name="Accent3 - 40%" xfId="47"/>
    <cellStyle name="Accent3 - 60%" xfId="48"/>
    <cellStyle name="Accent4" xfId="49"/>
    <cellStyle name="Accent4 - 20%" xfId="50"/>
    <cellStyle name="Accent4 - 40%" xfId="51"/>
    <cellStyle name="Accent4 - 60%" xfId="52"/>
    <cellStyle name="Accent5" xfId="53"/>
    <cellStyle name="Accent5 - 20%" xfId="54"/>
    <cellStyle name="Accent5 - 40%" xfId="55"/>
    <cellStyle name="Accent5 - 60%" xfId="56"/>
    <cellStyle name="Accent6" xfId="57"/>
    <cellStyle name="Accent6 - 20%" xfId="58"/>
    <cellStyle name="Accent6 - 40%" xfId="59"/>
    <cellStyle name="Accent6 - 60%" xfId="60"/>
    <cellStyle name="Bad" xfId="61"/>
    <cellStyle name="Bueno" xfId="62" builtinId="26" customBuiltin="1"/>
    <cellStyle name="Calculation" xfId="63"/>
    <cellStyle name="Cálculo" xfId="64" builtinId="22" customBuiltin="1"/>
    <cellStyle name="Celda de comprobación" xfId="65" builtinId="23" customBuiltin="1"/>
    <cellStyle name="Celda vinculada" xfId="66" builtinId="24" customBuiltin="1"/>
    <cellStyle name="Check Cell" xfId="67"/>
    <cellStyle name="Emphasis 1" xfId="68"/>
    <cellStyle name="Emphasis 2" xfId="69"/>
    <cellStyle name="Emphasis 3" xfId="70"/>
    <cellStyle name="Encabezado 1" xfId="139" builtinId="16" customBuiltin="1"/>
    <cellStyle name="Encabezado 4" xfId="71" builtinId="19" customBuiltin="1"/>
    <cellStyle name="Énfasis1" xfId="72" builtinId="29" customBuiltin="1"/>
    <cellStyle name="Énfasis2" xfId="73" builtinId="33" customBuiltin="1"/>
    <cellStyle name="Énfasis3" xfId="74" builtinId="37" customBuiltin="1"/>
    <cellStyle name="Énfasis4" xfId="75" builtinId="41" customBuiltin="1"/>
    <cellStyle name="Énfasis5" xfId="76" builtinId="45" customBuiltin="1"/>
    <cellStyle name="Énfasis6" xfId="77" builtinId="49" customBuiltin="1"/>
    <cellStyle name="Entrada" xfId="78" builtinId="20" customBuiltin="1"/>
    <cellStyle name="Explanatory Text" xfId="79"/>
    <cellStyle name="Good" xfId="80"/>
    <cellStyle name="Heading 1" xfId="81"/>
    <cellStyle name="Heading 2" xfId="82"/>
    <cellStyle name="Heading 3" xfId="83"/>
    <cellStyle name="Heading 4" xfId="84"/>
    <cellStyle name="Incorrecto" xfId="85" builtinId="27" customBuiltin="1"/>
    <cellStyle name="Input" xfId="86"/>
    <cellStyle name="Linked Cell" xfId="87"/>
    <cellStyle name="Neutral" xfId="88" builtinId="28" customBuiltin="1"/>
    <cellStyle name="Normal" xfId="0" builtinId="0"/>
    <cellStyle name="Normal 2" xfId="144"/>
    <cellStyle name="Notas" xfId="89" builtinId="10" customBuiltin="1"/>
    <cellStyle name="Note" xfId="90"/>
    <cellStyle name="Output" xfId="91"/>
    <cellStyle name="Salida" xfId="92" builtinId="21" customBuiltin="1"/>
    <cellStyle name="SAPBEXaggData" xfId="93"/>
    <cellStyle name="SAPBEXaggDataEmph" xfId="94"/>
    <cellStyle name="SAPBEXaggItem" xfId="95"/>
    <cellStyle name="SAPBEXaggItemX" xfId="96"/>
    <cellStyle name="SAPBEXchaText" xfId="97"/>
    <cellStyle name="SAPBEXexcBad7" xfId="98"/>
    <cellStyle name="SAPBEXexcBad8" xfId="99"/>
    <cellStyle name="SAPBEXexcBad9" xfId="100"/>
    <cellStyle name="SAPBEXexcCritical4" xfId="101"/>
    <cellStyle name="SAPBEXexcCritical5" xfId="102"/>
    <cellStyle name="SAPBEXexcCritical6" xfId="103"/>
    <cellStyle name="SAPBEXexcGood1" xfId="104"/>
    <cellStyle name="SAPBEXexcGood2" xfId="105"/>
    <cellStyle name="SAPBEXexcGood3" xfId="106"/>
    <cellStyle name="SAPBEXfilterDrill" xfId="107"/>
    <cellStyle name="SAPBEXfilterItem" xfId="108"/>
    <cellStyle name="SAPBEXfilterText" xfId="109"/>
    <cellStyle name="SAPBEXformats" xfId="110"/>
    <cellStyle name="SAPBEXheaderItem" xfId="111"/>
    <cellStyle name="SAPBEXheaderText" xfId="112"/>
    <cellStyle name="SAPBEXHLevel0" xfId="113"/>
    <cellStyle name="SAPBEXHLevel0X" xfId="114"/>
    <cellStyle name="SAPBEXHLevel1" xfId="115"/>
    <cellStyle name="SAPBEXHLevel1X" xfId="116"/>
    <cellStyle name="SAPBEXHLevel2" xfId="117"/>
    <cellStyle name="SAPBEXHLevel2X" xfId="118"/>
    <cellStyle name="SAPBEXHLevel3" xfId="119"/>
    <cellStyle name="SAPBEXHLevel3X" xfId="120"/>
    <cellStyle name="SAPBEXinputData" xfId="121"/>
    <cellStyle name="SAPBEXItemHeader" xfId="122"/>
    <cellStyle name="SAPBEXresData" xfId="123"/>
    <cellStyle name="SAPBEXresDataEmph" xfId="124"/>
    <cellStyle name="SAPBEXresItem" xfId="125"/>
    <cellStyle name="SAPBEXresItemX" xfId="126"/>
    <cellStyle name="SAPBEXstdData" xfId="127"/>
    <cellStyle name="SAPBEXstdDataEmph" xfId="128"/>
    <cellStyle name="SAPBEXstdItem" xfId="129"/>
    <cellStyle name="SAPBEXstdItemX" xfId="130"/>
    <cellStyle name="SAPBEXtitle" xfId="131"/>
    <cellStyle name="SAPBEXunassignedItem" xfId="132"/>
    <cellStyle name="SAPBEXundefined" xfId="133"/>
    <cellStyle name="Sheet Title" xfId="134"/>
    <cellStyle name="Texto de advertencia" xfId="135" builtinId="11" customBuiltin="1"/>
    <cellStyle name="Texto explicativo" xfId="136" builtinId="53" customBuiltin="1"/>
    <cellStyle name="Title" xfId="137"/>
    <cellStyle name="Título" xfId="138" builtinId="15" customBuiltin="1"/>
    <cellStyle name="Título 2" xfId="140" builtinId="17" customBuiltin="1"/>
    <cellStyle name="Título 3" xfId="141" builtinId="18" customBuiltin="1"/>
    <cellStyle name="Total" xfId="142" builtinId="25" customBuiltin="1"/>
    <cellStyle name="Warning Text" xfId="14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6758"/>
      <rgbColor rgb="00C6F9C1"/>
      <rgbColor rgb="00FF8073"/>
      <rgbColor rgb="00FF3838"/>
      <rgbColor rgb="00FF1818"/>
      <rgbColor rgb="00CDDEE9"/>
      <rgbColor rgb="00FF9D25"/>
      <rgbColor rgb="00F58700"/>
      <rgbColor rgb="00848484"/>
      <rgbColor rgb="003C9654"/>
      <rgbColor rgb="00000000"/>
      <rgbColor rgb="00008080"/>
      <rgbColor rgb="00B7CFE8"/>
      <rgbColor rgb="00C3D6EB"/>
      <rgbColor rgb="009190D6"/>
      <rgbColor rgb="00993366"/>
      <rgbColor rgb="00FFFFCC"/>
      <rgbColor rgb="00CCFFFF"/>
      <rgbColor rgb="00660066"/>
      <rgbColor rgb="00FF8073"/>
      <rgbColor rgb="000066CC"/>
      <rgbColor rgb="00E0E5E8"/>
      <rgbColor rgb="00000080"/>
      <rgbColor rgb="00FF00FF"/>
      <rgbColor rgb="00FFFF00"/>
      <rgbColor rgb="00F2F2F2"/>
      <rgbColor rgb="00800080"/>
      <rgbColor rgb="00800000"/>
      <rgbColor rgb="00008080"/>
      <rgbColor rgb="000000FF"/>
      <rgbColor rgb="00C6C4C4"/>
      <rgbColor rgb="00D5E3F2"/>
      <rgbColor rgb="00CCFFCC"/>
      <rgbColor rgb="00FFFDC1"/>
      <rgbColor rgb="00D5E3F2"/>
      <rgbColor rgb="00FF988C"/>
      <rgbColor rgb="00C6C9CC"/>
      <rgbColor rgb="00FFCC99"/>
      <rgbColor rgb="004D6776"/>
      <rgbColor rgb="00EFF6FB"/>
      <rgbColor rgb="00ABEDA5"/>
      <rgbColor rgb="00FECC8E"/>
      <rgbColor rgb="00FDBB71"/>
      <rgbColor rgb="00FBA643"/>
      <rgbColor rgb="00B6D9E6"/>
      <rgbColor rgb="00BFC9D5"/>
      <rgbColor rgb="00003366"/>
      <rgbColor rgb="0094D88F"/>
      <rgbColor rgb="008DB0DB"/>
      <rgbColor rgb="00333300"/>
      <rgbColor rgb="00EAF1F6"/>
      <rgbColor rgb="00DBE5EC"/>
      <rgbColor rgb="00333399"/>
      <rgbColor rgb="00333333"/>
    </indexedColors>
    <mruColors>
      <color rgb="FF333399"/>
      <color rgb="FFFFFFCC"/>
      <color rgb="FF99CCFF"/>
      <color rgb="FFCCEC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13</xdr:col>
      <xdr:colOff>844550</xdr:colOff>
      <xdr:row>620</xdr:row>
      <xdr:rowOff>0</xdr:rowOff>
    </xdr:to>
    <xdr:pic>
      <xdr:nvPicPr>
        <xdr:cNvPr id="2" name="BExB029UU4PN4XLI36TCJ1BF2ED8" hidden="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66875"/>
          <a:ext cx="17008475" cy="93570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6.v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tabSelected="1" workbookViewId="0">
      <selection sqref="A1:J1"/>
    </sheetView>
  </sheetViews>
  <sheetFormatPr baseColWidth="10" defaultRowHeight="10.199999999999999" x14ac:dyDescent="0.2"/>
  <cols>
    <col min="1" max="1" width="7.42578125" customWidth="1"/>
    <col min="2" max="2" width="55.140625" bestFit="1" customWidth="1"/>
    <col min="3" max="3" width="19.5703125" bestFit="1" customWidth="1"/>
    <col min="4" max="4" width="18.85546875" customWidth="1"/>
    <col min="5" max="5" width="20.28515625" bestFit="1" customWidth="1"/>
    <col min="6" max="8" width="19.5703125" bestFit="1" customWidth="1"/>
    <col min="9" max="9" width="18.85546875" customWidth="1"/>
    <col min="10" max="10" width="19.5703125" bestFit="1" customWidth="1"/>
  </cols>
  <sheetData>
    <row r="1" spans="1:10" s="76" customFormat="1" ht="18.75" customHeight="1" x14ac:dyDescent="0.35">
      <c r="A1" s="111" t="s">
        <v>63</v>
      </c>
      <c r="B1" s="111"/>
      <c r="C1" s="111"/>
      <c r="D1" s="111"/>
      <c r="E1" s="111"/>
      <c r="F1" s="111"/>
      <c r="G1" s="111"/>
      <c r="H1" s="111"/>
      <c r="I1" s="111"/>
      <c r="J1" s="111"/>
    </row>
    <row r="2" spans="1:10" s="76" customFormat="1" ht="18.75" customHeight="1" x14ac:dyDescent="0.35">
      <c r="A2" s="111" t="s">
        <v>54</v>
      </c>
      <c r="B2" s="111"/>
      <c r="C2" s="111"/>
      <c r="D2" s="111"/>
      <c r="E2" s="111"/>
      <c r="F2" s="111"/>
      <c r="G2" s="111"/>
      <c r="H2" s="111"/>
      <c r="I2" s="111"/>
      <c r="J2" s="111"/>
    </row>
    <row r="3" spans="1:10" x14ac:dyDescent="0.2">
      <c r="A3" s="10"/>
      <c r="B3" s="10"/>
      <c r="C3" s="10"/>
      <c r="D3" s="10"/>
      <c r="E3" s="10"/>
      <c r="F3" s="10"/>
      <c r="G3" s="10"/>
      <c r="H3" s="10"/>
      <c r="I3" s="10"/>
      <c r="J3" s="10"/>
    </row>
    <row r="4" spans="1:10" x14ac:dyDescent="0.2">
      <c r="A4" s="11" t="s">
        <v>67</v>
      </c>
      <c r="B4" s="11"/>
      <c r="C4" s="9"/>
      <c r="D4" s="9"/>
      <c r="E4" s="9"/>
      <c r="F4" s="9"/>
      <c r="G4" s="9"/>
      <c r="H4" s="9"/>
      <c r="I4" s="12"/>
      <c r="J4" s="12"/>
    </row>
    <row r="5" spans="1:10" ht="28.8" x14ac:dyDescent="0.2">
      <c r="A5" s="114" t="s">
        <v>53</v>
      </c>
      <c r="B5" s="115"/>
      <c r="C5" s="14" t="s">
        <v>13</v>
      </c>
      <c r="D5" s="26" t="s">
        <v>42</v>
      </c>
      <c r="E5" s="14" t="s">
        <v>0</v>
      </c>
      <c r="F5" s="14" t="s">
        <v>40</v>
      </c>
      <c r="G5" s="14" t="s">
        <v>41</v>
      </c>
      <c r="H5" s="25" t="s">
        <v>1</v>
      </c>
      <c r="I5" s="13" t="s">
        <v>39</v>
      </c>
      <c r="J5" s="14" t="s">
        <v>14</v>
      </c>
    </row>
    <row r="6" spans="1:10" ht="14.4" x14ac:dyDescent="0.2">
      <c r="A6" s="116"/>
      <c r="B6" s="117"/>
      <c r="C6" s="15" t="s">
        <v>2</v>
      </c>
      <c r="D6" s="15" t="s">
        <v>2</v>
      </c>
      <c r="E6" s="15" t="s">
        <v>2</v>
      </c>
      <c r="F6" s="15" t="s">
        <v>2</v>
      </c>
      <c r="G6" s="15" t="s">
        <v>2</v>
      </c>
      <c r="H6" s="15" t="s">
        <v>2</v>
      </c>
      <c r="I6" s="22" t="s">
        <v>34</v>
      </c>
      <c r="J6" s="15" t="s">
        <v>2</v>
      </c>
    </row>
    <row r="7" spans="1:10" ht="13.8" x14ac:dyDescent="0.2">
      <c r="A7" s="16" t="s">
        <v>3</v>
      </c>
      <c r="B7" s="16" t="s">
        <v>4</v>
      </c>
      <c r="C7" s="17">
        <v>2686955736.7199998</v>
      </c>
      <c r="D7" s="17">
        <v>4186308.3</v>
      </c>
      <c r="E7" s="17">
        <v>2691142045.02</v>
      </c>
      <c r="F7" s="17">
        <v>1293545411.47</v>
      </c>
      <c r="G7" s="17">
        <v>1293545411.47</v>
      </c>
      <c r="H7" s="17">
        <v>1282729703.03</v>
      </c>
      <c r="I7" s="19">
        <v>47.6648828479237</v>
      </c>
      <c r="J7" s="17">
        <v>1241459613.95</v>
      </c>
    </row>
    <row r="8" spans="1:10" ht="13.8" x14ac:dyDescent="0.2">
      <c r="A8" s="16" t="s">
        <v>5</v>
      </c>
      <c r="B8" s="16" t="s">
        <v>6</v>
      </c>
      <c r="C8" s="17">
        <v>1169137199.8199999</v>
      </c>
      <c r="D8" s="17">
        <v>111491993.36</v>
      </c>
      <c r="E8" s="17">
        <v>1280629193.1800001</v>
      </c>
      <c r="F8" s="17">
        <v>953813803.61000001</v>
      </c>
      <c r="G8" s="17">
        <v>890574282.72000003</v>
      </c>
      <c r="H8" s="17">
        <v>565847777.28999996</v>
      </c>
      <c r="I8" s="19">
        <v>44.1851380792681</v>
      </c>
      <c r="J8" s="17">
        <v>530076950.99000001</v>
      </c>
    </row>
    <row r="9" spans="1:10" ht="13.8" x14ac:dyDescent="0.2">
      <c r="A9" s="16" t="s">
        <v>15</v>
      </c>
      <c r="B9" s="16" t="s">
        <v>16</v>
      </c>
      <c r="C9" s="17">
        <v>151237716.49000001</v>
      </c>
      <c r="D9" s="17">
        <v>-8055351.6100000003</v>
      </c>
      <c r="E9" s="17">
        <v>143182364.88</v>
      </c>
      <c r="F9" s="17">
        <v>109917388.58</v>
      </c>
      <c r="G9" s="17">
        <v>109917387.95</v>
      </c>
      <c r="H9" s="17">
        <v>89312190.299999997</v>
      </c>
      <c r="I9" s="19">
        <v>62.376529661911803</v>
      </c>
      <c r="J9" s="17">
        <v>89286418</v>
      </c>
    </row>
    <row r="10" spans="1:10" ht="13.8" x14ac:dyDescent="0.2">
      <c r="A10" s="16" t="s">
        <v>7</v>
      </c>
      <c r="B10" s="16" t="s">
        <v>8</v>
      </c>
      <c r="C10" s="17">
        <v>1819628542.79</v>
      </c>
      <c r="D10" s="17">
        <v>38850282.829999998</v>
      </c>
      <c r="E10" s="17">
        <v>1858478825.6199999</v>
      </c>
      <c r="F10" s="17">
        <v>1052748627</v>
      </c>
      <c r="G10" s="17">
        <v>954041810.77999997</v>
      </c>
      <c r="H10" s="17">
        <v>648070848.23000002</v>
      </c>
      <c r="I10" s="19">
        <v>34.871037500994902</v>
      </c>
      <c r="J10" s="17">
        <v>629156230.76999998</v>
      </c>
    </row>
    <row r="11" spans="1:10" ht="13.8" x14ac:dyDescent="0.2">
      <c r="A11" s="16" t="s">
        <v>17</v>
      </c>
      <c r="B11" s="16" t="s">
        <v>18</v>
      </c>
      <c r="C11" s="17">
        <v>31991615.309999999</v>
      </c>
      <c r="D11" s="17">
        <v>-2892136.86</v>
      </c>
      <c r="E11" s="17">
        <v>29099478.449999999</v>
      </c>
      <c r="F11" s="17">
        <v>0</v>
      </c>
      <c r="G11" s="17">
        <v>0</v>
      </c>
      <c r="H11" s="17">
        <v>0</v>
      </c>
      <c r="I11" s="19">
        <v>0</v>
      </c>
      <c r="J11" s="17">
        <v>0</v>
      </c>
    </row>
    <row r="12" spans="1:10" ht="13.8" x14ac:dyDescent="0.2">
      <c r="A12" s="16" t="s">
        <v>9</v>
      </c>
      <c r="B12" s="16" t="s">
        <v>10</v>
      </c>
      <c r="C12" s="17">
        <v>428814804.07999998</v>
      </c>
      <c r="D12" s="17">
        <v>81916602.569999993</v>
      </c>
      <c r="E12" s="17">
        <v>510731406.64999998</v>
      </c>
      <c r="F12" s="17">
        <v>318580238.63999999</v>
      </c>
      <c r="G12" s="17">
        <v>282532581.94999999</v>
      </c>
      <c r="H12" s="17">
        <v>85278485.950000003</v>
      </c>
      <c r="I12" s="19">
        <v>16.697325607869001</v>
      </c>
      <c r="J12" s="17">
        <v>80924124.530000001</v>
      </c>
    </row>
    <row r="13" spans="1:10" ht="13.8" x14ac:dyDescent="0.2">
      <c r="A13" s="16" t="s">
        <v>11</v>
      </c>
      <c r="B13" s="16" t="s">
        <v>12</v>
      </c>
      <c r="C13" s="17">
        <v>613797406.47000003</v>
      </c>
      <c r="D13" s="17">
        <v>92321870.129999995</v>
      </c>
      <c r="E13" s="17">
        <v>706119276.60000002</v>
      </c>
      <c r="F13" s="17">
        <v>417114413.44999999</v>
      </c>
      <c r="G13" s="17">
        <v>277679847.18000001</v>
      </c>
      <c r="H13" s="17">
        <v>88789003.519999996</v>
      </c>
      <c r="I13" s="19">
        <v>12.5742217302895</v>
      </c>
      <c r="J13" s="17">
        <v>55327421.079999998</v>
      </c>
    </row>
    <row r="14" spans="1:10" ht="13.8" x14ac:dyDescent="0.2">
      <c r="A14" s="118" t="s">
        <v>30</v>
      </c>
      <c r="B14" s="119"/>
      <c r="C14" s="20">
        <f>SUM(C7:C13)</f>
        <v>6901563021.6800003</v>
      </c>
      <c r="D14" s="20">
        <f t="shared" ref="D14:J14" si="0">SUM(D7:D13)</f>
        <v>317819568.71999997</v>
      </c>
      <c r="E14" s="20">
        <f t="shared" si="0"/>
        <v>7219382590.3999996</v>
      </c>
      <c r="F14" s="20">
        <f t="shared" si="0"/>
        <v>4145719882.7499995</v>
      </c>
      <c r="G14" s="20">
        <f t="shared" si="0"/>
        <v>3808291322.0499997</v>
      </c>
      <c r="H14" s="20">
        <f>SUM(H7:H13)</f>
        <v>2760028008.3199997</v>
      </c>
      <c r="I14" s="31">
        <f>H14*100/E14</f>
        <v>38.23080400241092</v>
      </c>
      <c r="J14" s="20">
        <f t="shared" si="0"/>
        <v>2626230759.3200002</v>
      </c>
    </row>
    <row r="15" spans="1:10" ht="13.8" x14ac:dyDescent="0.2">
      <c r="A15" s="16" t="s">
        <v>19</v>
      </c>
      <c r="B15" s="16" t="s">
        <v>20</v>
      </c>
      <c r="C15" s="17">
        <v>2250000</v>
      </c>
      <c r="D15" s="17">
        <v>0</v>
      </c>
      <c r="E15" s="17">
        <v>2250000</v>
      </c>
      <c r="F15" s="17">
        <v>2250000</v>
      </c>
      <c r="G15" s="17">
        <v>2250000</v>
      </c>
      <c r="H15" s="17">
        <v>0</v>
      </c>
      <c r="I15" s="19">
        <v>0</v>
      </c>
      <c r="J15" s="17">
        <v>0</v>
      </c>
    </row>
    <row r="16" spans="1:10" ht="13.8" x14ac:dyDescent="0.2">
      <c r="A16" s="16" t="s">
        <v>21</v>
      </c>
      <c r="B16" s="16" t="s">
        <v>22</v>
      </c>
      <c r="C16" s="17">
        <v>1345776644.21</v>
      </c>
      <c r="D16" s="17">
        <v>0</v>
      </c>
      <c r="E16" s="17">
        <v>1345776644.21</v>
      </c>
      <c r="F16" s="17">
        <v>1343302850.1300001</v>
      </c>
      <c r="G16" s="17">
        <v>1343302850.1300001</v>
      </c>
      <c r="H16" s="17">
        <v>771126587.53999996</v>
      </c>
      <c r="I16" s="19">
        <v>57.299745158875801</v>
      </c>
      <c r="J16" s="17">
        <v>771126587.53999996</v>
      </c>
    </row>
    <row r="17" spans="1:10" ht="13.8" x14ac:dyDescent="0.2">
      <c r="A17" s="118" t="s">
        <v>31</v>
      </c>
      <c r="B17" s="119"/>
      <c r="C17" s="20">
        <f>SUM(C15:C16)</f>
        <v>1348026644.21</v>
      </c>
      <c r="D17" s="20">
        <f t="shared" ref="D17:J17" si="1">SUM(D15:D16)</f>
        <v>0</v>
      </c>
      <c r="E17" s="20">
        <f t="shared" si="1"/>
        <v>1348026644.21</v>
      </c>
      <c r="F17" s="20">
        <f t="shared" si="1"/>
        <v>1345552850.1300001</v>
      </c>
      <c r="G17" s="20">
        <f t="shared" si="1"/>
        <v>1345552850.1300001</v>
      </c>
      <c r="H17" s="20">
        <f t="shared" si="1"/>
        <v>771126587.53999996</v>
      </c>
      <c r="I17" s="31">
        <f t="shared" ref="I17:I18" si="2">H17*100/E17</f>
        <v>57.204105783228968</v>
      </c>
      <c r="J17" s="20">
        <f t="shared" si="1"/>
        <v>771126587.53999996</v>
      </c>
    </row>
    <row r="18" spans="1:10" ht="13.8" x14ac:dyDescent="0.2">
      <c r="A18" s="112" t="s">
        <v>33</v>
      </c>
      <c r="B18" s="113"/>
      <c r="C18" s="21">
        <f>+C14+C17</f>
        <v>8249589665.8900003</v>
      </c>
      <c r="D18" s="21">
        <f t="shared" ref="D18:J18" si="3">+D14+D17</f>
        <v>317819568.71999997</v>
      </c>
      <c r="E18" s="21">
        <f t="shared" si="3"/>
        <v>8567409234.6099997</v>
      </c>
      <c r="F18" s="21">
        <f t="shared" si="3"/>
        <v>5491272732.8799992</v>
      </c>
      <c r="G18" s="21">
        <f t="shared" si="3"/>
        <v>5153844172.1800003</v>
      </c>
      <c r="H18" s="21">
        <f t="shared" si="3"/>
        <v>3531154595.8599997</v>
      </c>
      <c r="I18" s="32">
        <f t="shared" si="2"/>
        <v>41.216130794769285</v>
      </c>
      <c r="J18" s="21">
        <f t="shared" si="3"/>
        <v>3397357346.8600001</v>
      </c>
    </row>
    <row r="19" spans="1:10" ht="13.8" x14ac:dyDescent="0.3">
      <c r="A19" s="39" t="s">
        <v>61</v>
      </c>
      <c r="B19" s="18"/>
      <c r="C19" s="18"/>
      <c r="D19" s="18"/>
      <c r="E19" s="18"/>
      <c r="F19" s="18"/>
      <c r="G19" s="18"/>
      <c r="H19" s="18"/>
      <c r="I19" s="40"/>
      <c r="J19" s="40"/>
    </row>
  </sheetData>
  <mergeCells count="6">
    <mergeCell ref="A1:J1"/>
    <mergeCell ref="A18:B18"/>
    <mergeCell ref="A2:J2"/>
    <mergeCell ref="A5:B6"/>
    <mergeCell ref="A14:B14"/>
    <mergeCell ref="A17:B17"/>
  </mergeCells>
  <printOptions horizontalCentered="1"/>
  <pageMargins left="0.70866141732283472" right="0.70866141732283472" top="1.5748031496062993" bottom="0.74803149606299213" header="0.59055118110236227" footer="0.31496062992125984"/>
  <pageSetup paperSize="9" scale="76" fitToHeight="0" orientation="landscape" r:id="rId1"/>
  <headerFooter scaleWithDoc="0">
    <oddHeader>&amp;L&amp;G&amp;R&amp;"-,Negrita"&amp;12
Intervención General</oddHeader>
    <oddFooter>&amp;R&amp;P</oddFooter>
  </headerFooter>
  <ignoredErrors>
    <ignoredError sqref="A7:B16" numberStoredAsText="1"/>
    <ignoredError sqref="I14 I17:I18" formula="1"/>
  </ignoredErrors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53"/>
  <sheetViews>
    <sheetView tabSelected="1" topLeftCell="A138" zoomScaleNormal="100" workbookViewId="0">
      <selection sqref="A1:J1"/>
    </sheetView>
  </sheetViews>
  <sheetFormatPr baseColWidth="10" defaultRowHeight="10.199999999999999" x14ac:dyDescent="0.2"/>
  <cols>
    <col min="1" max="1" width="11" customWidth="1"/>
    <col min="2" max="2" width="63.85546875" bestFit="1" customWidth="1"/>
    <col min="3" max="3" width="19.5703125" bestFit="1" customWidth="1"/>
    <col min="4" max="4" width="17.5703125" bestFit="1" customWidth="1"/>
    <col min="5" max="5" width="21" bestFit="1" customWidth="1"/>
    <col min="6" max="6" width="19.5703125" bestFit="1" customWidth="1"/>
    <col min="7" max="7" width="18.42578125" bestFit="1" customWidth="1"/>
    <col min="8" max="8" width="19.5703125" style="54" bestFit="1" customWidth="1"/>
  </cols>
  <sheetData>
    <row r="1" spans="1:10" s="76" customFormat="1" ht="18" customHeight="1" x14ac:dyDescent="0.35">
      <c r="A1" s="111" t="s">
        <v>64</v>
      </c>
      <c r="B1" s="111"/>
      <c r="C1" s="111"/>
      <c r="D1" s="111"/>
      <c r="E1" s="111"/>
      <c r="F1" s="111"/>
      <c r="G1" s="111"/>
      <c r="H1" s="111"/>
      <c r="J1" s="89"/>
    </row>
    <row r="2" spans="1:10" s="76" customFormat="1" ht="18" x14ac:dyDescent="0.35">
      <c r="A2" s="111" t="s">
        <v>50</v>
      </c>
      <c r="B2" s="111"/>
      <c r="C2" s="111"/>
      <c r="D2" s="111"/>
      <c r="E2" s="111"/>
      <c r="F2" s="111"/>
      <c r="G2" s="111"/>
      <c r="H2" s="111"/>
    </row>
    <row r="3" spans="1:10" x14ac:dyDescent="0.2">
      <c r="A3" s="10"/>
      <c r="B3" s="10"/>
      <c r="C3" s="10"/>
      <c r="D3" s="10"/>
      <c r="E3" s="10"/>
      <c r="F3" s="10"/>
      <c r="G3" s="10"/>
      <c r="H3" s="50"/>
    </row>
    <row r="4" spans="1:10" x14ac:dyDescent="0.2">
      <c r="A4" s="11" t="s">
        <v>67</v>
      </c>
      <c r="B4" s="11"/>
      <c r="C4" s="9"/>
      <c r="D4" s="9"/>
      <c r="E4" s="9"/>
      <c r="F4" s="9"/>
      <c r="G4" s="12"/>
      <c r="H4" s="51"/>
    </row>
    <row r="5" spans="1:10" ht="27.6" x14ac:dyDescent="0.2">
      <c r="A5" s="132" t="s">
        <v>48</v>
      </c>
      <c r="B5" s="133"/>
      <c r="C5" s="43" t="s">
        <v>23</v>
      </c>
      <c r="D5" s="44" t="s">
        <v>43</v>
      </c>
      <c r="E5" s="43" t="s">
        <v>44</v>
      </c>
      <c r="F5" s="45" t="s">
        <v>37</v>
      </c>
      <c r="G5" s="46" t="s">
        <v>38</v>
      </c>
      <c r="H5" s="46" t="s">
        <v>24</v>
      </c>
    </row>
    <row r="6" spans="1:10" ht="13.8" x14ac:dyDescent="0.2">
      <c r="A6" s="134"/>
      <c r="B6" s="135"/>
      <c r="C6" s="47" t="s">
        <v>2</v>
      </c>
      <c r="D6" s="47" t="s">
        <v>2</v>
      </c>
      <c r="E6" s="47" t="s">
        <v>2</v>
      </c>
      <c r="F6" s="47" t="s">
        <v>2</v>
      </c>
      <c r="G6" s="48" t="s">
        <v>34</v>
      </c>
      <c r="H6" s="52" t="s">
        <v>2</v>
      </c>
    </row>
    <row r="7" spans="1:10" ht="13.8" x14ac:dyDescent="0.2">
      <c r="A7" s="37" t="s">
        <v>1054</v>
      </c>
      <c r="B7" s="42" t="s">
        <v>1055</v>
      </c>
      <c r="C7" s="38">
        <v>0</v>
      </c>
      <c r="D7" s="38">
        <v>0</v>
      </c>
      <c r="E7" s="38">
        <v>0</v>
      </c>
      <c r="F7" s="38">
        <v>158.36000000000001</v>
      </c>
      <c r="G7" s="35">
        <f>IF(E7=0,0,F7*100/E7)</f>
        <v>0</v>
      </c>
      <c r="H7" s="55">
        <v>158.36000000000001</v>
      </c>
    </row>
    <row r="8" spans="1:10" ht="13.8" x14ac:dyDescent="0.2">
      <c r="A8" s="37" t="s">
        <v>802</v>
      </c>
      <c r="B8" s="42" t="s">
        <v>803</v>
      </c>
      <c r="C8" s="38">
        <v>307097.58</v>
      </c>
      <c r="D8" s="38">
        <v>0</v>
      </c>
      <c r="E8" s="38">
        <v>307097.58</v>
      </c>
      <c r="F8" s="38">
        <v>31836.67</v>
      </c>
      <c r="G8" s="35">
        <f t="shared" ref="G8:G67" si="0">IF(E8=0,0,F8*100/E8)</f>
        <v>10.36695567578227</v>
      </c>
      <c r="H8" s="55">
        <v>28938.77</v>
      </c>
    </row>
    <row r="9" spans="1:10" ht="13.8" x14ac:dyDescent="0.2">
      <c r="A9" s="37" t="s">
        <v>804</v>
      </c>
      <c r="B9" s="42" t="s">
        <v>805</v>
      </c>
      <c r="C9" s="38">
        <v>10265030.890000001</v>
      </c>
      <c r="D9" s="38">
        <v>-484333.38</v>
      </c>
      <c r="E9" s="38">
        <v>9780697.5099999998</v>
      </c>
      <c r="F9" s="38">
        <v>803568</v>
      </c>
      <c r="G9" s="35">
        <f t="shared" si="0"/>
        <v>8.2158557626223949</v>
      </c>
      <c r="H9" s="55">
        <v>0</v>
      </c>
    </row>
    <row r="10" spans="1:10" ht="13.8" x14ac:dyDescent="0.2">
      <c r="A10" s="37" t="s">
        <v>806</v>
      </c>
      <c r="B10" s="42" t="s">
        <v>807</v>
      </c>
      <c r="C10" s="38">
        <v>1134131.74</v>
      </c>
      <c r="D10" s="38">
        <v>0</v>
      </c>
      <c r="E10" s="38">
        <v>1134131.74</v>
      </c>
      <c r="F10" s="38">
        <v>3047267.47</v>
      </c>
      <c r="G10" s="35">
        <f t="shared" si="0"/>
        <v>268.68725761964834</v>
      </c>
      <c r="H10" s="55">
        <v>3047267.47</v>
      </c>
    </row>
    <row r="11" spans="1:10" ht="13.8" x14ac:dyDescent="0.2">
      <c r="A11" s="37" t="s">
        <v>808</v>
      </c>
      <c r="B11" s="42" t="s">
        <v>809</v>
      </c>
      <c r="C11" s="38">
        <v>451384566.05000001</v>
      </c>
      <c r="D11" s="38">
        <v>0</v>
      </c>
      <c r="E11" s="38">
        <v>451384566.05000001</v>
      </c>
      <c r="F11" s="38">
        <v>74377084.420000002</v>
      </c>
      <c r="G11" s="35">
        <f t="shared" si="0"/>
        <v>16.477542657442395</v>
      </c>
      <c r="H11" s="55">
        <v>74377084.420000002</v>
      </c>
    </row>
    <row r="12" spans="1:10" ht="13.8" x14ac:dyDescent="0.2">
      <c r="A12" s="37" t="s">
        <v>1056</v>
      </c>
      <c r="B12" s="42" t="s">
        <v>1057</v>
      </c>
      <c r="C12" s="38">
        <v>0</v>
      </c>
      <c r="D12" s="38">
        <v>0</v>
      </c>
      <c r="E12" s="38">
        <v>0</v>
      </c>
      <c r="F12" s="38">
        <v>5823.04</v>
      </c>
      <c r="G12" s="35">
        <f t="shared" si="0"/>
        <v>0</v>
      </c>
      <c r="H12" s="55">
        <v>5823.04</v>
      </c>
    </row>
    <row r="13" spans="1:10" ht="13.8" x14ac:dyDescent="0.2">
      <c r="A13" s="37" t="s">
        <v>810</v>
      </c>
      <c r="B13" s="42" t="s">
        <v>811</v>
      </c>
      <c r="C13" s="38">
        <v>71685612.75</v>
      </c>
      <c r="D13" s="38">
        <v>0</v>
      </c>
      <c r="E13" s="38">
        <v>71685612.75</v>
      </c>
      <c r="F13" s="38">
        <v>21075058.620000001</v>
      </c>
      <c r="G13" s="35">
        <f t="shared" si="0"/>
        <v>29.399286427945054</v>
      </c>
      <c r="H13" s="55">
        <v>21075058.620000001</v>
      </c>
    </row>
    <row r="14" spans="1:10" ht="13.8" x14ac:dyDescent="0.2">
      <c r="A14" s="37" t="s">
        <v>812</v>
      </c>
      <c r="B14" s="42" t="s">
        <v>813</v>
      </c>
      <c r="C14" s="38">
        <v>14726175.210000001</v>
      </c>
      <c r="D14" s="38">
        <v>0</v>
      </c>
      <c r="E14" s="38">
        <v>14726175.210000001</v>
      </c>
      <c r="F14" s="38">
        <v>1673205.1</v>
      </c>
      <c r="G14" s="35">
        <f t="shared" si="0"/>
        <v>11.362115933971696</v>
      </c>
      <c r="H14" s="55">
        <v>1673205.1</v>
      </c>
    </row>
    <row r="15" spans="1:10" ht="13.8" x14ac:dyDescent="0.2">
      <c r="A15" s="37" t="s">
        <v>814</v>
      </c>
      <c r="B15" s="42" t="s">
        <v>1058</v>
      </c>
      <c r="C15" s="38">
        <v>12429754.359999999</v>
      </c>
      <c r="D15" s="38">
        <v>0</v>
      </c>
      <c r="E15" s="38">
        <v>12429754.359999999</v>
      </c>
      <c r="F15" s="38">
        <v>0</v>
      </c>
      <c r="G15" s="35">
        <f t="shared" si="0"/>
        <v>0</v>
      </c>
      <c r="H15" s="55">
        <v>0</v>
      </c>
    </row>
    <row r="16" spans="1:10" ht="13.8" x14ac:dyDescent="0.2">
      <c r="A16" s="37" t="s">
        <v>816</v>
      </c>
      <c r="B16" s="42" t="s">
        <v>817</v>
      </c>
      <c r="C16" s="38">
        <v>9916.67</v>
      </c>
      <c r="D16" s="38">
        <v>0</v>
      </c>
      <c r="E16" s="38">
        <v>9916.67</v>
      </c>
      <c r="F16" s="38">
        <v>0</v>
      </c>
      <c r="G16" s="35">
        <f t="shared" si="0"/>
        <v>0</v>
      </c>
      <c r="H16" s="55">
        <v>0</v>
      </c>
    </row>
    <row r="17" spans="1:8" ht="13.8" x14ac:dyDescent="0.2">
      <c r="A17" s="37" t="s">
        <v>818</v>
      </c>
      <c r="B17" s="42" t="s">
        <v>1059</v>
      </c>
      <c r="C17" s="38">
        <v>16188.73</v>
      </c>
      <c r="D17" s="38">
        <v>0</v>
      </c>
      <c r="E17" s="38">
        <v>16188.73</v>
      </c>
      <c r="F17" s="38">
        <v>19884.96</v>
      </c>
      <c r="G17" s="35">
        <f t="shared" si="0"/>
        <v>122.83211839347497</v>
      </c>
      <c r="H17" s="55">
        <v>19884.96</v>
      </c>
    </row>
    <row r="18" spans="1:8" ht="13.8" x14ac:dyDescent="0.2">
      <c r="A18" s="37" t="s">
        <v>820</v>
      </c>
      <c r="B18" s="42" t="s">
        <v>821</v>
      </c>
      <c r="C18" s="38">
        <v>3100646.85</v>
      </c>
      <c r="D18" s="38">
        <v>0</v>
      </c>
      <c r="E18" s="38">
        <v>3100646.85</v>
      </c>
      <c r="F18" s="38">
        <v>7351588.8899999997</v>
      </c>
      <c r="G18" s="35">
        <f t="shared" si="0"/>
        <v>237.09855541917003</v>
      </c>
      <c r="H18" s="55">
        <v>7351588.8899999997</v>
      </c>
    </row>
    <row r="19" spans="1:8" ht="13.8" x14ac:dyDescent="0.2">
      <c r="A19" s="37" t="s">
        <v>1060</v>
      </c>
      <c r="B19" s="42" t="s">
        <v>1061</v>
      </c>
      <c r="C19" s="38">
        <v>0</v>
      </c>
      <c r="D19" s="38">
        <v>0</v>
      </c>
      <c r="E19" s="38">
        <v>0</v>
      </c>
      <c r="F19" s="38">
        <v>55500.88</v>
      </c>
      <c r="G19" s="35">
        <f t="shared" si="0"/>
        <v>0</v>
      </c>
      <c r="H19" s="55">
        <v>55500.88</v>
      </c>
    </row>
    <row r="20" spans="1:8" ht="13.8" x14ac:dyDescent="0.2">
      <c r="A20" s="37" t="s">
        <v>822</v>
      </c>
      <c r="B20" s="42" t="s">
        <v>819</v>
      </c>
      <c r="C20" s="38">
        <v>6868.45</v>
      </c>
      <c r="D20" s="38">
        <v>0</v>
      </c>
      <c r="E20" s="38">
        <v>6868.45</v>
      </c>
      <c r="F20" s="38">
        <v>73513.06</v>
      </c>
      <c r="G20" s="35">
        <f t="shared" si="0"/>
        <v>1070.3005772772606</v>
      </c>
      <c r="H20" s="55">
        <v>73513.06</v>
      </c>
    </row>
    <row r="21" spans="1:8" ht="13.8" x14ac:dyDescent="0.2">
      <c r="A21" s="37" t="s">
        <v>823</v>
      </c>
      <c r="B21" s="42" t="s">
        <v>807</v>
      </c>
      <c r="C21" s="38">
        <v>60987775.840000004</v>
      </c>
      <c r="D21" s="38">
        <v>5006149.0599999996</v>
      </c>
      <c r="E21" s="38">
        <v>65993924.899999999</v>
      </c>
      <c r="F21" s="38">
        <v>327920.37</v>
      </c>
      <c r="G21" s="35">
        <f t="shared" si="0"/>
        <v>0.49689478311358931</v>
      </c>
      <c r="H21" s="55">
        <v>327920.37</v>
      </c>
    </row>
    <row r="22" spans="1:8" ht="13.8" x14ac:dyDescent="0.2">
      <c r="A22" s="37" t="s">
        <v>824</v>
      </c>
      <c r="B22" s="42" t="s">
        <v>825</v>
      </c>
      <c r="C22" s="38">
        <v>13343964.630000001</v>
      </c>
      <c r="D22" s="38">
        <v>0</v>
      </c>
      <c r="E22" s="38">
        <v>13343964.630000001</v>
      </c>
      <c r="F22" s="38">
        <v>0</v>
      </c>
      <c r="G22" s="35">
        <f t="shared" si="0"/>
        <v>0</v>
      </c>
      <c r="H22" s="55">
        <v>0</v>
      </c>
    </row>
    <row r="23" spans="1:8" ht="13.8" x14ac:dyDescent="0.2">
      <c r="A23" s="37" t="s">
        <v>826</v>
      </c>
      <c r="B23" s="42" t="s">
        <v>827</v>
      </c>
      <c r="C23" s="38">
        <v>6800</v>
      </c>
      <c r="D23" s="38">
        <v>0</v>
      </c>
      <c r="E23" s="38">
        <v>6800</v>
      </c>
      <c r="F23" s="38">
        <v>0</v>
      </c>
      <c r="G23" s="35">
        <f t="shared" si="0"/>
        <v>0</v>
      </c>
      <c r="H23" s="55">
        <v>0</v>
      </c>
    </row>
    <row r="24" spans="1:8" ht="13.8" x14ac:dyDescent="0.2">
      <c r="A24" s="37" t="s">
        <v>828</v>
      </c>
      <c r="B24" s="42" t="s">
        <v>829</v>
      </c>
      <c r="C24" s="38">
        <v>57600</v>
      </c>
      <c r="D24" s="38">
        <v>0</v>
      </c>
      <c r="E24" s="38">
        <v>57600</v>
      </c>
      <c r="F24" s="38">
        <v>0</v>
      </c>
      <c r="G24" s="35">
        <f t="shared" si="0"/>
        <v>0</v>
      </c>
      <c r="H24" s="55">
        <v>0</v>
      </c>
    </row>
    <row r="25" spans="1:8" ht="13.8" x14ac:dyDescent="0.2">
      <c r="A25" s="37" t="s">
        <v>830</v>
      </c>
      <c r="B25" s="42" t="s">
        <v>831</v>
      </c>
      <c r="C25" s="38">
        <v>40663.96</v>
      </c>
      <c r="D25" s="38">
        <v>0</v>
      </c>
      <c r="E25" s="38">
        <v>40663.96</v>
      </c>
      <c r="F25" s="38">
        <v>0</v>
      </c>
      <c r="G25" s="35">
        <f t="shared" si="0"/>
        <v>0</v>
      </c>
      <c r="H25" s="55">
        <v>0</v>
      </c>
    </row>
    <row r="26" spans="1:8" ht="13.8" x14ac:dyDescent="0.2">
      <c r="A26" s="37" t="s">
        <v>832</v>
      </c>
      <c r="B26" s="42" t="s">
        <v>833</v>
      </c>
      <c r="C26" s="38">
        <v>34200</v>
      </c>
      <c r="D26" s="38">
        <v>0</v>
      </c>
      <c r="E26" s="38">
        <v>34200</v>
      </c>
      <c r="F26" s="38">
        <v>34200</v>
      </c>
      <c r="G26" s="35">
        <f t="shared" si="0"/>
        <v>100</v>
      </c>
      <c r="H26" s="55">
        <v>34200</v>
      </c>
    </row>
    <row r="27" spans="1:8" ht="13.8" x14ac:dyDescent="0.2">
      <c r="A27" s="37" t="s">
        <v>834</v>
      </c>
      <c r="B27" s="42" t="s">
        <v>835</v>
      </c>
      <c r="C27" s="38">
        <v>49491</v>
      </c>
      <c r="D27" s="38">
        <v>0</v>
      </c>
      <c r="E27" s="38">
        <v>49491</v>
      </c>
      <c r="F27" s="38">
        <v>0</v>
      </c>
      <c r="G27" s="35">
        <f t="shared" si="0"/>
        <v>0</v>
      </c>
      <c r="H27" s="55">
        <v>0</v>
      </c>
    </row>
    <row r="28" spans="1:8" ht="13.8" x14ac:dyDescent="0.2">
      <c r="A28" s="37" t="s">
        <v>836</v>
      </c>
      <c r="B28" s="42" t="s">
        <v>837</v>
      </c>
      <c r="C28" s="38">
        <v>89785</v>
      </c>
      <c r="D28" s="38">
        <v>0</v>
      </c>
      <c r="E28" s="38">
        <v>89785</v>
      </c>
      <c r="F28" s="38">
        <v>0</v>
      </c>
      <c r="G28" s="35">
        <f t="shared" si="0"/>
        <v>0</v>
      </c>
      <c r="H28" s="55">
        <v>0</v>
      </c>
    </row>
    <row r="29" spans="1:8" ht="13.8" x14ac:dyDescent="0.2">
      <c r="A29" s="37" t="s">
        <v>838</v>
      </c>
      <c r="B29" s="42" t="s">
        <v>839</v>
      </c>
      <c r="C29" s="38">
        <v>675</v>
      </c>
      <c r="D29" s="38">
        <v>0</v>
      </c>
      <c r="E29" s="38">
        <v>675</v>
      </c>
      <c r="F29" s="38">
        <v>1733.26</v>
      </c>
      <c r="G29" s="35">
        <f t="shared" si="0"/>
        <v>256.77925925925928</v>
      </c>
      <c r="H29" s="55">
        <v>1733.26</v>
      </c>
    </row>
    <row r="30" spans="1:8" ht="13.8" x14ac:dyDescent="0.2">
      <c r="A30" s="37" t="s">
        <v>840</v>
      </c>
      <c r="B30" s="42" t="s">
        <v>841</v>
      </c>
      <c r="C30" s="38">
        <v>61343.25</v>
      </c>
      <c r="D30" s="38">
        <v>0</v>
      </c>
      <c r="E30" s="38">
        <v>61343.25</v>
      </c>
      <c r="F30" s="38">
        <v>0</v>
      </c>
      <c r="G30" s="35">
        <f t="shared" si="0"/>
        <v>0</v>
      </c>
      <c r="H30" s="55">
        <v>0</v>
      </c>
    </row>
    <row r="31" spans="1:8" ht="13.8" x14ac:dyDescent="0.2">
      <c r="A31" s="37" t="s">
        <v>842</v>
      </c>
      <c r="B31" s="42" t="s">
        <v>843</v>
      </c>
      <c r="C31" s="38">
        <v>72372</v>
      </c>
      <c r="D31" s="38">
        <v>0</v>
      </c>
      <c r="E31" s="38">
        <v>72372</v>
      </c>
      <c r="F31" s="38">
        <v>0</v>
      </c>
      <c r="G31" s="35">
        <f t="shared" si="0"/>
        <v>0</v>
      </c>
      <c r="H31" s="55">
        <v>0</v>
      </c>
    </row>
    <row r="32" spans="1:8" ht="13.8" x14ac:dyDescent="0.2">
      <c r="A32" s="37" t="s">
        <v>844</v>
      </c>
      <c r="B32" s="42" t="s">
        <v>845</v>
      </c>
      <c r="C32" s="38">
        <v>17511581.16</v>
      </c>
      <c r="D32" s="38">
        <v>-15565849.92</v>
      </c>
      <c r="E32" s="38">
        <v>1945731.24</v>
      </c>
      <c r="F32" s="38">
        <v>0</v>
      </c>
      <c r="G32" s="35">
        <f t="shared" si="0"/>
        <v>0</v>
      </c>
      <c r="H32" s="55">
        <v>0</v>
      </c>
    </row>
    <row r="33" spans="1:8" ht="13.8" x14ac:dyDescent="0.2">
      <c r="A33" s="37" t="s">
        <v>846</v>
      </c>
      <c r="B33" s="42" t="s">
        <v>847</v>
      </c>
      <c r="C33" s="38">
        <v>2519368.36</v>
      </c>
      <c r="D33" s="38">
        <v>0</v>
      </c>
      <c r="E33" s="38">
        <v>2519368.36</v>
      </c>
      <c r="F33" s="38">
        <v>6052641.1600000001</v>
      </c>
      <c r="G33" s="35">
        <f t="shared" si="0"/>
        <v>240.24439046301273</v>
      </c>
      <c r="H33" s="55">
        <v>6052641.1600000001</v>
      </c>
    </row>
    <row r="34" spans="1:8" ht="13.8" x14ac:dyDescent="0.2">
      <c r="A34" s="37" t="s">
        <v>848</v>
      </c>
      <c r="B34" s="42" t="s">
        <v>849</v>
      </c>
      <c r="C34" s="38">
        <v>4108120.1</v>
      </c>
      <c r="D34" s="38">
        <v>0</v>
      </c>
      <c r="E34" s="38">
        <v>4108120.1</v>
      </c>
      <c r="F34" s="38">
        <v>631107.37</v>
      </c>
      <c r="G34" s="35">
        <f t="shared" si="0"/>
        <v>15.362437188727759</v>
      </c>
      <c r="H34" s="55">
        <v>631107.37</v>
      </c>
    </row>
    <row r="35" spans="1:8" ht="13.8" x14ac:dyDescent="0.2">
      <c r="A35" s="37" t="s">
        <v>1062</v>
      </c>
      <c r="B35" s="42" t="s">
        <v>1063</v>
      </c>
      <c r="C35" s="38">
        <v>0</v>
      </c>
      <c r="D35" s="38">
        <v>0</v>
      </c>
      <c r="E35" s="38">
        <v>0</v>
      </c>
      <c r="F35" s="38">
        <v>7854.31</v>
      </c>
      <c r="G35" s="35">
        <f t="shared" si="0"/>
        <v>0</v>
      </c>
      <c r="H35" s="55">
        <v>0</v>
      </c>
    </row>
    <row r="36" spans="1:8" ht="13.8" x14ac:dyDescent="0.2">
      <c r="A36" s="37" t="s">
        <v>850</v>
      </c>
      <c r="B36" s="42" t="s">
        <v>851</v>
      </c>
      <c r="C36" s="38">
        <v>0</v>
      </c>
      <c r="D36" s="38">
        <v>0</v>
      </c>
      <c r="E36" s="38">
        <v>0</v>
      </c>
      <c r="F36" s="38">
        <v>500781.3</v>
      </c>
      <c r="G36" s="35">
        <f t="shared" si="0"/>
        <v>0</v>
      </c>
      <c r="H36" s="55">
        <v>500781.3</v>
      </c>
    </row>
    <row r="37" spans="1:8" ht="13.8" x14ac:dyDescent="0.2">
      <c r="A37" s="37" t="s">
        <v>852</v>
      </c>
      <c r="B37" s="42" t="s">
        <v>853</v>
      </c>
      <c r="C37" s="38">
        <v>0</v>
      </c>
      <c r="D37" s="38">
        <v>0</v>
      </c>
      <c r="E37" s="38">
        <v>0</v>
      </c>
      <c r="F37" s="38">
        <v>63419.45</v>
      </c>
      <c r="G37" s="35">
        <f t="shared" si="0"/>
        <v>0</v>
      </c>
      <c r="H37" s="55">
        <v>63419.45</v>
      </c>
    </row>
    <row r="38" spans="1:8" ht="13.8" x14ac:dyDescent="0.2">
      <c r="A38" s="37" t="s">
        <v>854</v>
      </c>
      <c r="B38" s="42" t="s">
        <v>855</v>
      </c>
      <c r="C38" s="38">
        <v>0</v>
      </c>
      <c r="D38" s="38">
        <v>0</v>
      </c>
      <c r="E38" s="38">
        <v>0</v>
      </c>
      <c r="F38" s="38">
        <v>2448.9</v>
      </c>
      <c r="G38" s="35">
        <f t="shared" si="0"/>
        <v>0</v>
      </c>
      <c r="H38" s="55">
        <v>2448.9</v>
      </c>
    </row>
    <row r="39" spans="1:8" ht="13.8" x14ac:dyDescent="0.2">
      <c r="A39" s="37" t="s">
        <v>856</v>
      </c>
      <c r="B39" s="42" t="s">
        <v>857</v>
      </c>
      <c r="C39" s="38">
        <v>0</v>
      </c>
      <c r="D39" s="38">
        <v>1500000</v>
      </c>
      <c r="E39" s="38">
        <v>1500000</v>
      </c>
      <c r="F39" s="38">
        <v>1500000</v>
      </c>
      <c r="G39" s="35">
        <f t="shared" si="0"/>
        <v>100</v>
      </c>
      <c r="H39" s="55">
        <v>681818.19</v>
      </c>
    </row>
    <row r="40" spans="1:8" ht="13.8" x14ac:dyDescent="0.2">
      <c r="A40" s="37" t="s">
        <v>858</v>
      </c>
      <c r="B40" s="42" t="s">
        <v>859</v>
      </c>
      <c r="C40" s="38">
        <v>30000000</v>
      </c>
      <c r="D40" s="38">
        <v>0</v>
      </c>
      <c r="E40" s="38">
        <v>30000000</v>
      </c>
      <c r="F40" s="38">
        <v>0</v>
      </c>
      <c r="G40" s="35">
        <f t="shared" si="0"/>
        <v>0</v>
      </c>
      <c r="H40" s="55">
        <v>0</v>
      </c>
    </row>
    <row r="41" spans="1:8" ht="13.8" x14ac:dyDescent="0.2">
      <c r="A41" s="37" t="s">
        <v>860</v>
      </c>
      <c r="B41" s="42" t="s">
        <v>861</v>
      </c>
      <c r="C41" s="38">
        <v>50279651.340000004</v>
      </c>
      <c r="D41" s="38">
        <v>37009483.659999996</v>
      </c>
      <c r="E41" s="38">
        <v>87289135</v>
      </c>
      <c r="F41" s="38">
        <v>14485000</v>
      </c>
      <c r="G41" s="35">
        <f t="shared" si="0"/>
        <v>16.594276023012487</v>
      </c>
      <c r="H41" s="55">
        <v>3796078</v>
      </c>
    </row>
    <row r="42" spans="1:8" ht="13.8" x14ac:dyDescent="0.2">
      <c r="A42" s="37" t="s">
        <v>862</v>
      </c>
      <c r="B42" s="42" t="s">
        <v>863</v>
      </c>
      <c r="C42" s="38">
        <v>6978125.5099999998</v>
      </c>
      <c r="D42" s="38">
        <v>15127487.41</v>
      </c>
      <c r="E42" s="38">
        <v>22105612.920000002</v>
      </c>
      <c r="F42" s="38">
        <v>0</v>
      </c>
      <c r="G42" s="35">
        <f t="shared" si="0"/>
        <v>0</v>
      </c>
      <c r="H42" s="55">
        <v>0</v>
      </c>
    </row>
    <row r="43" spans="1:8" ht="13.8" x14ac:dyDescent="0.2">
      <c r="A43" s="37" t="s">
        <v>864</v>
      </c>
      <c r="B43" s="42" t="s">
        <v>865</v>
      </c>
      <c r="C43" s="38">
        <v>9636410.25</v>
      </c>
      <c r="D43" s="38">
        <v>111192.63</v>
      </c>
      <c r="E43" s="38">
        <v>9747602.8800000008</v>
      </c>
      <c r="F43" s="38">
        <v>753079</v>
      </c>
      <c r="G43" s="35">
        <f t="shared" si="0"/>
        <v>7.7257866295020827</v>
      </c>
      <c r="H43" s="55">
        <v>753079</v>
      </c>
    </row>
    <row r="44" spans="1:8" ht="13.8" x14ac:dyDescent="0.2">
      <c r="A44" s="37" t="s">
        <v>866</v>
      </c>
      <c r="B44" s="42" t="s">
        <v>867</v>
      </c>
      <c r="C44" s="38">
        <v>13392119.65</v>
      </c>
      <c r="D44" s="38">
        <v>2197600.89</v>
      </c>
      <c r="E44" s="38">
        <v>15589720.539999999</v>
      </c>
      <c r="F44" s="38">
        <v>7598460.4699999997</v>
      </c>
      <c r="G44" s="35">
        <f t="shared" si="0"/>
        <v>48.740196788671881</v>
      </c>
      <c r="H44" s="55">
        <v>129752.47</v>
      </c>
    </row>
    <row r="45" spans="1:8" ht="13.8" x14ac:dyDescent="0.2">
      <c r="A45" s="37" t="s">
        <v>868</v>
      </c>
      <c r="B45" s="42" t="s">
        <v>869</v>
      </c>
      <c r="C45" s="38">
        <v>21483418.329999998</v>
      </c>
      <c r="D45" s="38">
        <v>1609853.51</v>
      </c>
      <c r="E45" s="38">
        <v>23093271.84</v>
      </c>
      <c r="F45" s="38">
        <v>4144698.57</v>
      </c>
      <c r="G45" s="35">
        <f t="shared" si="0"/>
        <v>17.94764552513924</v>
      </c>
      <c r="H45" s="55">
        <v>4144698.57</v>
      </c>
    </row>
    <row r="46" spans="1:8" ht="13.8" x14ac:dyDescent="0.2">
      <c r="A46" s="37" t="s">
        <v>870</v>
      </c>
      <c r="B46" s="42" t="s">
        <v>871</v>
      </c>
      <c r="C46" s="38">
        <v>44080022.090000004</v>
      </c>
      <c r="D46" s="38">
        <v>19551456.039999999</v>
      </c>
      <c r="E46" s="38">
        <v>63631478.130000003</v>
      </c>
      <c r="F46" s="38">
        <v>132018.64000000001</v>
      </c>
      <c r="G46" s="35">
        <f t="shared" si="0"/>
        <v>0.20747379108541858</v>
      </c>
      <c r="H46" s="55">
        <v>132018.64000000001</v>
      </c>
    </row>
    <row r="47" spans="1:8" ht="13.8" x14ac:dyDescent="0.2">
      <c r="A47" s="37" t="s">
        <v>872</v>
      </c>
      <c r="B47" s="42" t="s">
        <v>873</v>
      </c>
      <c r="C47" s="38">
        <v>56149459.07</v>
      </c>
      <c r="D47" s="38">
        <v>19957816.390000001</v>
      </c>
      <c r="E47" s="38">
        <v>76107275.459999993</v>
      </c>
      <c r="F47" s="38">
        <v>0</v>
      </c>
      <c r="G47" s="35">
        <f t="shared" si="0"/>
        <v>0</v>
      </c>
      <c r="H47" s="55">
        <v>0</v>
      </c>
    </row>
    <row r="48" spans="1:8" ht="13.8" x14ac:dyDescent="0.2">
      <c r="A48" s="37" t="s">
        <v>874</v>
      </c>
      <c r="B48" s="42" t="s">
        <v>875</v>
      </c>
      <c r="C48" s="38">
        <v>81710075.299999997</v>
      </c>
      <c r="D48" s="38">
        <v>18215881.34</v>
      </c>
      <c r="E48" s="38">
        <v>99925956.640000001</v>
      </c>
      <c r="F48" s="38">
        <v>17105118</v>
      </c>
      <c r="G48" s="35">
        <f t="shared" si="0"/>
        <v>17.117792588790572</v>
      </c>
      <c r="H48" s="55">
        <v>17105118</v>
      </c>
    </row>
    <row r="49" spans="1:8" ht="13.8" x14ac:dyDescent="0.2">
      <c r="A49" s="37" t="s">
        <v>876</v>
      </c>
      <c r="B49" s="42" t="s">
        <v>877</v>
      </c>
      <c r="C49" s="38">
        <v>45508334.409999996</v>
      </c>
      <c r="D49" s="38">
        <v>35765199.259999998</v>
      </c>
      <c r="E49" s="38">
        <v>81273533.670000002</v>
      </c>
      <c r="F49" s="38">
        <v>9480478.5299999993</v>
      </c>
      <c r="G49" s="35">
        <f t="shared" si="0"/>
        <v>11.66490258500901</v>
      </c>
      <c r="H49" s="55">
        <v>4210760.53</v>
      </c>
    </row>
    <row r="50" spans="1:8" ht="13.8" x14ac:dyDescent="0.2">
      <c r="A50" s="37" t="s">
        <v>878</v>
      </c>
      <c r="B50" s="42" t="s">
        <v>879</v>
      </c>
      <c r="C50" s="38">
        <v>17201973.399999999</v>
      </c>
      <c r="D50" s="38">
        <v>9264332.9900000002</v>
      </c>
      <c r="E50" s="38">
        <v>26466306.390000001</v>
      </c>
      <c r="F50" s="38">
        <v>1669179.89</v>
      </c>
      <c r="G50" s="35">
        <f t="shared" si="0"/>
        <v>6.3068108764533957</v>
      </c>
      <c r="H50" s="55">
        <v>294961.81</v>
      </c>
    </row>
    <row r="51" spans="1:8" ht="13.8" x14ac:dyDescent="0.2">
      <c r="A51" s="37" t="s">
        <v>880</v>
      </c>
      <c r="B51" s="42" t="s">
        <v>881</v>
      </c>
      <c r="C51" s="38">
        <v>1319660.52</v>
      </c>
      <c r="D51" s="38">
        <v>1830303.31</v>
      </c>
      <c r="E51" s="38">
        <v>3149963.83</v>
      </c>
      <c r="F51" s="38">
        <v>984752.36</v>
      </c>
      <c r="G51" s="35">
        <f t="shared" si="0"/>
        <v>31.262338653583839</v>
      </c>
      <c r="H51" s="55">
        <v>984752.36</v>
      </c>
    </row>
    <row r="52" spans="1:8" ht="13.8" x14ac:dyDescent="0.2">
      <c r="A52" s="37" t="s">
        <v>882</v>
      </c>
      <c r="B52" s="42" t="s">
        <v>883</v>
      </c>
      <c r="C52" s="38">
        <v>20484749.84</v>
      </c>
      <c r="D52" s="38">
        <v>-4246915.4800000004</v>
      </c>
      <c r="E52" s="38">
        <v>16237834.359999999</v>
      </c>
      <c r="F52" s="38">
        <v>6912677.9900000002</v>
      </c>
      <c r="G52" s="35">
        <f t="shared" si="0"/>
        <v>42.571428164266607</v>
      </c>
      <c r="H52" s="55">
        <v>6912677.9900000002</v>
      </c>
    </row>
    <row r="53" spans="1:8" ht="13.8" x14ac:dyDescent="0.2">
      <c r="A53" s="37" t="s">
        <v>884</v>
      </c>
      <c r="B53" s="42" t="s">
        <v>885</v>
      </c>
      <c r="C53" s="38">
        <v>9206250</v>
      </c>
      <c r="D53" s="38">
        <v>0</v>
      </c>
      <c r="E53" s="38">
        <v>9206250</v>
      </c>
      <c r="F53" s="38">
        <v>2137850</v>
      </c>
      <c r="G53" s="35">
        <f t="shared" si="0"/>
        <v>23.221724372029872</v>
      </c>
      <c r="H53" s="55">
        <v>2137850</v>
      </c>
    </row>
    <row r="54" spans="1:8" ht="13.8" x14ac:dyDescent="0.2">
      <c r="A54" s="37" t="s">
        <v>886</v>
      </c>
      <c r="B54" s="42" t="s">
        <v>887</v>
      </c>
      <c r="C54" s="38">
        <v>39887709.32</v>
      </c>
      <c r="D54" s="38">
        <v>3818420.68</v>
      </c>
      <c r="E54" s="38">
        <v>43706130</v>
      </c>
      <c r="F54" s="38">
        <v>55440000</v>
      </c>
      <c r="G54" s="35">
        <f t="shared" si="0"/>
        <v>126.84719511885403</v>
      </c>
      <c r="H54" s="55">
        <v>33700000</v>
      </c>
    </row>
    <row r="55" spans="1:8" ht="13.8" x14ac:dyDescent="0.2">
      <c r="A55" s="37" t="s">
        <v>888</v>
      </c>
      <c r="B55" s="42" t="s">
        <v>889</v>
      </c>
      <c r="C55" s="38">
        <v>2710196</v>
      </c>
      <c r="D55" s="38">
        <v>0</v>
      </c>
      <c r="E55" s="38">
        <v>2710196</v>
      </c>
      <c r="F55" s="38">
        <v>0</v>
      </c>
      <c r="G55" s="35">
        <f t="shared" si="0"/>
        <v>0</v>
      </c>
      <c r="H55" s="55">
        <v>0</v>
      </c>
    </row>
    <row r="56" spans="1:8" ht="13.8" x14ac:dyDescent="0.2">
      <c r="A56" s="37" t="s">
        <v>890</v>
      </c>
      <c r="B56" s="42" t="s">
        <v>891</v>
      </c>
      <c r="C56" s="38">
        <v>4168383</v>
      </c>
      <c r="D56" s="38">
        <v>0</v>
      </c>
      <c r="E56" s="38">
        <v>4168383</v>
      </c>
      <c r="F56" s="38">
        <v>0</v>
      </c>
      <c r="G56" s="35">
        <f t="shared" si="0"/>
        <v>0</v>
      </c>
      <c r="H56" s="55">
        <v>0</v>
      </c>
    </row>
    <row r="57" spans="1:8" ht="13.8" x14ac:dyDescent="0.2">
      <c r="A57" s="37" t="s">
        <v>892</v>
      </c>
      <c r="B57" s="42" t="s">
        <v>893</v>
      </c>
      <c r="C57" s="38">
        <v>4354804.42</v>
      </c>
      <c r="D57" s="38">
        <v>6000643.5899999999</v>
      </c>
      <c r="E57" s="38">
        <v>10355448.01</v>
      </c>
      <c r="F57" s="38">
        <v>0</v>
      </c>
      <c r="G57" s="35">
        <f t="shared" si="0"/>
        <v>0</v>
      </c>
      <c r="H57" s="55">
        <v>0</v>
      </c>
    </row>
    <row r="58" spans="1:8" ht="13.8" x14ac:dyDescent="0.2">
      <c r="A58" s="37" t="s">
        <v>894</v>
      </c>
      <c r="B58" s="42" t="s">
        <v>895</v>
      </c>
      <c r="C58" s="38">
        <v>1549210.81</v>
      </c>
      <c r="D58" s="38">
        <v>0</v>
      </c>
      <c r="E58" s="38">
        <v>1549210.81</v>
      </c>
      <c r="F58" s="38">
        <v>0</v>
      </c>
      <c r="G58" s="35">
        <f t="shared" si="0"/>
        <v>0</v>
      </c>
      <c r="H58" s="55">
        <v>0</v>
      </c>
    </row>
    <row r="59" spans="1:8" ht="13.8" x14ac:dyDescent="0.2">
      <c r="A59" s="37" t="s">
        <v>896</v>
      </c>
      <c r="B59" s="42" t="s">
        <v>897</v>
      </c>
      <c r="C59" s="38">
        <v>5953823.8600000003</v>
      </c>
      <c r="D59" s="38">
        <v>0</v>
      </c>
      <c r="E59" s="38">
        <v>5953823.8600000003</v>
      </c>
      <c r="F59" s="38">
        <v>0</v>
      </c>
      <c r="G59" s="35">
        <f t="shared" si="0"/>
        <v>0</v>
      </c>
      <c r="H59" s="55">
        <v>0</v>
      </c>
    </row>
    <row r="60" spans="1:8" ht="13.8" x14ac:dyDescent="0.2">
      <c r="A60" s="37" t="s">
        <v>898</v>
      </c>
      <c r="B60" s="42" t="s">
        <v>899</v>
      </c>
      <c r="C60" s="38">
        <v>3117944.41</v>
      </c>
      <c r="D60" s="38">
        <v>23096.32</v>
      </c>
      <c r="E60" s="38">
        <v>3141040.73</v>
      </c>
      <c r="F60" s="38">
        <v>1578284</v>
      </c>
      <c r="G60" s="35">
        <f t="shared" si="0"/>
        <v>50.247167600402307</v>
      </c>
      <c r="H60" s="55">
        <v>1578284</v>
      </c>
    </row>
    <row r="61" spans="1:8" ht="13.8" x14ac:dyDescent="0.2">
      <c r="A61" s="37" t="s">
        <v>900</v>
      </c>
      <c r="B61" s="42" t="s">
        <v>901</v>
      </c>
      <c r="C61" s="38">
        <v>1945731.24</v>
      </c>
      <c r="D61" s="38">
        <v>15565849.92</v>
      </c>
      <c r="E61" s="38">
        <v>17511581.16</v>
      </c>
      <c r="F61" s="38">
        <v>0</v>
      </c>
      <c r="G61" s="35">
        <f t="shared" si="0"/>
        <v>0</v>
      </c>
      <c r="H61" s="55">
        <v>0</v>
      </c>
    </row>
    <row r="62" spans="1:8" ht="13.8" x14ac:dyDescent="0.2">
      <c r="A62" s="37" t="s">
        <v>1064</v>
      </c>
      <c r="B62" s="42" t="s">
        <v>1065</v>
      </c>
      <c r="C62" s="38">
        <v>0</v>
      </c>
      <c r="D62" s="38">
        <v>5301615</v>
      </c>
      <c r="E62" s="38">
        <v>5301615</v>
      </c>
      <c r="F62" s="38">
        <v>5301615</v>
      </c>
      <c r="G62" s="35">
        <f t="shared" si="0"/>
        <v>100</v>
      </c>
      <c r="H62" s="55">
        <v>5301615</v>
      </c>
    </row>
    <row r="63" spans="1:8" ht="13.8" x14ac:dyDescent="0.2">
      <c r="A63" s="37" t="s">
        <v>902</v>
      </c>
      <c r="B63" s="42" t="s">
        <v>903</v>
      </c>
      <c r="C63" s="38">
        <v>2117358.4500000002</v>
      </c>
      <c r="D63" s="38">
        <v>0</v>
      </c>
      <c r="E63" s="38">
        <v>2117358.4500000002</v>
      </c>
      <c r="F63" s="38">
        <v>2454039</v>
      </c>
      <c r="G63" s="35">
        <f t="shared" si="0"/>
        <v>115.9009708535652</v>
      </c>
      <c r="H63" s="55">
        <v>0</v>
      </c>
    </row>
    <row r="64" spans="1:8" ht="13.8" x14ac:dyDescent="0.2">
      <c r="A64" s="37" t="s">
        <v>1066</v>
      </c>
      <c r="B64" s="42" t="s">
        <v>1067</v>
      </c>
      <c r="C64" s="38">
        <v>0</v>
      </c>
      <c r="D64" s="38">
        <v>0</v>
      </c>
      <c r="E64" s="38">
        <v>0</v>
      </c>
      <c r="F64" s="38">
        <v>596.55999999999995</v>
      </c>
      <c r="G64" s="35">
        <f t="shared" si="0"/>
        <v>0</v>
      </c>
      <c r="H64" s="55">
        <v>596.55999999999995</v>
      </c>
    </row>
    <row r="65" spans="1:8" ht="13.8" x14ac:dyDescent="0.2">
      <c r="A65" s="37" t="s">
        <v>904</v>
      </c>
      <c r="B65" s="42" t="s">
        <v>905</v>
      </c>
      <c r="C65" s="38">
        <v>30694200.32</v>
      </c>
      <c r="D65" s="38">
        <v>0</v>
      </c>
      <c r="E65" s="38">
        <v>30694200.32</v>
      </c>
      <c r="F65" s="38">
        <v>36706123.520000003</v>
      </c>
      <c r="G65" s="35">
        <f t="shared" si="0"/>
        <v>119.58651190558206</v>
      </c>
      <c r="H65" s="55">
        <v>391453.52</v>
      </c>
    </row>
    <row r="66" spans="1:8" ht="13.8" x14ac:dyDescent="0.2">
      <c r="A66" s="37" t="s">
        <v>906</v>
      </c>
      <c r="B66" s="42" t="s">
        <v>907</v>
      </c>
      <c r="C66" s="38">
        <v>36754443.149999999</v>
      </c>
      <c r="D66" s="38">
        <v>0</v>
      </c>
      <c r="E66" s="38">
        <v>36754443.149999999</v>
      </c>
      <c r="F66" s="38">
        <v>47700916.789999999</v>
      </c>
      <c r="G66" s="35">
        <f t="shared" si="0"/>
        <v>129.78272203805651</v>
      </c>
      <c r="H66" s="55">
        <v>104586.75</v>
      </c>
    </row>
    <row r="67" spans="1:8" ht="13.8" x14ac:dyDescent="0.2">
      <c r="A67" s="37" t="s">
        <v>908</v>
      </c>
      <c r="B67" s="42" t="s">
        <v>909</v>
      </c>
      <c r="C67" s="38">
        <v>190495.32</v>
      </c>
      <c r="D67" s="38">
        <v>0</v>
      </c>
      <c r="E67" s="38">
        <v>190495.32</v>
      </c>
      <c r="F67" s="38">
        <v>0</v>
      </c>
      <c r="G67" s="35">
        <f t="shared" si="0"/>
        <v>0</v>
      </c>
      <c r="H67" s="55">
        <v>0</v>
      </c>
    </row>
    <row r="68" spans="1:8" ht="13.8" x14ac:dyDescent="0.2">
      <c r="A68" s="37" t="s">
        <v>910</v>
      </c>
      <c r="B68" s="42" t="s">
        <v>911</v>
      </c>
      <c r="C68" s="38">
        <v>180000</v>
      </c>
      <c r="D68" s="38">
        <v>0</v>
      </c>
      <c r="E68" s="38">
        <v>180000</v>
      </c>
      <c r="F68" s="38">
        <v>0</v>
      </c>
      <c r="G68" s="35">
        <f>IF(E68=0,0,F68*100/E68)</f>
        <v>0</v>
      </c>
      <c r="H68" s="55">
        <v>0</v>
      </c>
    </row>
    <row r="69" spans="1:8" ht="13.8" x14ac:dyDescent="0.2">
      <c r="A69" s="37" t="s">
        <v>912</v>
      </c>
      <c r="B69" s="42" t="s">
        <v>913</v>
      </c>
      <c r="C69" s="38">
        <v>355651.93</v>
      </c>
      <c r="D69" s="38">
        <v>0</v>
      </c>
      <c r="E69" s="38">
        <v>355651.93</v>
      </c>
      <c r="F69" s="38">
        <v>0</v>
      </c>
      <c r="G69" s="35">
        <f t="shared" ref="G69:G76" si="1">IF(E69=0,0,F69*100/E69)</f>
        <v>0</v>
      </c>
      <c r="H69" s="55">
        <v>0</v>
      </c>
    </row>
    <row r="70" spans="1:8" ht="13.8" x14ac:dyDescent="0.2">
      <c r="A70" s="37" t="s">
        <v>914</v>
      </c>
      <c r="B70" s="42" t="s">
        <v>915</v>
      </c>
      <c r="C70" s="38">
        <v>44000</v>
      </c>
      <c r="D70" s="38">
        <v>0</v>
      </c>
      <c r="E70" s="38">
        <v>44000</v>
      </c>
      <c r="F70" s="38">
        <v>0</v>
      </c>
      <c r="G70" s="35">
        <f t="shared" si="1"/>
        <v>0</v>
      </c>
      <c r="H70" s="55">
        <v>0</v>
      </c>
    </row>
    <row r="71" spans="1:8" ht="13.8" x14ac:dyDescent="0.2">
      <c r="A71" s="37" t="s">
        <v>916</v>
      </c>
      <c r="B71" s="42" t="s">
        <v>917</v>
      </c>
      <c r="C71" s="38">
        <v>825791.89</v>
      </c>
      <c r="D71" s="38">
        <v>0</v>
      </c>
      <c r="E71" s="38">
        <v>825791.89</v>
      </c>
      <c r="F71" s="38">
        <v>0</v>
      </c>
      <c r="G71" s="35">
        <f t="shared" si="1"/>
        <v>0</v>
      </c>
      <c r="H71" s="55">
        <v>0</v>
      </c>
    </row>
    <row r="72" spans="1:8" ht="13.8" x14ac:dyDescent="0.2">
      <c r="A72" s="37" t="s">
        <v>918</v>
      </c>
      <c r="B72" s="42" t="s">
        <v>919</v>
      </c>
      <c r="C72" s="38">
        <v>722166.15</v>
      </c>
      <c r="D72" s="38">
        <v>0</v>
      </c>
      <c r="E72" s="38">
        <v>722166.15</v>
      </c>
      <c r="F72" s="38">
        <v>0</v>
      </c>
      <c r="G72" s="35">
        <f t="shared" si="1"/>
        <v>0</v>
      </c>
      <c r="H72" s="55">
        <v>0</v>
      </c>
    </row>
    <row r="73" spans="1:8" ht="13.8" x14ac:dyDescent="0.2">
      <c r="A73" s="37" t="s">
        <v>920</v>
      </c>
      <c r="B73" s="42" t="s">
        <v>921</v>
      </c>
      <c r="C73" s="38">
        <v>50000</v>
      </c>
      <c r="D73" s="38">
        <v>0</v>
      </c>
      <c r="E73" s="38">
        <v>50000</v>
      </c>
      <c r="F73" s="38">
        <v>0</v>
      </c>
      <c r="G73" s="35">
        <f t="shared" si="1"/>
        <v>0</v>
      </c>
      <c r="H73" s="55">
        <v>0</v>
      </c>
    </row>
    <row r="74" spans="1:8" ht="13.8" x14ac:dyDescent="0.2">
      <c r="A74" s="37" t="s">
        <v>922</v>
      </c>
      <c r="B74" s="42" t="s">
        <v>923</v>
      </c>
      <c r="C74" s="38">
        <v>125000</v>
      </c>
      <c r="D74" s="38">
        <v>0</v>
      </c>
      <c r="E74" s="38">
        <v>125000</v>
      </c>
      <c r="F74" s="38">
        <v>0</v>
      </c>
      <c r="G74" s="35">
        <f t="shared" si="1"/>
        <v>0</v>
      </c>
      <c r="H74" s="55">
        <v>0</v>
      </c>
    </row>
    <row r="75" spans="1:8" s="88" customFormat="1" ht="13.8" x14ac:dyDescent="0.2">
      <c r="A75" s="37" t="s">
        <v>1068</v>
      </c>
      <c r="B75" s="42" t="s">
        <v>1069</v>
      </c>
      <c r="C75" s="38">
        <v>0</v>
      </c>
      <c r="D75" s="38">
        <v>0</v>
      </c>
      <c r="E75" s="38">
        <v>0</v>
      </c>
      <c r="F75" s="38">
        <v>526.96</v>
      </c>
      <c r="G75" s="35">
        <f t="shared" si="1"/>
        <v>0</v>
      </c>
      <c r="H75" s="55">
        <v>526.96</v>
      </c>
    </row>
    <row r="76" spans="1:8" s="88" customFormat="1" ht="13.8" x14ac:dyDescent="0.2">
      <c r="A76" s="37" t="s">
        <v>924</v>
      </c>
      <c r="B76" s="42" t="s">
        <v>925</v>
      </c>
      <c r="C76" s="38">
        <v>18295810.379999999</v>
      </c>
      <c r="D76" s="38">
        <v>0</v>
      </c>
      <c r="E76" s="38">
        <v>18295810.379999999</v>
      </c>
      <c r="F76" s="38">
        <v>15527099.199999999</v>
      </c>
      <c r="G76" s="35">
        <f t="shared" si="1"/>
        <v>84.866966138725374</v>
      </c>
      <c r="H76" s="55">
        <v>15527099.199999999</v>
      </c>
    </row>
    <row r="77" spans="1:8" s="88" customFormat="1" ht="13.8" x14ac:dyDescent="0.2">
      <c r="A77" s="37" t="s">
        <v>1070</v>
      </c>
      <c r="B77" s="42" t="s">
        <v>1071</v>
      </c>
      <c r="C77" s="38">
        <v>0</v>
      </c>
      <c r="D77" s="38">
        <v>0</v>
      </c>
      <c r="E77" s="38">
        <v>0</v>
      </c>
      <c r="F77" s="38">
        <v>179704.47</v>
      </c>
      <c r="G77" s="35">
        <f t="shared" ref="G77:G78" si="2">IF(E77=0,0,F77*100/E77)</f>
        <v>0</v>
      </c>
      <c r="H77" s="55">
        <v>179704.47</v>
      </c>
    </row>
    <row r="78" spans="1:8" s="88" customFormat="1" ht="13.8" x14ac:dyDescent="0.2">
      <c r="A78" s="37" t="s">
        <v>926</v>
      </c>
      <c r="B78" s="42" t="s">
        <v>927</v>
      </c>
      <c r="C78" s="38">
        <v>0</v>
      </c>
      <c r="D78" s="38">
        <v>229250</v>
      </c>
      <c r="E78" s="38">
        <v>229250</v>
      </c>
      <c r="F78" s="38">
        <v>229250</v>
      </c>
      <c r="G78" s="35">
        <f t="shared" si="2"/>
        <v>100</v>
      </c>
      <c r="H78" s="55">
        <v>0</v>
      </c>
    </row>
    <row r="79" spans="1:8" s="88" customFormat="1" ht="13.8" x14ac:dyDescent="0.2">
      <c r="A79" s="37" t="s">
        <v>928</v>
      </c>
      <c r="B79" s="42" t="s">
        <v>929</v>
      </c>
      <c r="C79" s="38">
        <v>6500</v>
      </c>
      <c r="D79" s="38">
        <v>0</v>
      </c>
      <c r="E79" s="38">
        <v>6500</v>
      </c>
      <c r="F79" s="38">
        <v>1463.4</v>
      </c>
      <c r="G79" s="35">
        <f t="shared" ref="G79" si="3">IF(E79=0,0,F79*100/E79)</f>
        <v>22.513846153846153</v>
      </c>
      <c r="H79" s="55">
        <v>1463.4</v>
      </c>
    </row>
    <row r="80" spans="1:8" s="88" customFormat="1" ht="13.8" x14ac:dyDescent="0.2">
      <c r="A80" s="37" t="s">
        <v>1072</v>
      </c>
      <c r="B80" s="42" t="s">
        <v>1073</v>
      </c>
      <c r="C80" s="38">
        <v>0</v>
      </c>
      <c r="D80" s="38">
        <v>0</v>
      </c>
      <c r="E80" s="38">
        <v>0</v>
      </c>
      <c r="F80" s="38">
        <v>31856850.899999999</v>
      </c>
      <c r="G80" s="35">
        <f t="shared" ref="G80:G88" si="4">IF(E80=0,0,F80*100/E80)</f>
        <v>0</v>
      </c>
      <c r="H80" s="55">
        <v>31856850.899999999</v>
      </c>
    </row>
    <row r="81" spans="1:8" s="88" customFormat="1" ht="13.8" x14ac:dyDescent="0.2">
      <c r="A81" s="37" t="s">
        <v>930</v>
      </c>
      <c r="B81" s="42" t="s">
        <v>931</v>
      </c>
      <c r="C81" s="38">
        <v>51600</v>
      </c>
      <c r="D81" s="38">
        <v>0</v>
      </c>
      <c r="E81" s="38">
        <v>51600</v>
      </c>
      <c r="F81" s="38">
        <v>137832.25</v>
      </c>
      <c r="G81" s="35">
        <f t="shared" si="4"/>
        <v>267.11676356589146</v>
      </c>
      <c r="H81" s="55">
        <v>86232.25</v>
      </c>
    </row>
    <row r="82" spans="1:8" s="88" customFormat="1" ht="13.8" x14ac:dyDescent="0.2">
      <c r="A82" s="37" t="s">
        <v>932</v>
      </c>
      <c r="B82" s="42" t="s">
        <v>933</v>
      </c>
      <c r="C82" s="38">
        <v>3635318</v>
      </c>
      <c r="D82" s="38">
        <v>0</v>
      </c>
      <c r="E82" s="38">
        <v>3635318</v>
      </c>
      <c r="F82" s="38">
        <v>3736478.33</v>
      </c>
      <c r="G82" s="35">
        <f t="shared" si="4"/>
        <v>102.78270924304283</v>
      </c>
      <c r="H82" s="55">
        <v>101160.31</v>
      </c>
    </row>
    <row r="83" spans="1:8" s="88" customFormat="1" ht="13.8" x14ac:dyDescent="0.2">
      <c r="A83" s="37" t="s">
        <v>934</v>
      </c>
      <c r="B83" s="42" t="s">
        <v>935</v>
      </c>
      <c r="C83" s="38">
        <v>657292</v>
      </c>
      <c r="D83" s="38">
        <v>1654253.99</v>
      </c>
      <c r="E83" s="38">
        <v>2311545.9900000002</v>
      </c>
      <c r="F83" s="38">
        <v>2311545.9900000002</v>
      </c>
      <c r="G83" s="35">
        <f t="shared" si="4"/>
        <v>100</v>
      </c>
      <c r="H83" s="55">
        <v>0</v>
      </c>
    </row>
    <row r="84" spans="1:8" s="88" customFormat="1" ht="13.8" x14ac:dyDescent="0.2">
      <c r="A84" s="37" t="s">
        <v>936</v>
      </c>
      <c r="B84" s="42" t="s">
        <v>937</v>
      </c>
      <c r="C84" s="38">
        <v>0</v>
      </c>
      <c r="D84" s="38">
        <v>4008445.83</v>
      </c>
      <c r="E84" s="38">
        <v>4008445.83</v>
      </c>
      <c r="F84" s="38">
        <v>10527670.83</v>
      </c>
      <c r="G84" s="35">
        <f t="shared" si="4"/>
        <v>262.63722341484157</v>
      </c>
      <c r="H84" s="55">
        <v>4225</v>
      </c>
    </row>
    <row r="85" spans="1:8" s="88" customFormat="1" ht="13.8" x14ac:dyDescent="0.2">
      <c r="A85" s="37" t="s">
        <v>938</v>
      </c>
      <c r="B85" s="42" t="s">
        <v>939</v>
      </c>
      <c r="C85" s="38">
        <v>810500</v>
      </c>
      <c r="D85" s="38">
        <v>0</v>
      </c>
      <c r="E85" s="38">
        <v>810500</v>
      </c>
      <c r="F85" s="38">
        <v>810500</v>
      </c>
      <c r="G85" s="35">
        <f t="shared" si="4"/>
        <v>100</v>
      </c>
      <c r="H85" s="55">
        <v>0</v>
      </c>
    </row>
    <row r="86" spans="1:8" s="88" customFormat="1" ht="13.8" x14ac:dyDescent="0.2">
      <c r="A86" s="37" t="s">
        <v>1074</v>
      </c>
      <c r="B86" s="42" t="s">
        <v>1075</v>
      </c>
      <c r="C86" s="38">
        <v>0</v>
      </c>
      <c r="D86" s="38">
        <v>0</v>
      </c>
      <c r="E86" s="38">
        <v>0</v>
      </c>
      <c r="F86" s="38">
        <v>14.9</v>
      </c>
      <c r="G86" s="35">
        <f t="shared" si="4"/>
        <v>0</v>
      </c>
      <c r="H86" s="55">
        <v>14.9</v>
      </c>
    </row>
    <row r="87" spans="1:8" s="88" customFormat="1" ht="13.8" x14ac:dyDescent="0.2">
      <c r="A87" s="37" t="s">
        <v>940</v>
      </c>
      <c r="B87" s="42" t="s">
        <v>941</v>
      </c>
      <c r="C87" s="38">
        <v>286528</v>
      </c>
      <c r="D87" s="38">
        <v>0</v>
      </c>
      <c r="E87" s="38">
        <v>286528</v>
      </c>
      <c r="F87" s="38">
        <v>0</v>
      </c>
      <c r="G87" s="35">
        <f t="shared" si="4"/>
        <v>0</v>
      </c>
      <c r="H87" s="55">
        <v>0</v>
      </c>
    </row>
    <row r="88" spans="1:8" s="88" customFormat="1" ht="13.8" x14ac:dyDescent="0.2">
      <c r="A88" s="37" t="s">
        <v>942</v>
      </c>
      <c r="B88" s="42" t="s">
        <v>943</v>
      </c>
      <c r="C88" s="38">
        <v>175662.98</v>
      </c>
      <c r="D88" s="38">
        <v>0</v>
      </c>
      <c r="E88" s="38">
        <v>175662.98</v>
      </c>
      <c r="F88" s="38">
        <v>0</v>
      </c>
      <c r="G88" s="35">
        <f t="shared" si="4"/>
        <v>0</v>
      </c>
      <c r="H88" s="55">
        <v>0</v>
      </c>
    </row>
    <row r="89" spans="1:8" s="88" customFormat="1" ht="13.8" x14ac:dyDescent="0.2">
      <c r="A89" s="37" t="s">
        <v>944</v>
      </c>
      <c r="B89" s="42" t="s">
        <v>1076</v>
      </c>
      <c r="C89" s="38">
        <v>62000</v>
      </c>
      <c r="D89" s="38">
        <v>0</v>
      </c>
      <c r="E89" s="38">
        <v>62000</v>
      </c>
      <c r="F89" s="38">
        <v>0</v>
      </c>
      <c r="G89" s="35">
        <f t="shared" ref="G89:G99" si="5">IF(E89=0,0,F89*100/E89)</f>
        <v>0</v>
      </c>
      <c r="H89" s="55">
        <v>0</v>
      </c>
    </row>
    <row r="90" spans="1:8" s="88" customFormat="1" ht="13.8" x14ac:dyDescent="0.2">
      <c r="A90" s="37" t="s">
        <v>946</v>
      </c>
      <c r="B90" s="42" t="s">
        <v>947</v>
      </c>
      <c r="C90" s="38">
        <v>100000</v>
      </c>
      <c r="D90" s="38">
        <v>0</v>
      </c>
      <c r="E90" s="38">
        <v>100000</v>
      </c>
      <c r="F90" s="38">
        <v>0</v>
      </c>
      <c r="G90" s="35">
        <f t="shared" si="5"/>
        <v>0</v>
      </c>
      <c r="H90" s="55">
        <v>0</v>
      </c>
    </row>
    <row r="91" spans="1:8" s="88" customFormat="1" ht="13.8" x14ac:dyDescent="0.2">
      <c r="A91" s="37" t="s">
        <v>948</v>
      </c>
      <c r="B91" s="42" t="s">
        <v>949</v>
      </c>
      <c r="C91" s="38">
        <v>8975000</v>
      </c>
      <c r="D91" s="38">
        <v>0</v>
      </c>
      <c r="E91" s="38">
        <v>8975000</v>
      </c>
      <c r="F91" s="38">
        <v>28294.31</v>
      </c>
      <c r="G91" s="35">
        <f t="shared" si="5"/>
        <v>0.31525693593314763</v>
      </c>
      <c r="H91" s="55">
        <v>28294.31</v>
      </c>
    </row>
    <row r="92" spans="1:8" s="88" customFormat="1" ht="13.8" x14ac:dyDescent="0.2">
      <c r="A92" s="37" t="s">
        <v>950</v>
      </c>
      <c r="B92" s="42" t="s">
        <v>951</v>
      </c>
      <c r="C92" s="38">
        <v>60000</v>
      </c>
      <c r="D92" s="38">
        <v>0</v>
      </c>
      <c r="E92" s="38">
        <v>60000</v>
      </c>
      <c r="F92" s="38">
        <v>0</v>
      </c>
      <c r="G92" s="35">
        <f t="shared" si="5"/>
        <v>0</v>
      </c>
      <c r="H92" s="55">
        <v>0</v>
      </c>
    </row>
    <row r="93" spans="1:8" s="88" customFormat="1" ht="13.8" x14ac:dyDescent="0.2">
      <c r="A93" s="37" t="s">
        <v>952</v>
      </c>
      <c r="B93" s="42" t="s">
        <v>953</v>
      </c>
      <c r="C93" s="38">
        <v>63000</v>
      </c>
      <c r="D93" s="38">
        <v>0</v>
      </c>
      <c r="E93" s="38">
        <v>63000</v>
      </c>
      <c r="F93" s="38">
        <v>0</v>
      </c>
      <c r="G93" s="35">
        <f t="shared" si="5"/>
        <v>0</v>
      </c>
      <c r="H93" s="55">
        <v>0</v>
      </c>
    </row>
    <row r="94" spans="1:8" s="88" customFormat="1" ht="13.8" x14ac:dyDescent="0.2">
      <c r="A94" s="37" t="s">
        <v>954</v>
      </c>
      <c r="B94" s="42" t="s">
        <v>955</v>
      </c>
      <c r="C94" s="38">
        <v>43152.94</v>
      </c>
      <c r="D94" s="38">
        <v>0</v>
      </c>
      <c r="E94" s="38">
        <v>43152.94</v>
      </c>
      <c r="F94" s="38">
        <v>0</v>
      </c>
      <c r="G94" s="35">
        <f t="shared" si="5"/>
        <v>0</v>
      </c>
      <c r="H94" s="55">
        <v>0</v>
      </c>
    </row>
    <row r="95" spans="1:8" s="88" customFormat="1" ht="13.8" x14ac:dyDescent="0.2">
      <c r="A95" s="37" t="s">
        <v>956</v>
      </c>
      <c r="B95" s="42" t="s">
        <v>957</v>
      </c>
      <c r="C95" s="38">
        <v>472000</v>
      </c>
      <c r="D95" s="38">
        <v>0</v>
      </c>
      <c r="E95" s="38">
        <v>472000</v>
      </c>
      <c r="F95" s="38">
        <v>0</v>
      </c>
      <c r="G95" s="35">
        <f t="shared" si="5"/>
        <v>0</v>
      </c>
      <c r="H95" s="55">
        <v>0</v>
      </c>
    </row>
    <row r="96" spans="1:8" s="88" customFormat="1" ht="13.8" x14ac:dyDescent="0.2">
      <c r="A96" s="37" t="s">
        <v>958</v>
      </c>
      <c r="B96" s="42" t="s">
        <v>959</v>
      </c>
      <c r="C96" s="38">
        <v>5000</v>
      </c>
      <c r="D96" s="38">
        <v>0</v>
      </c>
      <c r="E96" s="38">
        <v>5000</v>
      </c>
      <c r="F96" s="38">
        <v>0</v>
      </c>
      <c r="G96" s="35">
        <f t="shared" si="5"/>
        <v>0</v>
      </c>
      <c r="H96" s="55">
        <v>0</v>
      </c>
    </row>
    <row r="97" spans="1:8" s="88" customFormat="1" ht="13.8" x14ac:dyDescent="0.2">
      <c r="A97" s="37" t="s">
        <v>960</v>
      </c>
      <c r="B97" s="42" t="s">
        <v>961</v>
      </c>
      <c r="C97" s="38">
        <v>130000</v>
      </c>
      <c r="D97" s="38">
        <v>33811647</v>
      </c>
      <c r="E97" s="38">
        <v>33941647</v>
      </c>
      <c r="F97" s="38">
        <v>33941647</v>
      </c>
      <c r="G97" s="35">
        <f t="shared" si="5"/>
        <v>100</v>
      </c>
      <c r="H97" s="55">
        <v>0</v>
      </c>
    </row>
    <row r="98" spans="1:8" s="88" customFormat="1" ht="13.8" x14ac:dyDescent="0.2">
      <c r="A98" s="37" t="s">
        <v>962</v>
      </c>
      <c r="B98" s="42" t="s">
        <v>963</v>
      </c>
      <c r="C98" s="38">
        <v>2200000</v>
      </c>
      <c r="D98" s="38">
        <v>0</v>
      </c>
      <c r="E98" s="38">
        <v>2200000</v>
      </c>
      <c r="F98" s="38">
        <v>918842.41</v>
      </c>
      <c r="G98" s="35">
        <f t="shared" si="5"/>
        <v>41.765564090909088</v>
      </c>
      <c r="H98" s="55">
        <v>918842.41</v>
      </c>
    </row>
    <row r="99" spans="1:8" s="88" customFormat="1" ht="13.8" x14ac:dyDescent="0.2">
      <c r="A99" s="37" t="s">
        <v>964</v>
      </c>
      <c r="B99" s="42" t="s">
        <v>965</v>
      </c>
      <c r="C99" s="38">
        <v>0</v>
      </c>
      <c r="D99" s="38">
        <v>2008440</v>
      </c>
      <c r="E99" s="38">
        <v>2008440</v>
      </c>
      <c r="F99" s="38">
        <v>2008440</v>
      </c>
      <c r="G99" s="35">
        <f t="shared" si="5"/>
        <v>100</v>
      </c>
      <c r="H99" s="55">
        <v>2008440</v>
      </c>
    </row>
    <row r="100" spans="1:8" s="88" customFormat="1" ht="13.8" x14ac:dyDescent="0.2">
      <c r="A100" s="37" t="s">
        <v>966</v>
      </c>
      <c r="B100" s="42" t="s">
        <v>967</v>
      </c>
      <c r="C100" s="38">
        <v>100000</v>
      </c>
      <c r="D100" s="38">
        <v>0</v>
      </c>
      <c r="E100" s="38">
        <v>100000</v>
      </c>
      <c r="F100" s="38">
        <v>0</v>
      </c>
      <c r="G100" s="35">
        <f t="shared" ref="G100:G103" si="6">IF(E100=0,0,F100*100/E100)</f>
        <v>0</v>
      </c>
      <c r="H100" s="55">
        <v>0</v>
      </c>
    </row>
    <row r="101" spans="1:8" s="88" customFormat="1" ht="13.8" x14ac:dyDescent="0.2">
      <c r="A101" s="37" t="s">
        <v>968</v>
      </c>
      <c r="B101" s="42" t="s">
        <v>969</v>
      </c>
      <c r="C101" s="38">
        <v>750000</v>
      </c>
      <c r="D101" s="38">
        <v>0</v>
      </c>
      <c r="E101" s="38">
        <v>750000</v>
      </c>
      <c r="F101" s="38">
        <v>0</v>
      </c>
      <c r="G101" s="35">
        <f t="shared" si="6"/>
        <v>0</v>
      </c>
      <c r="H101" s="55">
        <v>0</v>
      </c>
    </row>
    <row r="102" spans="1:8" s="88" customFormat="1" ht="13.8" x14ac:dyDescent="0.2">
      <c r="A102" s="37" t="s">
        <v>970</v>
      </c>
      <c r="B102" s="42" t="s">
        <v>971</v>
      </c>
      <c r="C102" s="38">
        <v>1141267</v>
      </c>
      <c r="D102" s="38">
        <v>820000</v>
      </c>
      <c r="E102" s="38">
        <v>1961267</v>
      </c>
      <c r="F102" s="38">
        <v>-490.77</v>
      </c>
      <c r="G102" s="35">
        <f t="shared" si="6"/>
        <v>-2.5023110060996286E-2</v>
      </c>
      <c r="H102" s="55">
        <v>-490.77</v>
      </c>
    </row>
    <row r="103" spans="1:8" s="88" customFormat="1" ht="13.8" x14ac:dyDescent="0.2">
      <c r="A103" s="37" t="s">
        <v>972</v>
      </c>
      <c r="B103" s="42" t="s">
        <v>973</v>
      </c>
      <c r="C103" s="38">
        <v>300000</v>
      </c>
      <c r="D103" s="38">
        <v>0</v>
      </c>
      <c r="E103" s="38">
        <v>300000</v>
      </c>
      <c r="F103" s="38">
        <v>0</v>
      </c>
      <c r="G103" s="35">
        <f t="shared" si="6"/>
        <v>0</v>
      </c>
      <c r="H103" s="55">
        <v>0</v>
      </c>
    </row>
    <row r="104" spans="1:8" s="88" customFormat="1" ht="13.8" x14ac:dyDescent="0.2">
      <c r="A104" s="37" t="s">
        <v>974</v>
      </c>
      <c r="B104" s="42" t="s">
        <v>975</v>
      </c>
      <c r="C104" s="38">
        <v>0</v>
      </c>
      <c r="D104" s="38">
        <v>9280</v>
      </c>
      <c r="E104" s="38">
        <v>9280</v>
      </c>
      <c r="F104" s="38">
        <v>1200422</v>
      </c>
      <c r="G104" s="35">
        <f t="shared" ref="G104:G115" si="7">IF(E104=0,0,F104*100/E104)</f>
        <v>12935.581896551725</v>
      </c>
      <c r="H104" s="55">
        <v>9280</v>
      </c>
    </row>
    <row r="105" spans="1:8" s="88" customFormat="1" ht="13.8" x14ac:dyDescent="0.2">
      <c r="A105" s="37" t="s">
        <v>976</v>
      </c>
      <c r="B105" s="42" t="s">
        <v>977</v>
      </c>
      <c r="C105" s="38">
        <v>96899.99</v>
      </c>
      <c r="D105" s="38">
        <v>1762300</v>
      </c>
      <c r="E105" s="38">
        <v>1859199.99</v>
      </c>
      <c r="F105" s="38">
        <v>1786776.81</v>
      </c>
      <c r="G105" s="35">
        <f t="shared" si="7"/>
        <v>96.104605185588454</v>
      </c>
      <c r="H105" s="55">
        <v>24476.81</v>
      </c>
    </row>
    <row r="106" spans="1:8" s="88" customFormat="1" ht="13.8" x14ac:dyDescent="0.2">
      <c r="A106" s="37" t="s">
        <v>978</v>
      </c>
      <c r="B106" s="42" t="s">
        <v>979</v>
      </c>
      <c r="C106" s="38">
        <v>0</v>
      </c>
      <c r="D106" s="38">
        <v>1207903.7</v>
      </c>
      <c r="E106" s="38">
        <v>1207903.7</v>
      </c>
      <c r="F106" s="38">
        <v>2110807.4</v>
      </c>
      <c r="G106" s="35">
        <f t="shared" si="7"/>
        <v>174.74964270744431</v>
      </c>
      <c r="H106" s="55">
        <v>0</v>
      </c>
    </row>
    <row r="107" spans="1:8" s="88" customFormat="1" ht="13.8" x14ac:dyDescent="0.2">
      <c r="A107" s="37" t="s">
        <v>980</v>
      </c>
      <c r="B107" s="42" t="s">
        <v>981</v>
      </c>
      <c r="C107" s="38">
        <v>373400</v>
      </c>
      <c r="D107" s="38">
        <v>0</v>
      </c>
      <c r="E107" s="38">
        <v>373400</v>
      </c>
      <c r="F107" s="38">
        <v>0</v>
      </c>
      <c r="G107" s="35">
        <f t="shared" si="7"/>
        <v>0</v>
      </c>
      <c r="H107" s="55">
        <v>0</v>
      </c>
    </row>
    <row r="108" spans="1:8" s="88" customFormat="1" ht="13.8" x14ac:dyDescent="0.2">
      <c r="A108" s="37" t="s">
        <v>982</v>
      </c>
      <c r="B108" s="42" t="s">
        <v>983</v>
      </c>
      <c r="C108" s="38">
        <v>200000</v>
      </c>
      <c r="D108" s="38">
        <v>0</v>
      </c>
      <c r="E108" s="38">
        <v>200000</v>
      </c>
      <c r="F108" s="38">
        <v>0</v>
      </c>
      <c r="G108" s="35">
        <f t="shared" si="7"/>
        <v>0</v>
      </c>
      <c r="H108" s="55">
        <v>0</v>
      </c>
    </row>
    <row r="109" spans="1:8" s="88" customFormat="1" ht="13.8" x14ac:dyDescent="0.2">
      <c r="A109" s="37" t="s">
        <v>984</v>
      </c>
      <c r="B109" s="42" t="s">
        <v>985</v>
      </c>
      <c r="C109" s="38">
        <v>560000</v>
      </c>
      <c r="D109" s="38">
        <v>0</v>
      </c>
      <c r="E109" s="38">
        <v>560000</v>
      </c>
      <c r="F109" s="38">
        <v>0</v>
      </c>
      <c r="G109" s="35">
        <f t="shared" si="7"/>
        <v>0</v>
      </c>
      <c r="H109" s="55">
        <v>0</v>
      </c>
    </row>
    <row r="110" spans="1:8" s="88" customFormat="1" ht="13.8" x14ac:dyDescent="0.2">
      <c r="A110" s="37" t="s">
        <v>986</v>
      </c>
      <c r="B110" s="42" t="s">
        <v>1077</v>
      </c>
      <c r="C110" s="38">
        <v>0</v>
      </c>
      <c r="D110" s="38">
        <v>2468072.25</v>
      </c>
      <c r="E110" s="38">
        <v>2468072.25</v>
      </c>
      <c r="F110" s="38">
        <v>21320.86</v>
      </c>
      <c r="G110" s="35">
        <f t="shared" si="7"/>
        <v>0.86386693096200895</v>
      </c>
      <c r="H110" s="55">
        <v>21320.86</v>
      </c>
    </row>
    <row r="111" spans="1:8" s="88" customFormat="1" ht="13.8" x14ac:dyDescent="0.2">
      <c r="A111" s="37" t="s">
        <v>988</v>
      </c>
      <c r="B111" s="42" t="s">
        <v>1078</v>
      </c>
      <c r="C111" s="38">
        <v>200000</v>
      </c>
      <c r="D111" s="38">
        <v>0</v>
      </c>
      <c r="E111" s="38">
        <v>200000</v>
      </c>
      <c r="F111" s="38">
        <v>0</v>
      </c>
      <c r="G111" s="35">
        <f t="shared" si="7"/>
        <v>0</v>
      </c>
      <c r="H111" s="55">
        <v>0</v>
      </c>
    </row>
    <row r="112" spans="1:8" s="88" customFormat="1" ht="13.8" x14ac:dyDescent="0.2">
      <c r="A112" s="37" t="s">
        <v>990</v>
      </c>
      <c r="B112" s="42" t="s">
        <v>991</v>
      </c>
      <c r="C112" s="38">
        <v>123000</v>
      </c>
      <c r="D112" s="38">
        <v>0</v>
      </c>
      <c r="E112" s="38">
        <v>123000</v>
      </c>
      <c r="F112" s="38">
        <v>671000</v>
      </c>
      <c r="G112" s="35">
        <f t="shared" si="7"/>
        <v>545.52845528455282</v>
      </c>
      <c r="H112" s="55">
        <v>671000</v>
      </c>
    </row>
    <row r="113" spans="1:8" s="88" customFormat="1" ht="13.8" x14ac:dyDescent="0.2">
      <c r="A113" s="37" t="s">
        <v>992</v>
      </c>
      <c r="B113" s="42" t="s">
        <v>993</v>
      </c>
      <c r="C113" s="38">
        <v>2823716.71</v>
      </c>
      <c r="D113" s="38">
        <v>3416525.42</v>
      </c>
      <c r="E113" s="38">
        <v>6240242.1299999999</v>
      </c>
      <c r="F113" s="38">
        <v>6568351.9199999999</v>
      </c>
      <c r="G113" s="35">
        <f t="shared" si="7"/>
        <v>105.25796568730259</v>
      </c>
      <c r="H113" s="55">
        <v>1109.79</v>
      </c>
    </row>
    <row r="114" spans="1:8" s="88" customFormat="1" ht="13.8" x14ac:dyDescent="0.2">
      <c r="A114" s="37" t="s">
        <v>1079</v>
      </c>
      <c r="B114" s="42" t="s">
        <v>1080</v>
      </c>
      <c r="C114" s="38">
        <v>0</v>
      </c>
      <c r="D114" s="38">
        <v>0</v>
      </c>
      <c r="E114" s="38">
        <v>0</v>
      </c>
      <c r="F114" s="38">
        <v>621.76</v>
      </c>
      <c r="G114" s="35">
        <f t="shared" si="7"/>
        <v>0</v>
      </c>
      <c r="H114" s="55">
        <v>621.76</v>
      </c>
    </row>
    <row r="115" spans="1:8" s="88" customFormat="1" ht="13.8" x14ac:dyDescent="0.2">
      <c r="A115" s="37" t="s">
        <v>994</v>
      </c>
      <c r="B115" s="42" t="s">
        <v>995</v>
      </c>
      <c r="C115" s="38">
        <v>3100000</v>
      </c>
      <c r="D115" s="38">
        <v>0</v>
      </c>
      <c r="E115" s="38">
        <v>3100000</v>
      </c>
      <c r="F115" s="38">
        <v>2812.85</v>
      </c>
      <c r="G115" s="35">
        <f t="shared" si="7"/>
        <v>9.0737096774193546E-2</v>
      </c>
      <c r="H115" s="55">
        <v>2812.85</v>
      </c>
    </row>
    <row r="116" spans="1:8" s="88" customFormat="1" ht="13.8" x14ac:dyDescent="0.2">
      <c r="A116" s="37" t="s">
        <v>996</v>
      </c>
      <c r="B116" s="42" t="s">
        <v>997</v>
      </c>
      <c r="C116" s="38">
        <v>2118763.1</v>
      </c>
      <c r="D116" s="38">
        <v>0</v>
      </c>
      <c r="E116" s="38">
        <v>2118763.1</v>
      </c>
      <c r="F116" s="38">
        <v>445000</v>
      </c>
      <c r="G116" s="35">
        <f t="shared" ref="G116:G130" si="8">IF(E116=0,0,F116*100/E116)</f>
        <v>21.002819994363691</v>
      </c>
      <c r="H116" s="55">
        <v>445000</v>
      </c>
    </row>
    <row r="117" spans="1:8" s="88" customFormat="1" ht="13.8" x14ac:dyDescent="0.2">
      <c r="A117" s="37" t="s">
        <v>998</v>
      </c>
      <c r="B117" s="42" t="s">
        <v>999</v>
      </c>
      <c r="C117" s="38">
        <v>27428304.809999999</v>
      </c>
      <c r="D117" s="38">
        <v>0</v>
      </c>
      <c r="E117" s="38">
        <v>27428304.809999999</v>
      </c>
      <c r="F117" s="38">
        <v>1146974.67</v>
      </c>
      <c r="G117" s="35">
        <f t="shared" si="8"/>
        <v>4.1817191326451502</v>
      </c>
      <c r="H117" s="55">
        <v>1146974.67</v>
      </c>
    </row>
    <row r="118" spans="1:8" s="88" customFormat="1" ht="13.8" x14ac:dyDescent="0.2">
      <c r="A118" s="37" t="s">
        <v>1081</v>
      </c>
      <c r="B118" s="42" t="s">
        <v>1082</v>
      </c>
      <c r="C118" s="38">
        <v>0</v>
      </c>
      <c r="D118" s="38">
        <v>0</v>
      </c>
      <c r="E118" s="38">
        <v>0</v>
      </c>
      <c r="F118" s="38">
        <v>116321.77</v>
      </c>
      <c r="G118" s="35">
        <f t="shared" si="8"/>
        <v>0</v>
      </c>
      <c r="H118" s="55">
        <v>0</v>
      </c>
    </row>
    <row r="119" spans="1:8" s="88" customFormat="1" ht="13.8" x14ac:dyDescent="0.2">
      <c r="A119" s="37" t="s">
        <v>1000</v>
      </c>
      <c r="B119" s="42" t="s">
        <v>1001</v>
      </c>
      <c r="C119" s="38">
        <v>0</v>
      </c>
      <c r="D119" s="38">
        <v>1548174.71</v>
      </c>
      <c r="E119" s="38">
        <v>1548174.71</v>
      </c>
      <c r="F119" s="38">
        <v>1548174.71</v>
      </c>
      <c r="G119" s="35">
        <f t="shared" si="8"/>
        <v>100</v>
      </c>
      <c r="H119" s="55">
        <v>774087.35</v>
      </c>
    </row>
    <row r="120" spans="1:8" s="88" customFormat="1" ht="13.8" x14ac:dyDescent="0.2">
      <c r="A120" s="37" t="s">
        <v>1002</v>
      </c>
      <c r="B120" s="42" t="s">
        <v>1003</v>
      </c>
      <c r="C120" s="38">
        <v>7600000</v>
      </c>
      <c r="D120" s="38">
        <v>7600000</v>
      </c>
      <c r="E120" s="38">
        <v>15200000</v>
      </c>
      <c r="F120" s="38">
        <v>3800000</v>
      </c>
      <c r="G120" s="35">
        <f t="shared" si="8"/>
        <v>25</v>
      </c>
      <c r="H120" s="55">
        <v>3800000</v>
      </c>
    </row>
    <row r="121" spans="1:8" s="88" customFormat="1" ht="13.8" x14ac:dyDescent="0.2">
      <c r="A121" s="37" t="s">
        <v>1004</v>
      </c>
      <c r="B121" s="42" t="s">
        <v>1005</v>
      </c>
      <c r="C121" s="38">
        <v>13642000</v>
      </c>
      <c r="D121" s="38">
        <v>380000</v>
      </c>
      <c r="E121" s="38">
        <v>14022000</v>
      </c>
      <c r="F121" s="38">
        <v>0</v>
      </c>
      <c r="G121" s="35">
        <f t="shared" si="8"/>
        <v>0</v>
      </c>
      <c r="H121" s="55">
        <v>0</v>
      </c>
    </row>
    <row r="122" spans="1:8" s="88" customFormat="1" ht="13.8" x14ac:dyDescent="0.2">
      <c r="A122" s="37" t="s">
        <v>1083</v>
      </c>
      <c r="B122" s="42" t="s">
        <v>1084</v>
      </c>
      <c r="C122" s="38">
        <v>0</v>
      </c>
      <c r="D122" s="38">
        <v>0</v>
      </c>
      <c r="E122" s="38">
        <v>0</v>
      </c>
      <c r="F122" s="38">
        <v>582604.29</v>
      </c>
      <c r="G122" s="35">
        <f t="shared" si="8"/>
        <v>0</v>
      </c>
      <c r="H122" s="55">
        <v>582132.05000000005</v>
      </c>
    </row>
    <row r="123" spans="1:8" s="88" customFormat="1" ht="13.8" x14ac:dyDescent="0.2">
      <c r="A123" s="37" t="s">
        <v>1006</v>
      </c>
      <c r="B123" s="42" t="s">
        <v>1007</v>
      </c>
      <c r="C123" s="38">
        <v>359773.07</v>
      </c>
      <c r="D123" s="38">
        <v>96238.96</v>
      </c>
      <c r="E123" s="38">
        <v>456012.03</v>
      </c>
      <c r="F123" s="38">
        <v>64217.760000000002</v>
      </c>
      <c r="G123" s="35">
        <f t="shared" si="8"/>
        <v>14.08247058745358</v>
      </c>
      <c r="H123" s="55">
        <v>64217.760000000002</v>
      </c>
    </row>
    <row r="124" spans="1:8" s="88" customFormat="1" ht="13.8" x14ac:dyDescent="0.2">
      <c r="A124" s="37" t="s">
        <v>1008</v>
      </c>
      <c r="B124" s="42" t="s">
        <v>1009</v>
      </c>
      <c r="C124" s="38">
        <v>603840</v>
      </c>
      <c r="D124" s="38">
        <v>0</v>
      </c>
      <c r="E124" s="38">
        <v>603840</v>
      </c>
      <c r="F124" s="38">
        <v>0</v>
      </c>
      <c r="G124" s="35">
        <f t="shared" si="8"/>
        <v>0</v>
      </c>
      <c r="H124" s="55">
        <v>0</v>
      </c>
    </row>
    <row r="125" spans="1:8" s="88" customFormat="1" ht="13.8" x14ac:dyDescent="0.2">
      <c r="A125" s="37" t="s">
        <v>1010</v>
      </c>
      <c r="B125" s="42" t="s">
        <v>1011</v>
      </c>
      <c r="C125" s="38">
        <v>114167.35</v>
      </c>
      <c r="D125" s="38">
        <v>0</v>
      </c>
      <c r="E125" s="38">
        <v>114167.35</v>
      </c>
      <c r="F125" s="38">
        <v>66217.679999999993</v>
      </c>
      <c r="G125" s="35">
        <f t="shared" si="8"/>
        <v>58.000540434721472</v>
      </c>
      <c r="H125" s="55">
        <v>66217.679999999993</v>
      </c>
    </row>
    <row r="126" spans="1:8" s="88" customFormat="1" ht="13.8" x14ac:dyDescent="0.2">
      <c r="A126" s="37" t="s">
        <v>1012</v>
      </c>
      <c r="B126" s="42" t="s">
        <v>1013</v>
      </c>
      <c r="C126" s="38">
        <v>270540</v>
      </c>
      <c r="D126" s="38">
        <v>-261462.76</v>
      </c>
      <c r="E126" s="38">
        <v>9077.24</v>
      </c>
      <c r="F126" s="38">
        <v>471787.2</v>
      </c>
      <c r="G126" s="35">
        <f t="shared" si="8"/>
        <v>5197.474122089975</v>
      </c>
      <c r="H126" s="55">
        <v>3240</v>
      </c>
    </row>
    <row r="127" spans="1:8" s="88" customFormat="1" ht="13.8" x14ac:dyDescent="0.2">
      <c r="A127" s="37" t="s">
        <v>1085</v>
      </c>
      <c r="B127" s="42" t="s">
        <v>1086</v>
      </c>
      <c r="C127" s="38">
        <v>0</v>
      </c>
      <c r="D127" s="38">
        <v>0</v>
      </c>
      <c r="E127" s="38">
        <v>0</v>
      </c>
      <c r="F127" s="38">
        <v>156652</v>
      </c>
      <c r="G127" s="35">
        <f t="shared" si="8"/>
        <v>0</v>
      </c>
      <c r="H127" s="55">
        <v>0</v>
      </c>
    </row>
    <row r="128" spans="1:8" s="88" customFormat="1" ht="13.8" x14ac:dyDescent="0.2">
      <c r="A128" s="37" t="s">
        <v>1087</v>
      </c>
      <c r="B128" s="42" t="s">
        <v>1088</v>
      </c>
      <c r="C128" s="38">
        <v>0</v>
      </c>
      <c r="D128" s="38">
        <v>0</v>
      </c>
      <c r="E128" s="38">
        <v>0</v>
      </c>
      <c r="F128" s="38">
        <v>1170631</v>
      </c>
      <c r="G128" s="35">
        <f t="shared" si="8"/>
        <v>0</v>
      </c>
      <c r="H128" s="55">
        <v>0</v>
      </c>
    </row>
    <row r="129" spans="1:8" s="88" customFormat="1" ht="13.8" x14ac:dyDescent="0.2">
      <c r="A129" s="37" t="s">
        <v>1014</v>
      </c>
      <c r="B129" s="42" t="s">
        <v>1015</v>
      </c>
      <c r="C129" s="38">
        <v>0</v>
      </c>
      <c r="D129" s="38">
        <v>1696274</v>
      </c>
      <c r="E129" s="38">
        <v>1696274</v>
      </c>
      <c r="F129" s="38">
        <v>1709558</v>
      </c>
      <c r="G129" s="35">
        <f t="shared" si="8"/>
        <v>100.78312819744923</v>
      </c>
      <c r="H129" s="55">
        <v>0</v>
      </c>
    </row>
    <row r="130" spans="1:8" s="88" customFormat="1" ht="13.8" x14ac:dyDescent="0.2">
      <c r="A130" s="37" t="s">
        <v>1089</v>
      </c>
      <c r="B130" s="42" t="s">
        <v>1090</v>
      </c>
      <c r="C130" s="38">
        <v>0</v>
      </c>
      <c r="D130" s="38">
        <v>0</v>
      </c>
      <c r="E130" s="38">
        <v>0</v>
      </c>
      <c r="F130" s="38">
        <v>200000</v>
      </c>
      <c r="G130" s="35">
        <f t="shared" si="8"/>
        <v>0</v>
      </c>
      <c r="H130" s="55">
        <v>0</v>
      </c>
    </row>
    <row r="131" spans="1:8" s="88" customFormat="1" ht="13.8" x14ac:dyDescent="0.2">
      <c r="A131" s="37" t="s">
        <v>1091</v>
      </c>
      <c r="B131" s="42" t="s">
        <v>1092</v>
      </c>
      <c r="C131" s="38">
        <v>0</v>
      </c>
      <c r="D131" s="38">
        <v>0</v>
      </c>
      <c r="E131" s="38">
        <v>0</v>
      </c>
      <c r="F131" s="38">
        <v>800000</v>
      </c>
      <c r="G131" s="35">
        <f t="shared" ref="G131" si="9">IF(E131=0,0,F131*100/E131)</f>
        <v>0</v>
      </c>
      <c r="H131" s="55">
        <v>150000</v>
      </c>
    </row>
    <row r="132" spans="1:8" s="88" customFormat="1" ht="13.8" x14ac:dyDescent="0.2">
      <c r="A132" s="37" t="s">
        <v>1016</v>
      </c>
      <c r="B132" s="42" t="s">
        <v>1017</v>
      </c>
      <c r="C132" s="38">
        <v>55000</v>
      </c>
      <c r="D132" s="38">
        <v>0</v>
      </c>
      <c r="E132" s="38">
        <v>55000</v>
      </c>
      <c r="F132" s="38">
        <v>0</v>
      </c>
      <c r="G132" s="35">
        <f t="shared" ref="G132" si="10">IF(E132=0,0,F132*100/E132)</f>
        <v>0</v>
      </c>
      <c r="H132" s="55">
        <v>0</v>
      </c>
    </row>
    <row r="133" spans="1:8" s="88" customFormat="1" ht="13.8" x14ac:dyDescent="0.2">
      <c r="A133" s="37" t="s">
        <v>1093</v>
      </c>
      <c r="B133" s="42" t="s">
        <v>1094</v>
      </c>
      <c r="C133" s="38">
        <v>0</v>
      </c>
      <c r="D133" s="38">
        <v>0</v>
      </c>
      <c r="E133" s="38">
        <v>0</v>
      </c>
      <c r="F133" s="38">
        <v>150000</v>
      </c>
      <c r="G133" s="35">
        <f t="shared" ref="G133:G135" si="11">IF(E133=0,0,F133*100/E133)</f>
        <v>0</v>
      </c>
      <c r="H133" s="55">
        <v>150000</v>
      </c>
    </row>
    <row r="134" spans="1:8" s="88" customFormat="1" ht="13.8" x14ac:dyDescent="0.2">
      <c r="A134" s="37" t="s">
        <v>1095</v>
      </c>
      <c r="B134" s="42" t="s">
        <v>1096</v>
      </c>
      <c r="C134" s="38">
        <v>0</v>
      </c>
      <c r="D134" s="38">
        <v>0</v>
      </c>
      <c r="E134" s="38">
        <v>0</v>
      </c>
      <c r="F134" s="38">
        <v>279198.71999999997</v>
      </c>
      <c r="G134" s="35">
        <f t="shared" si="11"/>
        <v>0</v>
      </c>
      <c r="H134" s="55">
        <v>0</v>
      </c>
    </row>
    <row r="135" spans="1:8" s="88" customFormat="1" ht="13.8" x14ac:dyDescent="0.2">
      <c r="A135" s="37" t="s">
        <v>1018</v>
      </c>
      <c r="B135" s="42" t="s">
        <v>1019</v>
      </c>
      <c r="C135" s="38">
        <v>650000</v>
      </c>
      <c r="D135" s="38">
        <v>0</v>
      </c>
      <c r="E135" s="38">
        <v>650000</v>
      </c>
      <c r="F135" s="38">
        <v>650000</v>
      </c>
      <c r="G135" s="35">
        <f t="shared" si="11"/>
        <v>100</v>
      </c>
      <c r="H135" s="55">
        <v>0</v>
      </c>
    </row>
    <row r="136" spans="1:8" s="88" customFormat="1" ht="13.8" x14ac:dyDescent="0.2">
      <c r="A136" s="37" t="s">
        <v>1020</v>
      </c>
      <c r="B136" s="42" t="s">
        <v>1021</v>
      </c>
      <c r="C136" s="38">
        <v>596904.30000000005</v>
      </c>
      <c r="D136" s="38">
        <v>7000</v>
      </c>
      <c r="E136" s="38">
        <v>603904.30000000005</v>
      </c>
      <c r="F136" s="38">
        <v>119109.78</v>
      </c>
      <c r="G136" s="35">
        <f t="shared" ref="G136:G138" si="12">IF(E136=0,0,F136*100/E136)</f>
        <v>19.723287282438623</v>
      </c>
      <c r="H136" s="55">
        <v>109349.78</v>
      </c>
    </row>
    <row r="137" spans="1:8" s="88" customFormat="1" ht="13.8" x14ac:dyDescent="0.2">
      <c r="A137" s="37" t="s">
        <v>1022</v>
      </c>
      <c r="B137" s="42" t="s">
        <v>1023</v>
      </c>
      <c r="C137" s="38">
        <v>1083973.48</v>
      </c>
      <c r="D137" s="38">
        <v>0</v>
      </c>
      <c r="E137" s="38">
        <v>1083973.48</v>
      </c>
      <c r="F137" s="38">
        <v>14947.33</v>
      </c>
      <c r="G137" s="35">
        <f t="shared" si="12"/>
        <v>1.3789387172092071</v>
      </c>
      <c r="H137" s="55">
        <v>14947.33</v>
      </c>
    </row>
    <row r="138" spans="1:8" s="88" customFormat="1" ht="13.8" x14ac:dyDescent="0.2">
      <c r="A138" s="37" t="s">
        <v>1024</v>
      </c>
      <c r="B138" s="42" t="s">
        <v>1025</v>
      </c>
      <c r="C138" s="38">
        <v>1677156.09</v>
      </c>
      <c r="D138" s="38">
        <v>0</v>
      </c>
      <c r="E138" s="38">
        <v>1677156.09</v>
      </c>
      <c r="F138" s="38">
        <v>1101351.8700000001</v>
      </c>
      <c r="G138" s="35">
        <f t="shared" si="12"/>
        <v>65.667821651591183</v>
      </c>
      <c r="H138" s="55">
        <v>1067944.45</v>
      </c>
    </row>
    <row r="139" spans="1:8" s="88" customFormat="1" ht="13.8" x14ac:dyDescent="0.2">
      <c r="A139" s="37" t="s">
        <v>1026</v>
      </c>
      <c r="B139" s="42" t="s">
        <v>1027</v>
      </c>
      <c r="C139" s="38">
        <v>817531.5</v>
      </c>
      <c r="D139" s="38">
        <v>0</v>
      </c>
      <c r="E139" s="38">
        <v>817531.5</v>
      </c>
      <c r="F139" s="38">
        <v>632054.44999999995</v>
      </c>
      <c r="G139" s="35">
        <f t="shared" ref="G139:G140" si="13">IF(E139=0,0,F139*100/E139)</f>
        <v>77.31255003629829</v>
      </c>
      <c r="H139" s="55">
        <v>301793.83</v>
      </c>
    </row>
    <row r="140" spans="1:8" s="88" customFormat="1" ht="13.8" x14ac:dyDescent="0.2">
      <c r="A140" s="37" t="s">
        <v>1028</v>
      </c>
      <c r="B140" s="42" t="s">
        <v>1029</v>
      </c>
      <c r="C140" s="38">
        <v>0</v>
      </c>
      <c r="D140" s="38">
        <v>263641.84000000003</v>
      </c>
      <c r="E140" s="38">
        <v>263641.84000000003</v>
      </c>
      <c r="F140" s="38">
        <v>699900.16</v>
      </c>
      <c r="G140" s="35">
        <f t="shared" si="13"/>
        <v>265.47385650168422</v>
      </c>
      <c r="H140" s="55">
        <v>699900.16</v>
      </c>
    </row>
    <row r="141" spans="1:8" s="88" customFormat="1" ht="13.8" x14ac:dyDescent="0.2">
      <c r="A141" s="37" t="s">
        <v>1030</v>
      </c>
      <c r="B141" s="42" t="s">
        <v>1031</v>
      </c>
      <c r="C141" s="38">
        <v>0</v>
      </c>
      <c r="D141" s="38">
        <v>135221.70000000001</v>
      </c>
      <c r="E141" s="38">
        <v>135221.70000000001</v>
      </c>
      <c r="F141" s="38">
        <v>0</v>
      </c>
      <c r="G141" s="35">
        <f t="shared" ref="G141" si="14">IF(E141=0,0,F141*100/E141)</f>
        <v>0</v>
      </c>
      <c r="H141" s="55">
        <v>0</v>
      </c>
    </row>
    <row r="142" spans="1:8" s="88" customFormat="1" ht="13.8" x14ac:dyDescent="0.2">
      <c r="A142" s="37" t="s">
        <v>1032</v>
      </c>
      <c r="B142" s="42" t="s">
        <v>1033</v>
      </c>
      <c r="C142" s="38">
        <v>0</v>
      </c>
      <c r="D142" s="38">
        <v>14036</v>
      </c>
      <c r="E142" s="38">
        <v>14036</v>
      </c>
      <c r="F142" s="38">
        <v>14036</v>
      </c>
      <c r="G142" s="35">
        <f t="shared" ref="G142:G152" si="15">IF(E142=0,0,F142*100/E142)</f>
        <v>100</v>
      </c>
      <c r="H142" s="55">
        <v>14036</v>
      </c>
    </row>
    <row r="143" spans="1:8" s="88" customFormat="1" ht="13.8" x14ac:dyDescent="0.2">
      <c r="A143" s="37" t="s">
        <v>1097</v>
      </c>
      <c r="B143" s="42" t="s">
        <v>1098</v>
      </c>
      <c r="C143" s="38">
        <v>6871547174.6300001</v>
      </c>
      <c r="D143" s="38">
        <v>83139041.079999998</v>
      </c>
      <c r="E143" s="38">
        <v>6954686215.71</v>
      </c>
      <c r="F143" s="38">
        <v>3315713889.77</v>
      </c>
      <c r="G143" s="35">
        <f t="shared" si="15"/>
        <v>47.675966778775809</v>
      </c>
      <c r="H143" s="55">
        <v>3273434145.98</v>
      </c>
    </row>
    <row r="144" spans="1:8" s="88" customFormat="1" ht="13.8" x14ac:dyDescent="0.2">
      <c r="A144" s="37" t="s">
        <v>1038</v>
      </c>
      <c r="B144" s="42" t="s">
        <v>1039</v>
      </c>
      <c r="C144" s="38">
        <v>0</v>
      </c>
      <c r="D144" s="38">
        <v>0</v>
      </c>
      <c r="E144" s="38">
        <v>0</v>
      </c>
      <c r="F144" s="38">
        <v>-151578.57</v>
      </c>
      <c r="G144" s="35">
        <f t="shared" si="15"/>
        <v>0</v>
      </c>
      <c r="H144" s="55">
        <v>-175073.08</v>
      </c>
    </row>
    <row r="145" spans="1:8" s="88" customFormat="1" ht="13.8" x14ac:dyDescent="0.2">
      <c r="A145" s="37" t="s">
        <v>1040</v>
      </c>
      <c r="B145" s="42" t="s">
        <v>1041</v>
      </c>
      <c r="C145" s="38">
        <v>68100000</v>
      </c>
      <c r="D145" s="38">
        <v>0</v>
      </c>
      <c r="E145" s="38">
        <v>68100000</v>
      </c>
      <c r="F145" s="38">
        <v>25317208.32</v>
      </c>
      <c r="G145" s="35">
        <f t="shared" si="15"/>
        <v>37.176517356828192</v>
      </c>
      <c r="H145" s="55">
        <v>1124686.05</v>
      </c>
    </row>
    <row r="146" spans="1:8" s="88" customFormat="1" ht="13.8" x14ac:dyDescent="0.2">
      <c r="A146" s="37" t="s">
        <v>1099</v>
      </c>
      <c r="B146" s="42" t="s">
        <v>1100</v>
      </c>
      <c r="C146" s="38">
        <v>0</v>
      </c>
      <c r="D146" s="38">
        <v>0</v>
      </c>
      <c r="E146" s="38">
        <v>0</v>
      </c>
      <c r="F146" s="38">
        <v>7854.31</v>
      </c>
      <c r="G146" s="35">
        <f t="shared" si="15"/>
        <v>0</v>
      </c>
      <c r="H146" s="55">
        <v>0</v>
      </c>
    </row>
    <row r="147" spans="1:8" s="88" customFormat="1" ht="13.8" x14ac:dyDescent="0.2">
      <c r="A147" s="37" t="s">
        <v>1042</v>
      </c>
      <c r="B147" s="42" t="s">
        <v>1043</v>
      </c>
      <c r="C147" s="38">
        <v>0</v>
      </c>
      <c r="D147" s="38">
        <v>0</v>
      </c>
      <c r="E147" s="38">
        <v>0</v>
      </c>
      <c r="F147" s="38">
        <v>477723.94</v>
      </c>
      <c r="G147" s="35">
        <f t="shared" si="15"/>
        <v>0</v>
      </c>
      <c r="H147" s="55">
        <v>477723.94</v>
      </c>
    </row>
    <row r="148" spans="1:8" s="88" customFormat="1" ht="13.8" x14ac:dyDescent="0.2">
      <c r="A148" s="37" t="s">
        <v>1044</v>
      </c>
      <c r="B148" s="42" t="s">
        <v>1045</v>
      </c>
      <c r="C148" s="38">
        <v>0</v>
      </c>
      <c r="D148" s="38">
        <v>0</v>
      </c>
      <c r="E148" s="38">
        <v>0</v>
      </c>
      <c r="F148" s="38">
        <v>63419.45</v>
      </c>
      <c r="G148" s="35">
        <f t="shared" si="15"/>
        <v>0</v>
      </c>
      <c r="H148" s="55">
        <v>63419.45</v>
      </c>
    </row>
    <row r="149" spans="1:8" s="88" customFormat="1" ht="13.8" x14ac:dyDescent="0.2">
      <c r="A149" s="37" t="s">
        <v>1046</v>
      </c>
      <c r="B149" s="42" t="s">
        <v>1047</v>
      </c>
      <c r="C149" s="38">
        <v>0</v>
      </c>
      <c r="D149" s="38">
        <v>0</v>
      </c>
      <c r="E149" s="38">
        <v>0</v>
      </c>
      <c r="F149" s="38">
        <v>2448.89</v>
      </c>
      <c r="G149" s="35">
        <f t="shared" si="15"/>
        <v>0</v>
      </c>
      <c r="H149" s="55">
        <v>2448.89</v>
      </c>
    </row>
    <row r="150" spans="1:8" s="88" customFormat="1" ht="13.8" x14ac:dyDescent="0.2">
      <c r="A150" s="37" t="s">
        <v>1048</v>
      </c>
      <c r="B150" s="42" t="s">
        <v>1049</v>
      </c>
      <c r="C150" s="38">
        <v>0</v>
      </c>
      <c r="D150" s="38">
        <v>1500000</v>
      </c>
      <c r="E150" s="38">
        <v>1500000</v>
      </c>
      <c r="F150" s="38">
        <v>1500000</v>
      </c>
      <c r="G150" s="35">
        <f t="shared" si="15"/>
        <v>100</v>
      </c>
      <c r="H150" s="55">
        <v>681818.19</v>
      </c>
    </row>
    <row r="151" spans="1:8" s="88" customFormat="1" ht="13.8" x14ac:dyDescent="0.2">
      <c r="A151" s="37" t="s">
        <v>1050</v>
      </c>
      <c r="B151" s="42" t="s">
        <v>1051</v>
      </c>
      <c r="C151" s="38">
        <v>0</v>
      </c>
      <c r="D151" s="38">
        <v>0</v>
      </c>
      <c r="E151" s="38">
        <v>0</v>
      </c>
      <c r="F151" s="38">
        <v>0</v>
      </c>
      <c r="G151" s="35">
        <f t="shared" si="15"/>
        <v>0</v>
      </c>
      <c r="H151" s="55">
        <v>0</v>
      </c>
    </row>
    <row r="152" spans="1:8" s="88" customFormat="1" ht="13.8" x14ac:dyDescent="0.2">
      <c r="A152" s="126" t="s">
        <v>264</v>
      </c>
      <c r="B152" s="127" t="s">
        <v>70</v>
      </c>
      <c r="C152" s="66">
        <v>8249589665.8900003</v>
      </c>
      <c r="D152" s="66">
        <v>325073566.94</v>
      </c>
      <c r="E152" s="66">
        <v>8574663232.8299999</v>
      </c>
      <c r="F152" s="66">
        <v>3805668971.1900001</v>
      </c>
      <c r="G152" s="71">
        <f t="shared" si="15"/>
        <v>44.382722304698248</v>
      </c>
      <c r="H152" s="68">
        <v>3534124372.6599998</v>
      </c>
    </row>
    <row r="153" spans="1:8" ht="13.8" x14ac:dyDescent="0.3">
      <c r="A153" s="39" t="s">
        <v>61</v>
      </c>
      <c r="B153" s="39"/>
      <c r="C153" s="39"/>
      <c r="D153" s="39"/>
      <c r="E153" s="39"/>
      <c r="F153" s="39"/>
      <c r="G153" s="39"/>
      <c r="H153" s="53"/>
    </row>
  </sheetData>
  <mergeCells count="4">
    <mergeCell ref="A2:H2"/>
    <mergeCell ref="A5:B6"/>
    <mergeCell ref="A1:H1"/>
    <mergeCell ref="A152:B152"/>
  </mergeCells>
  <printOptions horizontalCentered="1"/>
  <pageMargins left="0.70866141732283472" right="0.70866141732283472" top="1.5748031496062993" bottom="0.74803149606299213" header="0.59055118110236227" footer="0.31496062992125984"/>
  <pageSetup paperSize="9" scale="87" fitToHeight="0" orientation="landscape" r:id="rId1"/>
  <headerFooter scaleWithDoc="0">
    <oddHeader>&amp;L&amp;G&amp;R&amp;"-,Negrita"&amp;12
Intervención General</oddHeader>
    <oddFooter>&amp;R&amp;P</oddFooter>
  </headerFooter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21"/>
  <sheetViews>
    <sheetView tabSelected="1" topLeftCell="B589" zoomScale="80" zoomScaleNormal="80" workbookViewId="0">
      <selection sqref="A1:J1"/>
    </sheetView>
  </sheetViews>
  <sheetFormatPr baseColWidth="10" defaultRowHeight="10.199999999999999" x14ac:dyDescent="0.2"/>
  <cols>
    <col min="1" max="1" width="4.28515625" customWidth="1"/>
    <col min="2" max="2" width="39.28515625" customWidth="1"/>
    <col min="3" max="3" width="16.140625" bestFit="1" customWidth="1"/>
    <col min="4" max="5" width="16.140625" style="88" customWidth="1"/>
    <col min="6" max="6" width="107.140625" customWidth="1"/>
    <col min="7" max="7" width="18.7109375" style="63" customWidth="1"/>
    <col min="8" max="8" width="18.42578125" style="63" bestFit="1" customWidth="1"/>
    <col min="9" max="9" width="19.85546875" style="63" bestFit="1" customWidth="1"/>
    <col min="10" max="10" width="18.7109375" style="63" bestFit="1" customWidth="1"/>
    <col min="11" max="11" width="19" style="63" bestFit="1" customWidth="1"/>
    <col min="12" max="12" width="22.28515625" style="63" customWidth="1"/>
    <col min="13" max="13" width="17.140625" style="64" customWidth="1"/>
    <col min="14" max="14" width="18.85546875" style="63" bestFit="1" customWidth="1"/>
  </cols>
  <sheetData>
    <row r="1" spans="1:14" s="76" customFormat="1" ht="26.25" customHeight="1" x14ac:dyDescent="0.35">
      <c r="A1" s="138" t="s">
        <v>66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</row>
    <row r="2" spans="1:14" x14ac:dyDescent="0.2">
      <c r="A2" s="3"/>
      <c r="B2" s="6"/>
      <c r="C2" s="3"/>
      <c r="D2" s="3"/>
      <c r="E2" s="3"/>
      <c r="F2" s="6"/>
      <c r="G2" s="56"/>
      <c r="H2" s="56"/>
      <c r="I2" s="56"/>
      <c r="J2" s="57"/>
      <c r="K2" s="57"/>
      <c r="L2" s="34"/>
      <c r="M2" s="36"/>
      <c r="N2" s="34"/>
    </row>
    <row r="3" spans="1:14" s="88" customFormat="1" x14ac:dyDescent="0.2">
      <c r="A3" s="3"/>
      <c r="B3" s="6"/>
      <c r="C3" s="3"/>
      <c r="D3" s="3"/>
      <c r="E3" s="3"/>
      <c r="F3" s="6"/>
      <c r="G3" s="56"/>
      <c r="H3" s="56"/>
      <c r="I3" s="56"/>
      <c r="J3" s="57"/>
      <c r="K3" s="57"/>
      <c r="L3" s="34"/>
      <c r="M3" s="36"/>
      <c r="N3" s="34"/>
    </row>
    <row r="4" spans="1:14" x14ac:dyDescent="0.2">
      <c r="A4" s="11" t="s">
        <v>67</v>
      </c>
      <c r="B4" s="7"/>
      <c r="C4" s="2"/>
      <c r="D4" s="2"/>
      <c r="E4" s="2"/>
      <c r="F4" s="8"/>
      <c r="G4" s="57"/>
      <c r="H4" s="58"/>
      <c r="I4" s="58"/>
      <c r="J4" s="57"/>
      <c r="K4" s="57"/>
      <c r="L4" s="34"/>
      <c r="M4" s="36"/>
      <c r="N4" s="34"/>
    </row>
    <row r="5" spans="1:14" ht="28.8" x14ac:dyDescent="0.2">
      <c r="A5" s="114" t="s">
        <v>45</v>
      </c>
      <c r="B5" s="115"/>
      <c r="C5" s="114" t="s">
        <v>51</v>
      </c>
      <c r="D5" s="136"/>
      <c r="E5" s="136"/>
      <c r="F5" s="115"/>
      <c r="G5" s="59" t="s">
        <v>13</v>
      </c>
      <c r="H5" s="59" t="s">
        <v>42</v>
      </c>
      <c r="I5" s="59" t="s">
        <v>0</v>
      </c>
      <c r="J5" s="59" t="s">
        <v>40</v>
      </c>
      <c r="K5" s="59" t="s">
        <v>41</v>
      </c>
      <c r="L5" s="33" t="s">
        <v>1</v>
      </c>
      <c r="M5" s="60" t="s">
        <v>39</v>
      </c>
      <c r="N5" s="59" t="s">
        <v>14</v>
      </c>
    </row>
    <row r="6" spans="1:14" ht="14.4" x14ac:dyDescent="0.2">
      <c r="A6" s="116"/>
      <c r="B6" s="117"/>
      <c r="C6" s="116"/>
      <c r="D6" s="137"/>
      <c r="E6" s="137"/>
      <c r="F6" s="117"/>
      <c r="G6" s="61" t="s">
        <v>2</v>
      </c>
      <c r="H6" s="61" t="s">
        <v>2</v>
      </c>
      <c r="I6" s="61" t="s">
        <v>2</v>
      </c>
      <c r="J6" s="61" t="s">
        <v>2</v>
      </c>
      <c r="K6" s="61" t="s">
        <v>2</v>
      </c>
      <c r="L6" s="61" t="s">
        <v>2</v>
      </c>
      <c r="M6" s="62" t="s">
        <v>34</v>
      </c>
      <c r="N6" s="61" t="s">
        <v>2</v>
      </c>
    </row>
    <row r="7" spans="1:14" ht="13.8" x14ac:dyDescent="0.2">
      <c r="A7" s="37" t="s">
        <v>426</v>
      </c>
      <c r="B7" s="16" t="s">
        <v>427</v>
      </c>
      <c r="C7" s="16" t="s">
        <v>1101</v>
      </c>
      <c r="D7" s="16" t="s">
        <v>1102</v>
      </c>
      <c r="E7" s="16" t="s">
        <v>1103</v>
      </c>
      <c r="F7" s="16" t="str">
        <f>CONCATENATE(D7,E7)</f>
        <v>ACTIVIDAD LEGISLATIVA#</v>
      </c>
      <c r="G7" s="85">
        <v>394900.47999999998</v>
      </c>
      <c r="H7" s="85">
        <v>0</v>
      </c>
      <c r="I7" s="85">
        <v>394900.47999999998</v>
      </c>
      <c r="J7" s="85">
        <v>394900.47999999998</v>
      </c>
      <c r="K7" s="85">
        <v>394900.47999999998</v>
      </c>
      <c r="L7" s="85">
        <v>197450.23999999999</v>
      </c>
      <c r="M7" s="85">
        <v>50</v>
      </c>
      <c r="N7" s="85">
        <v>98725.119999999995</v>
      </c>
    </row>
    <row r="8" spans="1:14" ht="13.8" x14ac:dyDescent="0.2">
      <c r="A8" s="37" t="s">
        <v>70</v>
      </c>
      <c r="B8" s="16" t="s">
        <v>70</v>
      </c>
      <c r="C8" s="16" t="s">
        <v>1104</v>
      </c>
      <c r="D8" s="16" t="s">
        <v>1105</v>
      </c>
      <c r="E8" s="16" t="s">
        <v>1103</v>
      </c>
      <c r="F8" s="16" t="str">
        <f t="shared" ref="F8:F16" si="0">CONCATENATE(D8,E8)</f>
        <v>ACTUACIONES ALJAFERIA#</v>
      </c>
      <c r="G8" s="85">
        <v>15500</v>
      </c>
      <c r="H8" s="85">
        <v>0</v>
      </c>
      <c r="I8" s="85">
        <v>15500</v>
      </c>
      <c r="J8" s="85">
        <v>15500</v>
      </c>
      <c r="K8" s="85">
        <v>15500</v>
      </c>
      <c r="L8" s="85">
        <v>7750</v>
      </c>
      <c r="M8" s="85">
        <v>50</v>
      </c>
      <c r="N8" s="85">
        <v>3875</v>
      </c>
    </row>
    <row r="9" spans="1:14" ht="13.8" x14ac:dyDescent="0.2">
      <c r="A9" s="37" t="s">
        <v>70</v>
      </c>
      <c r="B9" s="16" t="s">
        <v>70</v>
      </c>
      <c r="C9" s="16" t="s">
        <v>1106</v>
      </c>
      <c r="D9" s="16" t="s">
        <v>1107</v>
      </c>
      <c r="E9" s="16" t="s">
        <v>1103</v>
      </c>
      <c r="F9" s="16" t="str">
        <f t="shared" si="0"/>
        <v>EL JUSTICIA DE ARAGON#</v>
      </c>
      <c r="G9" s="85">
        <v>32600</v>
      </c>
      <c r="H9" s="85">
        <v>0</v>
      </c>
      <c r="I9" s="85">
        <v>32600</v>
      </c>
      <c r="J9" s="85">
        <v>32600</v>
      </c>
      <c r="K9" s="85">
        <v>32600</v>
      </c>
      <c r="L9" s="85">
        <v>16300</v>
      </c>
      <c r="M9" s="85">
        <v>50</v>
      </c>
      <c r="N9" s="85">
        <v>0</v>
      </c>
    </row>
    <row r="10" spans="1:14" ht="13.8" x14ac:dyDescent="0.2">
      <c r="A10" s="37" t="s">
        <v>70</v>
      </c>
      <c r="B10" s="16" t="s">
        <v>70</v>
      </c>
      <c r="C10" s="16" t="s">
        <v>1108</v>
      </c>
      <c r="D10" s="16" t="s">
        <v>1109</v>
      </c>
      <c r="E10" s="16" t="s">
        <v>1103</v>
      </c>
      <c r="F10" s="16" t="str">
        <f t="shared" si="0"/>
        <v>CAMARA DE CUENTAS#</v>
      </c>
      <c r="G10" s="85">
        <v>69762.45</v>
      </c>
      <c r="H10" s="85">
        <v>0</v>
      </c>
      <c r="I10" s="85">
        <v>69762.45</v>
      </c>
      <c r="J10" s="85">
        <v>69762.45</v>
      </c>
      <c r="K10" s="85">
        <v>69762.45</v>
      </c>
      <c r="L10" s="85">
        <v>34881.22</v>
      </c>
      <c r="M10" s="85">
        <v>49.999992832820503</v>
      </c>
      <c r="N10" s="85">
        <v>0</v>
      </c>
    </row>
    <row r="11" spans="1:14" ht="13.8" x14ac:dyDescent="0.2">
      <c r="A11" s="37" t="s">
        <v>70</v>
      </c>
      <c r="B11" s="16" t="s">
        <v>70</v>
      </c>
      <c r="C11" s="27" t="s">
        <v>127</v>
      </c>
      <c r="D11" s="27" t="s">
        <v>70</v>
      </c>
      <c r="E11" s="27" t="s">
        <v>70</v>
      </c>
      <c r="F11" s="27" t="str">
        <f t="shared" si="0"/>
        <v/>
      </c>
      <c r="G11" s="90">
        <v>512762.93</v>
      </c>
      <c r="H11" s="90">
        <v>0</v>
      </c>
      <c r="I11" s="90">
        <v>512762.93</v>
      </c>
      <c r="J11" s="90">
        <v>512762.93</v>
      </c>
      <c r="K11" s="90">
        <v>512762.93</v>
      </c>
      <c r="L11" s="90">
        <v>256381.46</v>
      </c>
      <c r="M11" s="90">
        <v>49.999999024890499</v>
      </c>
      <c r="N11" s="90">
        <v>102600.12</v>
      </c>
    </row>
    <row r="12" spans="1:14" ht="13.8" x14ac:dyDescent="0.2">
      <c r="A12" s="37" t="s">
        <v>428</v>
      </c>
      <c r="B12" s="16" t="s">
        <v>429</v>
      </c>
      <c r="C12" s="16" t="s">
        <v>1110</v>
      </c>
      <c r="D12" s="16" t="s">
        <v>1111</v>
      </c>
      <c r="E12" s="16" t="s">
        <v>1103</v>
      </c>
      <c r="F12" s="16" t="str">
        <f t="shared" si="0"/>
        <v>REFORMAS PATIO NORTE DE LA PRESIDENCIA#</v>
      </c>
      <c r="G12" s="85">
        <v>400</v>
      </c>
      <c r="H12" s="85">
        <v>0</v>
      </c>
      <c r="I12" s="85">
        <v>400</v>
      </c>
      <c r="J12" s="85">
        <v>0</v>
      </c>
      <c r="K12" s="85">
        <v>0</v>
      </c>
      <c r="L12" s="85">
        <v>0</v>
      </c>
      <c r="M12" s="85">
        <v>0</v>
      </c>
      <c r="N12" s="85">
        <v>0</v>
      </c>
    </row>
    <row r="13" spans="1:14" ht="13.8" x14ac:dyDescent="0.2">
      <c r="A13" s="37" t="s">
        <v>70</v>
      </c>
      <c r="B13" s="16" t="s">
        <v>70</v>
      </c>
      <c r="C13" s="16" t="s">
        <v>1112</v>
      </c>
      <c r="D13" s="16" t="s">
        <v>1113</v>
      </c>
      <c r="E13" s="16" t="s">
        <v>1114</v>
      </c>
      <c r="F13" s="16" t="str">
        <f t="shared" si="0"/>
        <v>EQUIPAMIENTOS DIVERSOS PARA LAS UNIDADES DE LA PRESIDENCIA DEL GOBIERNO</v>
      </c>
      <c r="G13" s="85">
        <v>114352.02</v>
      </c>
      <c r="H13" s="85">
        <v>-18052.02</v>
      </c>
      <c r="I13" s="85">
        <v>96300</v>
      </c>
      <c r="J13" s="85">
        <v>49658.18</v>
      </c>
      <c r="K13" s="85">
        <v>49658.18</v>
      </c>
      <c r="L13" s="85">
        <v>841.43</v>
      </c>
      <c r="M13" s="85">
        <v>0.87375908618899001</v>
      </c>
      <c r="N13" s="85">
        <v>841.43</v>
      </c>
    </row>
    <row r="14" spans="1:14" ht="13.8" x14ac:dyDescent="0.2">
      <c r="A14" s="37" t="s">
        <v>70</v>
      </c>
      <c r="B14" s="16" t="s">
        <v>70</v>
      </c>
      <c r="C14" s="27" t="s">
        <v>127</v>
      </c>
      <c r="D14" s="27" t="s">
        <v>70</v>
      </c>
      <c r="E14" s="27" t="s">
        <v>70</v>
      </c>
      <c r="F14" s="27" t="str">
        <f t="shared" si="0"/>
        <v/>
      </c>
      <c r="G14" s="90">
        <v>114752.02</v>
      </c>
      <c r="H14" s="90">
        <v>-18052.02</v>
      </c>
      <c r="I14" s="90">
        <v>96700</v>
      </c>
      <c r="J14" s="90">
        <v>49658.18</v>
      </c>
      <c r="K14" s="90">
        <v>49658.18</v>
      </c>
      <c r="L14" s="90">
        <v>841.43</v>
      </c>
      <c r="M14" s="90">
        <v>0.87014477766287002</v>
      </c>
      <c r="N14" s="90">
        <v>841.43</v>
      </c>
    </row>
    <row r="15" spans="1:14" ht="13.8" x14ac:dyDescent="0.2">
      <c r="A15" s="37" t="s">
        <v>434</v>
      </c>
      <c r="B15" s="16" t="s">
        <v>435</v>
      </c>
      <c r="C15" s="16" t="s">
        <v>1115</v>
      </c>
      <c r="D15" s="16" t="s">
        <v>1116</v>
      </c>
      <c r="E15" s="16" t="s">
        <v>1103</v>
      </c>
      <c r="F15" s="16" t="str">
        <f t="shared" si="0"/>
        <v>INVERSION SGT#</v>
      </c>
      <c r="G15" s="85">
        <v>5625.94</v>
      </c>
      <c r="H15" s="85">
        <v>-4625.9399999999996</v>
      </c>
      <c r="I15" s="85">
        <v>1000</v>
      </c>
      <c r="J15" s="85">
        <v>296.20999999999998</v>
      </c>
      <c r="K15" s="85">
        <v>296.20999999999998</v>
      </c>
      <c r="L15" s="85">
        <v>296.20999999999998</v>
      </c>
      <c r="M15" s="85">
        <v>29.620999999999999</v>
      </c>
      <c r="N15" s="85">
        <v>296.20999999999998</v>
      </c>
    </row>
    <row r="16" spans="1:14" ht="13.8" x14ac:dyDescent="0.2">
      <c r="A16" s="37" t="s">
        <v>70</v>
      </c>
      <c r="B16" s="16" t="s">
        <v>70</v>
      </c>
      <c r="C16" s="16" t="s">
        <v>1117</v>
      </c>
      <c r="D16" s="16" t="s">
        <v>1118</v>
      </c>
      <c r="E16" s="16" t="s">
        <v>1103</v>
      </c>
      <c r="F16" s="16" t="str">
        <f t="shared" si="0"/>
        <v>COMUNIDADES ARAGONESAS EN EL EXTERIOR#</v>
      </c>
      <c r="G16" s="85">
        <v>1000</v>
      </c>
      <c r="H16" s="85">
        <v>0</v>
      </c>
      <c r="I16" s="85">
        <v>1000</v>
      </c>
      <c r="J16" s="85">
        <v>0</v>
      </c>
      <c r="K16" s="85">
        <v>0</v>
      </c>
      <c r="L16" s="85">
        <v>0</v>
      </c>
      <c r="M16" s="85">
        <v>0</v>
      </c>
      <c r="N16" s="85">
        <v>0</v>
      </c>
    </row>
    <row r="17" spans="1:14" ht="13.8" x14ac:dyDescent="0.2">
      <c r="A17" s="37" t="s">
        <v>70</v>
      </c>
      <c r="B17" s="16" t="s">
        <v>70</v>
      </c>
      <c r="C17" s="16" t="s">
        <v>1119</v>
      </c>
      <c r="D17" s="16" t="s">
        <v>1103</v>
      </c>
      <c r="E17" s="16" t="s">
        <v>1103</v>
      </c>
      <c r="F17" s="16" t="str">
        <f t="shared" ref="F17:F80" si="1">CONCATENATE(D17,E17)</f>
        <v>##</v>
      </c>
      <c r="G17" s="85">
        <v>0</v>
      </c>
      <c r="H17" s="85">
        <v>54450</v>
      </c>
      <c r="I17" s="85">
        <v>54450</v>
      </c>
      <c r="J17" s="85">
        <v>42350</v>
      </c>
      <c r="K17" s="85">
        <v>0</v>
      </c>
      <c r="L17" s="85">
        <v>0</v>
      </c>
      <c r="M17" s="85">
        <v>0</v>
      </c>
      <c r="N17" s="85">
        <v>0</v>
      </c>
    </row>
    <row r="18" spans="1:14" ht="13.8" x14ac:dyDescent="0.2">
      <c r="A18" s="37" t="s">
        <v>70</v>
      </c>
      <c r="B18" s="16" t="s">
        <v>70</v>
      </c>
      <c r="C18" s="27" t="s">
        <v>127</v>
      </c>
      <c r="D18" s="27" t="s">
        <v>70</v>
      </c>
      <c r="E18" s="27" t="s">
        <v>70</v>
      </c>
      <c r="F18" s="27" t="str">
        <f t="shared" si="1"/>
        <v/>
      </c>
      <c r="G18" s="90">
        <v>6625.94</v>
      </c>
      <c r="H18" s="90">
        <v>49824.06</v>
      </c>
      <c r="I18" s="90">
        <v>56450</v>
      </c>
      <c r="J18" s="90">
        <v>42646.21</v>
      </c>
      <c r="K18" s="90">
        <v>296.20999999999998</v>
      </c>
      <c r="L18" s="90">
        <v>296.20999999999998</v>
      </c>
      <c r="M18" s="90">
        <v>0.52472984942427003</v>
      </c>
      <c r="N18" s="90">
        <v>296.20999999999998</v>
      </c>
    </row>
    <row r="19" spans="1:14" ht="13.8" x14ac:dyDescent="0.2">
      <c r="A19" s="37" t="s">
        <v>436</v>
      </c>
      <c r="B19" s="16" t="s">
        <v>437</v>
      </c>
      <c r="C19" s="16" t="s">
        <v>1120</v>
      </c>
      <c r="D19" s="16" t="s">
        <v>1121</v>
      </c>
      <c r="E19" s="16" t="s">
        <v>1103</v>
      </c>
      <c r="F19" s="16" t="str">
        <f t="shared" si="1"/>
        <v>EQUIPAMIENTO CESA#</v>
      </c>
      <c r="G19" s="85">
        <v>100</v>
      </c>
      <c r="H19" s="85">
        <v>0</v>
      </c>
      <c r="I19" s="85">
        <v>100</v>
      </c>
      <c r="J19" s="85">
        <v>0</v>
      </c>
      <c r="K19" s="85">
        <v>0</v>
      </c>
      <c r="L19" s="85">
        <v>0</v>
      </c>
      <c r="M19" s="85">
        <v>0</v>
      </c>
      <c r="N19" s="85">
        <v>0</v>
      </c>
    </row>
    <row r="20" spans="1:14" ht="13.8" x14ac:dyDescent="0.2">
      <c r="A20" s="37" t="s">
        <v>70</v>
      </c>
      <c r="B20" s="16" t="s">
        <v>70</v>
      </c>
      <c r="C20" s="27" t="s">
        <v>127</v>
      </c>
      <c r="D20" s="27" t="s">
        <v>70</v>
      </c>
      <c r="E20" s="27" t="s">
        <v>70</v>
      </c>
      <c r="F20" s="27" t="str">
        <f t="shared" si="1"/>
        <v/>
      </c>
      <c r="G20" s="90">
        <v>100</v>
      </c>
      <c r="H20" s="90">
        <v>0</v>
      </c>
      <c r="I20" s="90">
        <v>100</v>
      </c>
      <c r="J20" s="90">
        <v>0</v>
      </c>
      <c r="K20" s="90">
        <v>0</v>
      </c>
      <c r="L20" s="90">
        <v>0</v>
      </c>
      <c r="M20" s="90">
        <v>0</v>
      </c>
      <c r="N20" s="90">
        <v>0</v>
      </c>
    </row>
    <row r="21" spans="1:14" ht="13.8" x14ac:dyDescent="0.2">
      <c r="A21" s="37" t="s">
        <v>438</v>
      </c>
      <c r="B21" s="16" t="s">
        <v>439</v>
      </c>
      <c r="C21" s="16" t="s">
        <v>1122</v>
      </c>
      <c r="D21" s="16" t="s">
        <v>1123</v>
      </c>
      <c r="E21" s="16" t="s">
        <v>1103</v>
      </c>
      <c r="F21" s="16" t="str">
        <f t="shared" si="1"/>
        <v>AYUDAS EQUIPAMIENTO DE LA POLICIAL LOCAL#</v>
      </c>
      <c r="G21" s="85">
        <v>25000</v>
      </c>
      <c r="H21" s="85">
        <v>0</v>
      </c>
      <c r="I21" s="85">
        <v>25000</v>
      </c>
      <c r="J21" s="85">
        <v>0</v>
      </c>
      <c r="K21" s="85">
        <v>0</v>
      </c>
      <c r="L21" s="85">
        <v>0</v>
      </c>
      <c r="M21" s="85">
        <v>0</v>
      </c>
      <c r="N21" s="85">
        <v>0</v>
      </c>
    </row>
    <row r="22" spans="1:14" ht="13.8" x14ac:dyDescent="0.2">
      <c r="A22" s="37" t="s">
        <v>70</v>
      </c>
      <c r="B22" s="16" t="s">
        <v>70</v>
      </c>
      <c r="C22" s="16" t="s">
        <v>1124</v>
      </c>
      <c r="D22" s="16" t="s">
        <v>1125</v>
      </c>
      <c r="E22" s="16" t="s">
        <v>1126</v>
      </c>
      <c r="F22" s="16" t="str">
        <f t="shared" si="1"/>
        <v>ACONDICIONAMIENTO  Y EQUIPAMIENTO DE COMISARIAS DE POLICIA ADSCRITAS A LA C. AUTONOMA</v>
      </c>
      <c r="G22" s="85">
        <v>75000</v>
      </c>
      <c r="H22" s="85">
        <v>0</v>
      </c>
      <c r="I22" s="85">
        <v>75000</v>
      </c>
      <c r="J22" s="85">
        <v>262.23</v>
      </c>
      <c r="K22" s="85">
        <v>262.23</v>
      </c>
      <c r="L22" s="85">
        <v>262.23</v>
      </c>
      <c r="M22" s="85">
        <v>0.34964000000000001</v>
      </c>
      <c r="N22" s="85">
        <v>197.23</v>
      </c>
    </row>
    <row r="23" spans="1:14" ht="13.8" x14ac:dyDescent="0.2">
      <c r="A23" s="37" t="s">
        <v>70</v>
      </c>
      <c r="B23" s="16" t="s">
        <v>70</v>
      </c>
      <c r="C23" s="16" t="s">
        <v>1127</v>
      </c>
      <c r="D23" s="16" t="s">
        <v>1128</v>
      </c>
      <c r="E23" s="16" t="s">
        <v>1129</v>
      </c>
      <c r="F23" s="16" t="str">
        <f t="shared" si="1"/>
        <v>ADQUISICIÓN DE MOBILIARIO Y EQUIPOS INFORMATICOS PARA EL DEPARTAMENTO</v>
      </c>
      <c r="G23" s="85">
        <v>20000</v>
      </c>
      <c r="H23" s="85">
        <v>0</v>
      </c>
      <c r="I23" s="85">
        <v>20000</v>
      </c>
      <c r="J23" s="85">
        <v>2316.23</v>
      </c>
      <c r="K23" s="85">
        <v>2316.23</v>
      </c>
      <c r="L23" s="85">
        <v>2316.23</v>
      </c>
      <c r="M23" s="85">
        <v>11.581149999999999</v>
      </c>
      <c r="N23" s="85">
        <v>1921.77</v>
      </c>
    </row>
    <row r="24" spans="1:14" ht="13.8" x14ac:dyDescent="0.2">
      <c r="A24" s="37" t="s">
        <v>70</v>
      </c>
      <c r="B24" s="16" t="s">
        <v>70</v>
      </c>
      <c r="C24" s="16" t="s">
        <v>1130</v>
      </c>
      <c r="D24" s="16" t="s">
        <v>1131</v>
      </c>
      <c r="E24" s="16" t="s">
        <v>1132</v>
      </c>
      <c r="F24" s="16" t="str">
        <f t="shared" si="1"/>
        <v>ADQUISICIÓN DE DOS VEHICULOS PARA EL DEPARTAMENTO DE PRESIDENCIA</v>
      </c>
      <c r="G24" s="85">
        <v>51511.05</v>
      </c>
      <c r="H24" s="85">
        <v>-16511.05</v>
      </c>
      <c r="I24" s="85">
        <v>35000</v>
      </c>
      <c r="J24" s="85">
        <v>0</v>
      </c>
      <c r="K24" s="85">
        <v>0</v>
      </c>
      <c r="L24" s="85">
        <v>0</v>
      </c>
      <c r="M24" s="85">
        <v>0</v>
      </c>
      <c r="N24" s="85">
        <v>0</v>
      </c>
    </row>
    <row r="25" spans="1:14" ht="13.8" x14ac:dyDescent="0.2">
      <c r="A25" s="37" t="s">
        <v>70</v>
      </c>
      <c r="B25" s="16" t="s">
        <v>70</v>
      </c>
      <c r="C25" s="16" t="s">
        <v>1133</v>
      </c>
      <c r="D25" s="16" t="s">
        <v>1134</v>
      </c>
      <c r="E25" s="16" t="s">
        <v>1103</v>
      </c>
      <c r="F25" s="16" t="str">
        <f t="shared" si="1"/>
        <v>APLICACIONES INFORMATICAS#</v>
      </c>
      <c r="G25" s="85">
        <v>0</v>
      </c>
      <c r="H25" s="85">
        <v>0</v>
      </c>
      <c r="I25" s="85">
        <v>0</v>
      </c>
      <c r="J25" s="85">
        <v>732090.56</v>
      </c>
      <c r="K25" s="85">
        <v>732090.56</v>
      </c>
      <c r="L25" s="85">
        <v>194542.74</v>
      </c>
      <c r="M25" s="85">
        <v>0</v>
      </c>
      <c r="N25" s="85">
        <v>194542.74</v>
      </c>
    </row>
    <row r="26" spans="1:14" ht="13.8" x14ac:dyDescent="0.2">
      <c r="A26" s="37" t="s">
        <v>70</v>
      </c>
      <c r="B26" s="16" t="s">
        <v>70</v>
      </c>
      <c r="C26" s="16" t="s">
        <v>1135</v>
      </c>
      <c r="D26" s="16" t="s">
        <v>1136</v>
      </c>
      <c r="E26" s="16" t="s">
        <v>1103</v>
      </c>
      <c r="F26" s="16" t="str">
        <f t="shared" si="1"/>
        <v>NUEVO EDIFICIO JUZGADOS EN FRAGA#</v>
      </c>
      <c r="G26" s="85">
        <v>0</v>
      </c>
      <c r="H26" s="85">
        <v>0</v>
      </c>
      <c r="I26" s="85">
        <v>0</v>
      </c>
      <c r="J26" s="85">
        <v>12116.79</v>
      </c>
      <c r="K26" s="85">
        <v>12116.79</v>
      </c>
      <c r="L26" s="85">
        <v>12116.79</v>
      </c>
      <c r="M26" s="85">
        <v>0</v>
      </c>
      <c r="N26" s="85">
        <v>12116.79</v>
      </c>
    </row>
    <row r="27" spans="1:14" ht="13.8" x14ac:dyDescent="0.2">
      <c r="A27" s="37" t="s">
        <v>70</v>
      </c>
      <c r="B27" s="16" t="s">
        <v>70</v>
      </c>
      <c r="C27" s="16" t="s">
        <v>1137</v>
      </c>
      <c r="D27" s="16" t="s">
        <v>1138</v>
      </c>
      <c r="E27" s="16" t="s">
        <v>1103</v>
      </c>
      <c r="F27" s="16" t="str">
        <f t="shared" si="1"/>
        <v>EQUIPAMIENTO DE LA DELEGACION TERUEL#</v>
      </c>
      <c r="G27" s="85">
        <v>4000</v>
      </c>
      <c r="H27" s="85">
        <v>0</v>
      </c>
      <c r="I27" s="85">
        <v>4000</v>
      </c>
      <c r="J27" s="85">
        <v>624.79999999999995</v>
      </c>
      <c r="K27" s="85">
        <v>624.79999999999995</v>
      </c>
      <c r="L27" s="85">
        <v>624.79999999999995</v>
      </c>
      <c r="M27" s="85">
        <v>15.62</v>
      </c>
      <c r="N27" s="85">
        <v>624.79999999999995</v>
      </c>
    </row>
    <row r="28" spans="1:14" ht="13.8" x14ac:dyDescent="0.2">
      <c r="A28" s="37" t="s">
        <v>70</v>
      </c>
      <c r="B28" s="16" t="s">
        <v>70</v>
      </c>
      <c r="C28" s="16" t="s">
        <v>1139</v>
      </c>
      <c r="D28" s="16" t="s">
        <v>1140</v>
      </c>
      <c r="E28" s="16" t="s">
        <v>1103</v>
      </c>
      <c r="F28" s="16" t="str">
        <f t="shared" si="1"/>
        <v>EQUIPAMIENTO DE LA DELEGACIÓN TERRITORIAL#</v>
      </c>
      <c r="G28" s="85">
        <v>25000</v>
      </c>
      <c r="H28" s="85">
        <v>0</v>
      </c>
      <c r="I28" s="85">
        <v>25000</v>
      </c>
      <c r="J28" s="85">
        <v>0</v>
      </c>
      <c r="K28" s="85">
        <v>0</v>
      </c>
      <c r="L28" s="85">
        <v>0</v>
      </c>
      <c r="M28" s="85">
        <v>0</v>
      </c>
      <c r="N28" s="85">
        <v>0</v>
      </c>
    </row>
    <row r="29" spans="1:14" ht="13.8" x14ac:dyDescent="0.2">
      <c r="A29" s="37" t="s">
        <v>70</v>
      </c>
      <c r="B29" s="16" t="s">
        <v>70</v>
      </c>
      <c r="C29" s="16" t="s">
        <v>1141</v>
      </c>
      <c r="D29" s="16" t="s">
        <v>1142</v>
      </c>
      <c r="E29" s="16" t="s">
        <v>1103</v>
      </c>
      <c r="F29" s="16" t="str">
        <f t="shared" si="1"/>
        <v>ADQUISICION Y REPOSICION DE EQUIPAMIENTOS DE CENTROS#</v>
      </c>
      <c r="G29" s="85">
        <v>200000</v>
      </c>
      <c r="H29" s="85">
        <v>-40200</v>
      </c>
      <c r="I29" s="85">
        <v>159800</v>
      </c>
      <c r="J29" s="85">
        <v>22749.03</v>
      </c>
      <c r="K29" s="85">
        <v>22749.03</v>
      </c>
      <c r="L29" s="85">
        <v>22749.03</v>
      </c>
      <c r="M29" s="85">
        <v>14.2359386733417</v>
      </c>
      <c r="N29" s="85">
        <v>21552.04</v>
      </c>
    </row>
    <row r="30" spans="1:14" ht="13.8" x14ac:dyDescent="0.2">
      <c r="A30" s="37" t="s">
        <v>70</v>
      </c>
      <c r="B30" s="16" t="s">
        <v>70</v>
      </c>
      <c r="C30" s="16" t="s">
        <v>1143</v>
      </c>
      <c r="D30" s="16" t="s">
        <v>1144</v>
      </c>
      <c r="E30" s="16" t="s">
        <v>1103</v>
      </c>
      <c r="F30" s="16" t="str">
        <f t="shared" si="1"/>
        <v>ACTUACIONES EN EDIFICIOS JUZGADOS DE HUESCA#</v>
      </c>
      <c r="G30" s="85">
        <v>0</v>
      </c>
      <c r="H30" s="85">
        <v>0</v>
      </c>
      <c r="I30" s="85">
        <v>0</v>
      </c>
      <c r="J30" s="85">
        <v>94162.26</v>
      </c>
      <c r="K30" s="85">
        <v>94162.26</v>
      </c>
      <c r="L30" s="85">
        <v>0</v>
      </c>
      <c r="M30" s="85">
        <v>0</v>
      </c>
      <c r="N30" s="85">
        <v>0</v>
      </c>
    </row>
    <row r="31" spans="1:14" ht="13.8" x14ac:dyDescent="0.2">
      <c r="A31" s="37" t="s">
        <v>70</v>
      </c>
      <c r="B31" s="16" t="s">
        <v>70</v>
      </c>
      <c r="C31" s="16" t="s">
        <v>1145</v>
      </c>
      <c r="D31" s="16" t="s">
        <v>1146</v>
      </c>
      <c r="E31" s="16" t="s">
        <v>1103</v>
      </c>
      <c r="F31" s="16" t="str">
        <f t="shared" si="1"/>
        <v>MODERNIZACION Y CONSOLIDACION DE LA INFRAESTRURA DE JUSTICIA#</v>
      </c>
      <c r="G31" s="85">
        <v>90000</v>
      </c>
      <c r="H31" s="85">
        <v>0</v>
      </c>
      <c r="I31" s="85">
        <v>90000</v>
      </c>
      <c r="J31" s="85">
        <v>6302.89</v>
      </c>
      <c r="K31" s="85">
        <v>6302.89</v>
      </c>
      <c r="L31" s="85">
        <v>6302.89</v>
      </c>
      <c r="M31" s="85">
        <v>7.0032111111111099</v>
      </c>
      <c r="N31" s="85">
        <v>6302.89</v>
      </c>
    </row>
    <row r="32" spans="1:14" ht="13.8" x14ac:dyDescent="0.2">
      <c r="A32" s="37" t="s">
        <v>70</v>
      </c>
      <c r="B32" s="16" t="s">
        <v>70</v>
      </c>
      <c r="C32" s="16" t="s">
        <v>1147</v>
      </c>
      <c r="D32" s="16" t="s">
        <v>1148</v>
      </c>
      <c r="E32" s="16" t="s">
        <v>1103</v>
      </c>
      <c r="F32" s="16" t="str">
        <f t="shared" si="1"/>
        <v>ACTUACIONES EN EDIFICIOS#</v>
      </c>
      <c r="G32" s="85">
        <v>2805560</v>
      </c>
      <c r="H32" s="85">
        <v>560000</v>
      </c>
      <c r="I32" s="85">
        <v>3365560</v>
      </c>
      <c r="J32" s="85">
        <v>805437.08</v>
      </c>
      <c r="K32" s="85">
        <v>528843.99</v>
      </c>
      <c r="L32" s="85">
        <v>46493.95</v>
      </c>
      <c r="M32" s="85">
        <v>1.38146252035323</v>
      </c>
      <c r="N32" s="85">
        <v>46493.95</v>
      </c>
    </row>
    <row r="33" spans="1:14" ht="13.8" x14ac:dyDescent="0.2">
      <c r="A33" s="37" t="s">
        <v>70</v>
      </c>
      <c r="B33" s="16" t="s">
        <v>70</v>
      </c>
      <c r="C33" s="16" t="s">
        <v>1149</v>
      </c>
      <c r="D33" s="16" t="s">
        <v>1150</v>
      </c>
      <c r="E33" s="16" t="s">
        <v>1103</v>
      </c>
      <c r="F33" s="16" t="str">
        <f t="shared" si="1"/>
        <v>ACTUACIONES INVERSIONES EN MATERIA PROTECCION CIVIL#</v>
      </c>
      <c r="G33" s="85">
        <v>250000</v>
      </c>
      <c r="H33" s="85">
        <v>0</v>
      </c>
      <c r="I33" s="85">
        <v>250000</v>
      </c>
      <c r="J33" s="85">
        <v>0</v>
      </c>
      <c r="K33" s="85">
        <v>0</v>
      </c>
      <c r="L33" s="85">
        <v>0</v>
      </c>
      <c r="M33" s="85">
        <v>0</v>
      </c>
      <c r="N33" s="85">
        <v>0</v>
      </c>
    </row>
    <row r="34" spans="1:14" ht="13.8" x14ac:dyDescent="0.2">
      <c r="A34" s="37" t="s">
        <v>70</v>
      </c>
      <c r="B34" s="16" t="s">
        <v>70</v>
      </c>
      <c r="C34" s="16" t="s">
        <v>1151</v>
      </c>
      <c r="D34" s="16" t="s">
        <v>1152</v>
      </c>
      <c r="E34" s="16" t="s">
        <v>1103</v>
      </c>
      <c r="F34" s="16" t="str">
        <f t="shared" si="1"/>
        <v>EQUIPAMIENTO PROTECCION CIVIL#</v>
      </c>
      <c r="G34" s="85">
        <v>0</v>
      </c>
      <c r="H34" s="85">
        <v>0</v>
      </c>
      <c r="I34" s="85">
        <v>0</v>
      </c>
      <c r="J34" s="85">
        <v>18989.72</v>
      </c>
      <c r="K34" s="85">
        <v>18989.72</v>
      </c>
      <c r="L34" s="85">
        <v>18989.66</v>
      </c>
      <c r="M34" s="85">
        <v>0</v>
      </c>
      <c r="N34" s="85">
        <v>18989.66</v>
      </c>
    </row>
    <row r="35" spans="1:14" ht="13.8" x14ac:dyDescent="0.2">
      <c r="A35" s="37" t="s">
        <v>70</v>
      </c>
      <c r="B35" s="16" t="s">
        <v>70</v>
      </c>
      <c r="C35" s="16" t="s">
        <v>1153</v>
      </c>
      <c r="D35" s="16" t="s">
        <v>1154</v>
      </c>
      <c r="E35" s="16" t="s">
        <v>1103</v>
      </c>
      <c r="F35" s="16" t="str">
        <f t="shared" si="1"/>
        <v>OBRAS Y ACONDICIONAMIENTO DE LA  COMISARÍA DE ZARAGOZA EXPO#</v>
      </c>
      <c r="G35" s="85">
        <v>20000</v>
      </c>
      <c r="H35" s="85">
        <v>0</v>
      </c>
      <c r="I35" s="85">
        <v>20000</v>
      </c>
      <c r="J35" s="85">
        <v>1589.77</v>
      </c>
      <c r="K35" s="85">
        <v>1589.77</v>
      </c>
      <c r="L35" s="85">
        <v>1589.77</v>
      </c>
      <c r="M35" s="85">
        <v>7.9488500000000002</v>
      </c>
      <c r="N35" s="85">
        <v>1589.77</v>
      </c>
    </row>
    <row r="36" spans="1:14" ht="13.8" x14ac:dyDescent="0.2">
      <c r="A36" s="37" t="s">
        <v>70</v>
      </c>
      <c r="B36" s="16" t="s">
        <v>70</v>
      </c>
      <c r="C36" s="16" t="s">
        <v>1155</v>
      </c>
      <c r="D36" s="16" t="s">
        <v>1156</v>
      </c>
      <c r="E36" s="16" t="s">
        <v>1103</v>
      </c>
      <c r="F36" s="16" t="str">
        <f t="shared" si="1"/>
        <v>REMODELACIONES DE LAS INSTALACIONES DE JUSTICIA EN TERUEL#</v>
      </c>
      <c r="G36" s="85">
        <v>10374500.810000001</v>
      </c>
      <c r="H36" s="85">
        <v>0</v>
      </c>
      <c r="I36" s="85">
        <v>10374500.810000001</v>
      </c>
      <c r="J36" s="85">
        <v>288.45999999999998</v>
      </c>
      <c r="K36" s="85">
        <v>288.45999999999998</v>
      </c>
      <c r="L36" s="85">
        <v>288.45999999999998</v>
      </c>
      <c r="M36" s="85">
        <v>2.78047113093E-3</v>
      </c>
      <c r="N36" s="85">
        <v>288.45999999999998</v>
      </c>
    </row>
    <row r="37" spans="1:14" ht="13.8" x14ac:dyDescent="0.2">
      <c r="A37" s="37" t="s">
        <v>70</v>
      </c>
      <c r="B37" s="16" t="s">
        <v>70</v>
      </c>
      <c r="C37" s="16" t="s">
        <v>1157</v>
      </c>
      <c r="D37" s="16" t="s">
        <v>1158</v>
      </c>
      <c r="E37" s="16" t="s">
        <v>1159</v>
      </c>
      <c r="F37" s="16" t="str">
        <f t="shared" si="1"/>
        <v>CARTOGRAFÍA COMARCAL Y APLICACIÓN TURISMO PARA ACCESO TELEFÓNICO</v>
      </c>
      <c r="G37" s="85">
        <v>142800</v>
      </c>
      <c r="H37" s="85">
        <v>-142800</v>
      </c>
      <c r="I37" s="85">
        <v>0</v>
      </c>
      <c r="J37" s="85">
        <v>0</v>
      </c>
      <c r="K37" s="85">
        <v>0</v>
      </c>
      <c r="L37" s="85">
        <v>0</v>
      </c>
      <c r="M37" s="85">
        <v>0</v>
      </c>
      <c r="N37" s="85">
        <v>0</v>
      </c>
    </row>
    <row r="38" spans="1:14" ht="13.8" x14ac:dyDescent="0.2">
      <c r="A38" s="37" t="s">
        <v>70</v>
      </c>
      <c r="B38" s="16" t="s">
        <v>70</v>
      </c>
      <c r="C38" s="16" t="s">
        <v>1160</v>
      </c>
      <c r="D38" s="16" t="s">
        <v>1161</v>
      </c>
      <c r="E38" s="16" t="s">
        <v>1103</v>
      </c>
      <c r="F38" s="16" t="str">
        <f t="shared" si="1"/>
        <v>ANDORRA (TE) - CEE GLORIA FUERTES#</v>
      </c>
      <c r="G38" s="85">
        <v>0</v>
      </c>
      <c r="H38" s="85">
        <v>200000</v>
      </c>
      <c r="I38" s="85">
        <v>200000</v>
      </c>
      <c r="J38" s="85">
        <v>0</v>
      </c>
      <c r="K38" s="85">
        <v>0</v>
      </c>
      <c r="L38" s="85">
        <v>0</v>
      </c>
      <c r="M38" s="85">
        <v>0</v>
      </c>
      <c r="N38" s="85">
        <v>0</v>
      </c>
    </row>
    <row r="39" spans="1:14" ht="13.8" x14ac:dyDescent="0.2">
      <c r="A39" s="37" t="s">
        <v>70</v>
      </c>
      <c r="B39" s="16" t="s">
        <v>70</v>
      </c>
      <c r="C39" s="16" t="s">
        <v>1162</v>
      </c>
      <c r="D39" s="16" t="s">
        <v>1163</v>
      </c>
      <c r="E39" s="16" t="s">
        <v>1103</v>
      </c>
      <c r="F39" s="16" t="str">
        <f t="shared" si="1"/>
        <v>ACTUACIONES INVERSORAS EN MATERIA DE PROTECCIÓN CIVIL#</v>
      </c>
      <c r="G39" s="85">
        <v>0</v>
      </c>
      <c r="H39" s="85">
        <v>0</v>
      </c>
      <c r="I39" s="85">
        <v>0</v>
      </c>
      <c r="J39" s="85">
        <v>9066.89</v>
      </c>
      <c r="K39" s="85">
        <v>9066.89</v>
      </c>
      <c r="L39" s="85">
        <v>9066.89</v>
      </c>
      <c r="M39" s="85">
        <v>0</v>
      </c>
      <c r="N39" s="85">
        <v>9066.89</v>
      </c>
    </row>
    <row r="40" spans="1:14" ht="13.8" x14ac:dyDescent="0.2">
      <c r="A40" s="37" t="s">
        <v>70</v>
      </c>
      <c r="B40" s="16" t="s">
        <v>70</v>
      </c>
      <c r="C40" s="16" t="s">
        <v>1164</v>
      </c>
      <c r="D40" s="16" t="s">
        <v>1165</v>
      </c>
      <c r="E40" s="16" t="s">
        <v>1166</v>
      </c>
      <c r="F40" s="16" t="str">
        <f t="shared" si="1"/>
        <v>FORMACIÓN DE LOS POLICÍAS LOCALES PARA ERRADICAR LA VIOLENCIA DE GÉNERO</v>
      </c>
      <c r="G40" s="85">
        <v>0</v>
      </c>
      <c r="H40" s="85">
        <v>0</v>
      </c>
      <c r="I40" s="85">
        <v>0</v>
      </c>
      <c r="J40" s="85">
        <v>3341.09</v>
      </c>
      <c r="K40" s="85">
        <v>3341.09</v>
      </c>
      <c r="L40" s="85">
        <v>3341.09</v>
      </c>
      <c r="M40" s="85">
        <v>0</v>
      </c>
      <c r="N40" s="85">
        <v>3341.09</v>
      </c>
    </row>
    <row r="41" spans="1:14" ht="13.8" x14ac:dyDescent="0.2">
      <c r="A41" s="37" t="s">
        <v>70</v>
      </c>
      <c r="B41" s="16" t="s">
        <v>70</v>
      </c>
      <c r="C41" s="16" t="s">
        <v>1167</v>
      </c>
      <c r="D41" s="16" t="s">
        <v>1168</v>
      </c>
      <c r="E41" s="16" t="s">
        <v>1103</v>
      </c>
      <c r="F41" s="16" t="str">
        <f t="shared" si="1"/>
        <v>INVERSIONES EN MATERIA DE PROTECCIÓN CIVIL Y EMERGENCIAS#</v>
      </c>
      <c r="G41" s="85">
        <v>757028.79</v>
      </c>
      <c r="H41" s="85">
        <v>-91885.79</v>
      </c>
      <c r="I41" s="85">
        <v>665143</v>
      </c>
      <c r="J41" s="85">
        <v>33863.230000000003</v>
      </c>
      <c r="K41" s="85">
        <v>33863.230000000003</v>
      </c>
      <c r="L41" s="85">
        <v>33863.230000000003</v>
      </c>
      <c r="M41" s="85">
        <v>5.0911202553435899</v>
      </c>
      <c r="N41" s="85">
        <v>33863.230000000003</v>
      </c>
    </row>
    <row r="42" spans="1:14" ht="13.8" x14ac:dyDescent="0.2">
      <c r="A42" s="37" t="s">
        <v>70</v>
      </c>
      <c r="B42" s="16" t="s">
        <v>70</v>
      </c>
      <c r="C42" s="16" t="s">
        <v>1169</v>
      </c>
      <c r="D42" s="16" t="s">
        <v>1170</v>
      </c>
      <c r="E42" s="16" t="s">
        <v>1171</v>
      </c>
      <c r="F42" s="16" t="str">
        <f t="shared" si="1"/>
        <v>MOBILIARIO Y ENSERES PARA SERVICIO DE RELACIONES INSTITUCIONALES</v>
      </c>
      <c r="G42" s="85">
        <v>3000</v>
      </c>
      <c r="H42" s="85">
        <v>0</v>
      </c>
      <c r="I42" s="85">
        <v>3000</v>
      </c>
      <c r="J42" s="85">
        <v>0</v>
      </c>
      <c r="K42" s="85">
        <v>0</v>
      </c>
      <c r="L42" s="85">
        <v>0</v>
      </c>
      <c r="M42" s="85">
        <v>0</v>
      </c>
      <c r="N42" s="85">
        <v>0</v>
      </c>
    </row>
    <row r="43" spans="1:14" ht="13.8" x14ac:dyDescent="0.2">
      <c r="A43" s="37" t="s">
        <v>70</v>
      </c>
      <c r="B43" s="16" t="s">
        <v>70</v>
      </c>
      <c r="C43" s="16" t="s">
        <v>1172</v>
      </c>
      <c r="D43" s="16" t="s">
        <v>1173</v>
      </c>
      <c r="E43" s="16" t="s">
        <v>1103</v>
      </c>
      <c r="F43" s="16" t="str">
        <f t="shared" si="1"/>
        <v>APLICACIONES INFORMÁTICAS RELACIONES INSTITUCIONALES#</v>
      </c>
      <c r="G43" s="85">
        <v>7300</v>
      </c>
      <c r="H43" s="85">
        <v>0</v>
      </c>
      <c r="I43" s="85">
        <v>7300</v>
      </c>
      <c r="J43" s="85">
        <v>0</v>
      </c>
      <c r="K43" s="85">
        <v>0</v>
      </c>
      <c r="L43" s="85">
        <v>0</v>
      </c>
      <c r="M43" s="85">
        <v>0</v>
      </c>
      <c r="N43" s="85">
        <v>0</v>
      </c>
    </row>
    <row r="44" spans="1:14" ht="13.8" x14ac:dyDescent="0.2">
      <c r="A44" s="37" t="s">
        <v>70</v>
      </c>
      <c r="B44" s="16" t="s">
        <v>70</v>
      </c>
      <c r="C44" s="16" t="s">
        <v>1174</v>
      </c>
      <c r="D44" s="16" t="s">
        <v>1175</v>
      </c>
      <c r="E44" s="16" t="s">
        <v>1176</v>
      </c>
      <c r="F44" s="16" t="str">
        <f t="shared" si="1"/>
        <v>OBRAS DE REFORMA DE LA COMISARÍA UNIDAD POLICÍA NACIONAL ADSCRITA EN TERUEL</v>
      </c>
      <c r="G44" s="85">
        <v>0</v>
      </c>
      <c r="H44" s="85">
        <v>436385.12</v>
      </c>
      <c r="I44" s="85">
        <v>436385.12</v>
      </c>
      <c r="J44" s="85">
        <v>385620.26</v>
      </c>
      <c r="K44" s="85">
        <v>385620.26</v>
      </c>
      <c r="L44" s="85">
        <v>18396.86</v>
      </c>
      <c r="M44" s="85">
        <v>4.2157395284238799</v>
      </c>
      <c r="N44" s="85">
        <v>18396.86</v>
      </c>
    </row>
    <row r="45" spans="1:14" ht="13.8" x14ac:dyDescent="0.2">
      <c r="A45" s="37" t="s">
        <v>70</v>
      </c>
      <c r="B45" s="16" t="s">
        <v>70</v>
      </c>
      <c r="C45" s="16" t="s">
        <v>1177</v>
      </c>
      <c r="D45" s="16" t="s">
        <v>1178</v>
      </c>
      <c r="E45" s="16" t="s">
        <v>1179</v>
      </c>
      <c r="F45" s="16" t="str">
        <f t="shared" si="1"/>
        <v>BASE AERÓDROMO DE VILLANUEVA DE GÁLLEGO PARA ATENCIÓN EMERGENCIAS SANITARIAS</v>
      </c>
      <c r="G45" s="85">
        <v>0</v>
      </c>
      <c r="H45" s="85">
        <v>0</v>
      </c>
      <c r="I45" s="85">
        <v>0</v>
      </c>
      <c r="J45" s="85">
        <v>464918.93</v>
      </c>
      <c r="K45" s="85">
        <v>464918.93</v>
      </c>
      <c r="L45" s="85">
        <v>290545.82</v>
      </c>
      <c r="M45" s="85">
        <v>0</v>
      </c>
      <c r="N45" s="85">
        <v>249340.81</v>
      </c>
    </row>
    <row r="46" spans="1:14" ht="13.8" x14ac:dyDescent="0.2">
      <c r="A46" s="37" t="s">
        <v>70</v>
      </c>
      <c r="B46" s="16" t="s">
        <v>70</v>
      </c>
      <c r="C46" s="16" t="s">
        <v>1180</v>
      </c>
      <c r="D46" s="16" t="s">
        <v>1181</v>
      </c>
      <c r="E46" s="16" t="s">
        <v>1182</v>
      </c>
      <c r="F46" s="16" t="str">
        <f t="shared" si="1"/>
        <v>APLICACIÓN WEB PARA GESTIÓN DE AUTORIZACIONES DE ESPECTÁCULOS PÚBLICOS.AST</v>
      </c>
      <c r="G46" s="85">
        <v>44263.88</v>
      </c>
      <c r="H46" s="85">
        <v>0</v>
      </c>
      <c r="I46" s="85">
        <v>44263.88</v>
      </c>
      <c r="J46" s="85">
        <v>0</v>
      </c>
      <c r="K46" s="85">
        <v>0</v>
      </c>
      <c r="L46" s="85">
        <v>0</v>
      </c>
      <c r="M46" s="85">
        <v>0</v>
      </c>
      <c r="N46" s="85">
        <v>0</v>
      </c>
    </row>
    <row r="47" spans="1:14" ht="13.8" x14ac:dyDescent="0.2">
      <c r="A47" s="37" t="s">
        <v>70</v>
      </c>
      <c r="B47" s="16" t="s">
        <v>70</v>
      </c>
      <c r="C47" s="16" t="s">
        <v>1183</v>
      </c>
      <c r="D47" s="16" t="s">
        <v>1184</v>
      </c>
      <c r="E47" s="16" t="s">
        <v>1185</v>
      </c>
      <c r="F47" s="16" t="str">
        <f t="shared" si="1"/>
        <v>EQUIPAMIENTO "PROYECTO 0". MECANISMO PARA LA RECUPERACIÓN YRESILIENCIA</v>
      </c>
      <c r="G47" s="85">
        <v>0</v>
      </c>
      <c r="H47" s="85">
        <v>111192.63</v>
      </c>
      <c r="I47" s="85">
        <v>111192.63</v>
      </c>
      <c r="J47" s="85">
        <v>1929127.52</v>
      </c>
      <c r="K47" s="85">
        <v>1516705.07</v>
      </c>
      <c r="L47" s="85">
        <v>0</v>
      </c>
      <c r="M47" s="85">
        <v>0</v>
      </c>
      <c r="N47" s="85">
        <v>0</v>
      </c>
    </row>
    <row r="48" spans="1:14" ht="13.8" x14ac:dyDescent="0.2">
      <c r="A48" s="37" t="s">
        <v>70</v>
      </c>
      <c r="B48" s="16" t="s">
        <v>70</v>
      </c>
      <c r="C48" s="16" t="s">
        <v>1186</v>
      </c>
      <c r="D48" s="16" t="s">
        <v>1187</v>
      </c>
      <c r="E48" s="16" t="s">
        <v>1188</v>
      </c>
      <c r="F48" s="16" t="str">
        <f t="shared" si="1"/>
        <v>APLICACIONES "PROYECTO 0". MECANISMO PARA LA RECUPERACIÓN YRESILENCIA</v>
      </c>
      <c r="G48" s="85">
        <v>0</v>
      </c>
      <c r="H48" s="85">
        <v>0</v>
      </c>
      <c r="I48" s="85">
        <v>0</v>
      </c>
      <c r="J48" s="85">
        <v>2090966.37</v>
      </c>
      <c r="K48" s="85">
        <v>2014582.44</v>
      </c>
      <c r="L48" s="85">
        <v>534947.82999999996</v>
      </c>
      <c r="M48" s="85">
        <v>0</v>
      </c>
      <c r="N48" s="85">
        <v>534947.82999999996</v>
      </c>
    </row>
    <row r="49" spans="1:14" ht="13.8" x14ac:dyDescent="0.2">
      <c r="A49" s="37" t="s">
        <v>70</v>
      </c>
      <c r="B49" s="16" t="s">
        <v>70</v>
      </c>
      <c r="C49" s="16" t="s">
        <v>1189</v>
      </c>
      <c r="D49" s="16" t="s">
        <v>1190</v>
      </c>
      <c r="E49" s="16" t="s">
        <v>1191</v>
      </c>
      <c r="F49" s="16" t="str">
        <f t="shared" si="1"/>
        <v>OBRAS DE MANTENIMIENTO DE EDIFICIOS DEL DEPARTAMENTO DE PRESIDENCIA Y RR.II.</v>
      </c>
      <c r="G49" s="85">
        <v>108464.5</v>
      </c>
      <c r="H49" s="85">
        <v>-108464.5</v>
      </c>
      <c r="I49" s="85">
        <v>0</v>
      </c>
      <c r="J49" s="85">
        <v>0</v>
      </c>
      <c r="K49" s="85">
        <v>0</v>
      </c>
      <c r="L49" s="85">
        <v>0</v>
      </c>
      <c r="M49" s="85">
        <v>0</v>
      </c>
      <c r="N49" s="85">
        <v>0</v>
      </c>
    </row>
    <row r="50" spans="1:14" ht="13.8" x14ac:dyDescent="0.2">
      <c r="A50" s="37" t="s">
        <v>70</v>
      </c>
      <c r="B50" s="16" t="s">
        <v>70</v>
      </c>
      <c r="C50" s="16" t="s">
        <v>1192</v>
      </c>
      <c r="D50" s="16" t="s">
        <v>1193</v>
      </c>
      <c r="E50" s="16" t="s">
        <v>1194</v>
      </c>
      <c r="F50" s="16" t="str">
        <f t="shared" si="1"/>
        <v>DIGITALIZACIÓN DE LAS HOJAS REGISTRALES FÍSICAS PARA WEB REGISTRO ASOCIACIONES</v>
      </c>
      <c r="G50" s="85">
        <v>44203.55</v>
      </c>
      <c r="H50" s="85">
        <v>0</v>
      </c>
      <c r="I50" s="85">
        <v>44203.55</v>
      </c>
      <c r="J50" s="85">
        <v>44203.55</v>
      </c>
      <c r="K50" s="85">
        <v>44203.55</v>
      </c>
      <c r="L50" s="85">
        <v>0</v>
      </c>
      <c r="M50" s="85">
        <v>0</v>
      </c>
      <c r="N50" s="85">
        <v>0</v>
      </c>
    </row>
    <row r="51" spans="1:14" ht="13.8" x14ac:dyDescent="0.2">
      <c r="A51" s="37" t="s">
        <v>70</v>
      </c>
      <c r="B51" s="16" t="s">
        <v>70</v>
      </c>
      <c r="C51" s="16" t="s">
        <v>1195</v>
      </c>
      <c r="D51" s="16" t="s">
        <v>1196</v>
      </c>
      <c r="E51" s="16" t="s">
        <v>1103</v>
      </c>
      <c r="F51" s="16" t="str">
        <f t="shared" si="1"/>
        <v>APLICACIONES INFORMÁTICAS EN MATERIA DE JUEGO#</v>
      </c>
      <c r="G51" s="85">
        <v>121532.57</v>
      </c>
      <c r="H51" s="85">
        <v>0</v>
      </c>
      <c r="I51" s="85">
        <v>121532.57</v>
      </c>
      <c r="J51" s="85">
        <v>121532.57</v>
      </c>
      <c r="K51" s="85">
        <v>121532.57</v>
      </c>
      <c r="L51" s="85">
        <v>0</v>
      </c>
      <c r="M51" s="85">
        <v>0</v>
      </c>
      <c r="N51" s="85">
        <v>0</v>
      </c>
    </row>
    <row r="52" spans="1:14" ht="13.8" x14ac:dyDescent="0.2">
      <c r="A52" s="37" t="s">
        <v>70</v>
      </c>
      <c r="B52" s="16" t="s">
        <v>70</v>
      </c>
      <c r="C52" s="16" t="s">
        <v>1197</v>
      </c>
      <c r="D52" s="16" t="s">
        <v>1198</v>
      </c>
      <c r="E52" s="16" t="s">
        <v>1199</v>
      </c>
      <c r="F52" s="16" t="str">
        <f t="shared" si="1"/>
        <v>OBRAS DE REFORMA DEL PALACIO DE LOS LUNA DE ZARAGOZA. SEDE DEL TSJA Y FS</v>
      </c>
      <c r="G52" s="85">
        <v>0</v>
      </c>
      <c r="H52" s="85">
        <v>0</v>
      </c>
      <c r="I52" s="85">
        <v>0</v>
      </c>
      <c r="J52" s="85">
        <v>1434783.34</v>
      </c>
      <c r="K52" s="85">
        <v>0</v>
      </c>
      <c r="L52" s="85">
        <v>0</v>
      </c>
      <c r="M52" s="85">
        <v>0</v>
      </c>
      <c r="N52" s="85">
        <v>0</v>
      </c>
    </row>
    <row r="53" spans="1:14" ht="13.8" x14ac:dyDescent="0.2">
      <c r="A53" s="37" t="s">
        <v>70</v>
      </c>
      <c r="B53" s="16" t="s">
        <v>70</v>
      </c>
      <c r="C53" s="16" t="s">
        <v>1200</v>
      </c>
      <c r="D53" s="16" t="s">
        <v>1201</v>
      </c>
      <c r="E53" s="16" t="s">
        <v>1202</v>
      </c>
      <c r="F53" s="16" t="str">
        <f t="shared" si="1"/>
        <v>CENTRO INTEGRADO DE COORDINACIÓN DE EMERGENCIAS DE ARAGÓN (CICEA)</v>
      </c>
      <c r="G53" s="85">
        <v>0</v>
      </c>
      <c r="H53" s="85">
        <v>0</v>
      </c>
      <c r="I53" s="85">
        <v>0</v>
      </c>
      <c r="J53" s="85">
        <v>33275</v>
      </c>
      <c r="K53" s="85">
        <v>33275</v>
      </c>
      <c r="L53" s="85">
        <v>0</v>
      </c>
      <c r="M53" s="85">
        <v>0</v>
      </c>
      <c r="N53" s="85">
        <v>0</v>
      </c>
    </row>
    <row r="54" spans="1:14" ht="13.8" x14ac:dyDescent="0.2">
      <c r="A54" s="37" t="s">
        <v>70</v>
      </c>
      <c r="B54" s="16" t="s">
        <v>70</v>
      </c>
      <c r="C54" s="16" t="s">
        <v>1203</v>
      </c>
      <c r="D54" s="16" t="s">
        <v>1204</v>
      </c>
      <c r="E54" s="16" t="s">
        <v>1103</v>
      </c>
      <c r="F54" s="16" t="str">
        <f t="shared" si="1"/>
        <v>ADQUISICIÓN DE APLICACIONES INFORMÁTICOS#</v>
      </c>
      <c r="G54" s="85">
        <v>0</v>
      </c>
      <c r="H54" s="85">
        <v>0</v>
      </c>
      <c r="I54" s="85">
        <v>0</v>
      </c>
      <c r="J54" s="85">
        <v>0</v>
      </c>
      <c r="K54" s="85">
        <v>0</v>
      </c>
      <c r="L54" s="85">
        <v>0</v>
      </c>
      <c r="M54" s="85">
        <v>0</v>
      </c>
      <c r="N54" s="85">
        <v>0</v>
      </c>
    </row>
    <row r="55" spans="1:14" ht="13.8" x14ac:dyDescent="0.2">
      <c r="A55" s="37" t="s">
        <v>70</v>
      </c>
      <c r="B55" s="16" t="s">
        <v>70</v>
      </c>
      <c r="C55" s="27" t="s">
        <v>127</v>
      </c>
      <c r="D55" s="27" t="s">
        <v>70</v>
      </c>
      <c r="E55" s="27" t="s">
        <v>70</v>
      </c>
      <c r="F55" s="27" t="str">
        <f t="shared" si="1"/>
        <v/>
      </c>
      <c r="G55" s="90">
        <v>15169165.15</v>
      </c>
      <c r="H55" s="90">
        <v>907716.41</v>
      </c>
      <c r="I55" s="90">
        <v>16076881.560000001</v>
      </c>
      <c r="J55" s="90">
        <v>8247628.5700000003</v>
      </c>
      <c r="K55" s="90">
        <v>6047445.7599999998</v>
      </c>
      <c r="L55" s="90">
        <v>1196438.27</v>
      </c>
      <c r="M55" s="90">
        <v>7.4419797492120097</v>
      </c>
      <c r="N55" s="90">
        <v>1153576.81</v>
      </c>
    </row>
    <row r="56" spans="1:14" ht="13.8" x14ac:dyDescent="0.2">
      <c r="A56" s="37" t="s">
        <v>440</v>
      </c>
      <c r="B56" s="16" t="s">
        <v>441</v>
      </c>
      <c r="C56" s="16" t="s">
        <v>1205</v>
      </c>
      <c r="D56" s="16" t="s">
        <v>1206</v>
      </c>
      <c r="E56" s="16" t="s">
        <v>1207</v>
      </c>
      <c r="F56" s="16" t="str">
        <f t="shared" si="1"/>
        <v>EQUIPAMIENTO DEL DEPARTAMENTO DE CIUDADANIA Y DERECHOS SOCIALES</v>
      </c>
      <c r="G56" s="85">
        <v>100000</v>
      </c>
      <c r="H56" s="85">
        <v>0</v>
      </c>
      <c r="I56" s="85">
        <v>100000</v>
      </c>
      <c r="J56" s="85">
        <v>0</v>
      </c>
      <c r="K56" s="85">
        <v>0</v>
      </c>
      <c r="L56" s="85">
        <v>0</v>
      </c>
      <c r="M56" s="85">
        <v>0</v>
      </c>
      <c r="N56" s="85">
        <v>0</v>
      </c>
    </row>
    <row r="57" spans="1:14" ht="13.8" x14ac:dyDescent="0.2">
      <c r="A57" s="37" t="s">
        <v>70</v>
      </c>
      <c r="B57" s="16" t="s">
        <v>70</v>
      </c>
      <c r="C57" s="16" t="s">
        <v>1208</v>
      </c>
      <c r="D57" s="16" t="s">
        <v>1209</v>
      </c>
      <c r="E57" s="16" t="s">
        <v>1103</v>
      </c>
      <c r="F57" s="16" t="str">
        <f t="shared" si="1"/>
        <v>APLICACIONES GESTIÓN SERVICIOS A LAS FAMILIAS#</v>
      </c>
      <c r="G57" s="85">
        <v>40000</v>
      </c>
      <c r="H57" s="85">
        <v>0</v>
      </c>
      <c r="I57" s="85">
        <v>40000</v>
      </c>
      <c r="J57" s="85">
        <v>0</v>
      </c>
      <c r="K57" s="85">
        <v>0</v>
      </c>
      <c r="L57" s="85">
        <v>0</v>
      </c>
      <c r="M57" s="85">
        <v>0</v>
      </c>
      <c r="N57" s="85">
        <v>0</v>
      </c>
    </row>
    <row r="58" spans="1:14" ht="13.8" x14ac:dyDescent="0.2">
      <c r="A58" s="37" t="s">
        <v>70</v>
      </c>
      <c r="B58" s="16" t="s">
        <v>70</v>
      </c>
      <c r="C58" s="16" t="s">
        <v>1210</v>
      </c>
      <c r="D58" s="16" t="s">
        <v>1211</v>
      </c>
      <c r="E58" s="16" t="s">
        <v>1103</v>
      </c>
      <c r="F58" s="16" t="str">
        <f t="shared" si="1"/>
        <v>PREVENCIÓN VIOLENCIA DE GÉNERO#</v>
      </c>
      <c r="G58" s="85">
        <v>0</v>
      </c>
      <c r="H58" s="85">
        <v>106000</v>
      </c>
      <c r="I58" s="85">
        <v>106000</v>
      </c>
      <c r="J58" s="85">
        <v>0</v>
      </c>
      <c r="K58" s="85">
        <v>0</v>
      </c>
      <c r="L58" s="85">
        <v>0</v>
      </c>
      <c r="M58" s="85">
        <v>0</v>
      </c>
      <c r="N58" s="85">
        <v>0</v>
      </c>
    </row>
    <row r="59" spans="1:14" ht="13.8" x14ac:dyDescent="0.2">
      <c r="A59" s="37" t="s">
        <v>70</v>
      </c>
      <c r="B59" s="16" t="s">
        <v>70</v>
      </c>
      <c r="C59" s="16" t="s">
        <v>1212</v>
      </c>
      <c r="D59" s="16" t="s">
        <v>1213</v>
      </c>
      <c r="E59" s="16" t="s">
        <v>1103</v>
      </c>
      <c r="F59" s="16" t="str">
        <f t="shared" si="1"/>
        <v>NUEVA SEDE DEPARTAMENTO PLAZA EL PILAR (EDIFICIO ANTIGUO)#</v>
      </c>
      <c r="G59" s="85">
        <v>874202.53</v>
      </c>
      <c r="H59" s="85">
        <v>-19202.53</v>
      </c>
      <c r="I59" s="85">
        <v>855000</v>
      </c>
      <c r="J59" s="85">
        <v>835917.82</v>
      </c>
      <c r="K59" s="85">
        <v>835917.82</v>
      </c>
      <c r="L59" s="85">
        <v>777022.87</v>
      </c>
      <c r="M59" s="85">
        <v>90.879867836257304</v>
      </c>
      <c r="N59" s="85">
        <v>777022.87</v>
      </c>
    </row>
    <row r="60" spans="1:14" ht="13.8" x14ac:dyDescent="0.2">
      <c r="A60" s="37" t="s">
        <v>70</v>
      </c>
      <c r="B60" s="16" t="s">
        <v>70</v>
      </c>
      <c r="C60" s="16" t="s">
        <v>1214</v>
      </c>
      <c r="D60" s="16" t="s">
        <v>1215</v>
      </c>
      <c r="E60" s="16" t="s">
        <v>1103</v>
      </c>
      <c r="F60" s="16" t="str">
        <f t="shared" si="1"/>
        <v>OBRAS Y EQUIPAMIENTO#</v>
      </c>
      <c r="G60" s="85">
        <v>30000</v>
      </c>
      <c r="H60" s="85">
        <v>0</v>
      </c>
      <c r="I60" s="85">
        <v>30000</v>
      </c>
      <c r="J60" s="85">
        <v>26013.13</v>
      </c>
      <c r="K60" s="85">
        <v>26013.13</v>
      </c>
      <c r="L60" s="85">
        <v>26013.13</v>
      </c>
      <c r="M60" s="85">
        <v>86.710433333333299</v>
      </c>
      <c r="N60" s="85">
        <v>22988.13</v>
      </c>
    </row>
    <row r="61" spans="1:14" ht="13.8" x14ac:dyDescent="0.2">
      <c r="A61" s="37" t="s">
        <v>70</v>
      </c>
      <c r="B61" s="16" t="s">
        <v>70</v>
      </c>
      <c r="C61" s="16" t="s">
        <v>1216</v>
      </c>
      <c r="D61" s="16" t="s">
        <v>1217</v>
      </c>
      <c r="E61" s="16" t="s">
        <v>1103</v>
      </c>
      <c r="F61" s="16" t="str">
        <f t="shared" si="1"/>
        <v>PLAN FONDOS DE RECUPERACIÓN, TRANSFORMACIÓN Y RESILIENCIA#</v>
      </c>
      <c r="G61" s="85">
        <v>21000000</v>
      </c>
      <c r="H61" s="85">
        <v>5978127.8200000003</v>
      </c>
      <c r="I61" s="85">
        <v>26978127.82</v>
      </c>
      <c r="J61" s="85">
        <v>5492546.6500000004</v>
      </c>
      <c r="K61" s="85">
        <v>750505.99</v>
      </c>
      <c r="L61" s="85">
        <v>635018.57999999996</v>
      </c>
      <c r="M61" s="85">
        <v>2.3538274569565698</v>
      </c>
      <c r="N61" s="85">
        <v>635018.57999999996</v>
      </c>
    </row>
    <row r="62" spans="1:14" ht="13.8" x14ac:dyDescent="0.2">
      <c r="A62" s="37" t="s">
        <v>70</v>
      </c>
      <c r="B62" s="16" t="s">
        <v>70</v>
      </c>
      <c r="C62" s="27" t="s">
        <v>127</v>
      </c>
      <c r="D62" s="27" t="s">
        <v>70</v>
      </c>
      <c r="E62" s="27" t="s">
        <v>70</v>
      </c>
      <c r="F62" s="27" t="str">
        <f t="shared" si="1"/>
        <v/>
      </c>
      <c r="G62" s="90">
        <v>22044202.530000001</v>
      </c>
      <c r="H62" s="90">
        <v>6064925.29</v>
      </c>
      <c r="I62" s="90">
        <v>28109127.82</v>
      </c>
      <c r="J62" s="90">
        <v>6354477.5999999996</v>
      </c>
      <c r="K62" s="90">
        <v>1612436.94</v>
      </c>
      <c r="L62" s="90">
        <v>1438054.58</v>
      </c>
      <c r="M62" s="90">
        <v>5.1159701190614904</v>
      </c>
      <c r="N62" s="90">
        <v>1435029.58</v>
      </c>
    </row>
    <row r="63" spans="1:14" ht="13.8" x14ac:dyDescent="0.2">
      <c r="A63" s="37" t="s">
        <v>442</v>
      </c>
      <c r="B63" s="16" t="s">
        <v>443</v>
      </c>
      <c r="C63" s="16" t="s">
        <v>1218</v>
      </c>
      <c r="D63" s="16" t="s">
        <v>1219</v>
      </c>
      <c r="E63" s="16" t="s">
        <v>1220</v>
      </c>
      <c r="F63" s="16" t="str">
        <f t="shared" si="1"/>
        <v>OBRAS DE MANTENIMIENTO DE INMUEBLES ADSCRITOS AL DEPARTAMENTO DE HACIENDA Y ADMINISTRACIÓN PÚBLICA</v>
      </c>
      <c r="G63" s="85">
        <v>10000</v>
      </c>
      <c r="H63" s="85">
        <v>0</v>
      </c>
      <c r="I63" s="85">
        <v>10000</v>
      </c>
      <c r="J63" s="85">
        <v>0</v>
      </c>
      <c r="K63" s="85">
        <v>0</v>
      </c>
      <c r="L63" s="85">
        <v>0</v>
      </c>
      <c r="M63" s="85">
        <v>0</v>
      </c>
      <c r="N63" s="85">
        <v>0</v>
      </c>
    </row>
    <row r="64" spans="1:14" ht="13.8" x14ac:dyDescent="0.2">
      <c r="A64" s="37" t="s">
        <v>70</v>
      </c>
      <c r="B64" s="16" t="s">
        <v>70</v>
      </c>
      <c r="C64" s="16" t="s">
        <v>1221</v>
      </c>
      <c r="D64" s="16" t="s">
        <v>1222</v>
      </c>
      <c r="E64" s="16" t="s">
        <v>1103</v>
      </c>
      <c r="F64" s="16" t="str">
        <f t="shared" si="1"/>
        <v>RENOVACION DEL MOBILIARIO Y EQUIPAMIENTO#</v>
      </c>
      <c r="G64" s="85">
        <v>12000</v>
      </c>
      <c r="H64" s="85">
        <v>0</v>
      </c>
      <c r="I64" s="85">
        <v>12000</v>
      </c>
      <c r="J64" s="85">
        <v>573.54</v>
      </c>
      <c r="K64" s="85">
        <v>573.54</v>
      </c>
      <c r="L64" s="85">
        <v>573.54</v>
      </c>
      <c r="M64" s="85">
        <v>4.7794999999999996</v>
      </c>
      <c r="N64" s="85">
        <v>573.54</v>
      </c>
    </row>
    <row r="65" spans="1:14" ht="13.8" x14ac:dyDescent="0.2">
      <c r="A65" s="37" t="s">
        <v>70</v>
      </c>
      <c r="B65" s="16" t="s">
        <v>70</v>
      </c>
      <c r="C65" s="16" t="s">
        <v>1223</v>
      </c>
      <c r="D65" s="16" t="s">
        <v>1224</v>
      </c>
      <c r="E65" s="16" t="s">
        <v>1103</v>
      </c>
      <c r="F65" s="16" t="str">
        <f t="shared" si="1"/>
        <v>MOBILIARIO EDIFICIOS INTERADMINISTRATIVOS#</v>
      </c>
      <c r="G65" s="85">
        <v>24000</v>
      </c>
      <c r="H65" s="85">
        <v>0</v>
      </c>
      <c r="I65" s="85">
        <v>24000</v>
      </c>
      <c r="J65" s="85">
        <v>87961.42</v>
      </c>
      <c r="K65" s="85">
        <v>87961.42</v>
      </c>
      <c r="L65" s="85">
        <v>87961.42</v>
      </c>
      <c r="M65" s="85">
        <v>366.50591666666702</v>
      </c>
      <c r="N65" s="85">
        <v>83593.320000000007</v>
      </c>
    </row>
    <row r="66" spans="1:14" ht="13.8" x14ac:dyDescent="0.2">
      <c r="A66" s="37" t="s">
        <v>70</v>
      </c>
      <c r="B66" s="16" t="s">
        <v>70</v>
      </c>
      <c r="C66" s="16" t="s">
        <v>1225</v>
      </c>
      <c r="D66" s="16" t="s">
        <v>1226</v>
      </c>
      <c r="E66" s="16" t="s">
        <v>1103</v>
      </c>
      <c r="F66" s="16" t="str">
        <f t="shared" si="1"/>
        <v>APLICACIONES INFORMATICAS, LICENCIAS EN  MATERIA TRIBUTARIA#</v>
      </c>
      <c r="G66" s="85">
        <v>6000</v>
      </c>
      <c r="H66" s="85">
        <v>0</v>
      </c>
      <c r="I66" s="85">
        <v>6000</v>
      </c>
      <c r="J66" s="85">
        <v>0</v>
      </c>
      <c r="K66" s="85">
        <v>0</v>
      </c>
      <c r="L66" s="85">
        <v>0</v>
      </c>
      <c r="M66" s="85">
        <v>0</v>
      </c>
      <c r="N66" s="85">
        <v>0</v>
      </c>
    </row>
    <row r="67" spans="1:14" ht="13.8" x14ac:dyDescent="0.2">
      <c r="A67" s="37" t="s">
        <v>70</v>
      </c>
      <c r="B67" s="16" t="s">
        <v>70</v>
      </c>
      <c r="C67" s="16" t="s">
        <v>1227</v>
      </c>
      <c r="D67" s="16" t="s">
        <v>1228</v>
      </c>
      <c r="E67" s="16" t="s">
        <v>1229</v>
      </c>
      <c r="F67" s="16" t="str">
        <f t="shared" si="1"/>
        <v>PLAN DE FORMACION CONTINUA EN LA ADMINISTRACIÓN  DE LA C.AUTONOMA  ARAGON</v>
      </c>
      <c r="G67" s="85">
        <v>0</v>
      </c>
      <c r="H67" s="85">
        <v>6000</v>
      </c>
      <c r="I67" s="85">
        <v>6000</v>
      </c>
      <c r="J67" s="85">
        <v>0</v>
      </c>
      <c r="K67" s="85">
        <v>0</v>
      </c>
      <c r="L67" s="85">
        <v>0</v>
      </c>
      <c r="M67" s="85">
        <v>0</v>
      </c>
      <c r="N67" s="85">
        <v>0</v>
      </c>
    </row>
    <row r="68" spans="1:14" ht="13.8" x14ac:dyDescent="0.2">
      <c r="A68" s="37" t="s">
        <v>70</v>
      </c>
      <c r="B68" s="16" t="s">
        <v>70</v>
      </c>
      <c r="C68" s="16" t="s">
        <v>1230</v>
      </c>
      <c r="D68" s="16" t="s">
        <v>1231</v>
      </c>
      <c r="E68" s="16" t="s">
        <v>1103</v>
      </c>
      <c r="F68" s="16" t="str">
        <f t="shared" si="1"/>
        <v>ACTUACIONES EN EDIFICIOS EN ZARAGOZA#</v>
      </c>
      <c r="G68" s="85">
        <v>151272.62</v>
      </c>
      <c r="H68" s="85">
        <v>935380.87</v>
      </c>
      <c r="I68" s="85">
        <v>1086653.49</v>
      </c>
      <c r="J68" s="85">
        <v>62062.18</v>
      </c>
      <c r="K68" s="85">
        <v>62062.18</v>
      </c>
      <c r="L68" s="85">
        <v>46366.06</v>
      </c>
      <c r="M68" s="85">
        <v>4.26686707645875</v>
      </c>
      <c r="N68" s="85">
        <v>46366.06</v>
      </c>
    </row>
    <row r="69" spans="1:14" ht="13.8" x14ac:dyDescent="0.2">
      <c r="A69" s="37" t="s">
        <v>70</v>
      </c>
      <c r="B69" s="16" t="s">
        <v>70</v>
      </c>
      <c r="C69" s="16" t="s">
        <v>1232</v>
      </c>
      <c r="D69" s="16" t="s">
        <v>1233</v>
      </c>
      <c r="E69" s="16" t="s">
        <v>1103</v>
      </c>
      <c r="F69" s="16" t="str">
        <f t="shared" si="1"/>
        <v>ACTUACIONES  EN EDIFCIOS#</v>
      </c>
      <c r="G69" s="85">
        <v>1540000</v>
      </c>
      <c r="H69" s="85">
        <v>0</v>
      </c>
      <c r="I69" s="85">
        <v>1540000</v>
      </c>
      <c r="J69" s="85">
        <v>0</v>
      </c>
      <c r="K69" s="85">
        <v>0</v>
      </c>
      <c r="L69" s="85">
        <v>0</v>
      </c>
      <c r="M69" s="85">
        <v>0</v>
      </c>
      <c r="N69" s="85">
        <v>0</v>
      </c>
    </row>
    <row r="70" spans="1:14" ht="13.8" x14ac:dyDescent="0.2">
      <c r="A70" s="37" t="s">
        <v>70</v>
      </c>
      <c r="B70" s="16" t="s">
        <v>70</v>
      </c>
      <c r="C70" s="16" t="s">
        <v>1234</v>
      </c>
      <c r="D70" s="16" t="s">
        <v>1235</v>
      </c>
      <c r="E70" s="16" t="s">
        <v>1236</v>
      </c>
      <c r="F70" s="16" t="str">
        <f t="shared" si="1"/>
        <v>SISTEMA DE GESTIÓN DE RECURSOS HUMANOS DEL GOBIERNO DE ARAGÓN.</v>
      </c>
      <c r="G70" s="85">
        <v>175580</v>
      </c>
      <c r="H70" s="85">
        <v>0</v>
      </c>
      <c r="I70" s="85">
        <v>175580</v>
      </c>
      <c r="J70" s="85">
        <v>175572.88</v>
      </c>
      <c r="K70" s="85">
        <v>175572.88</v>
      </c>
      <c r="L70" s="85">
        <v>49862.77</v>
      </c>
      <c r="M70" s="85">
        <v>28.398889395147499</v>
      </c>
      <c r="N70" s="85">
        <v>49862.77</v>
      </c>
    </row>
    <row r="71" spans="1:14" ht="13.8" x14ac:dyDescent="0.2">
      <c r="A71" s="37" t="s">
        <v>70</v>
      </c>
      <c r="B71" s="16" t="s">
        <v>70</v>
      </c>
      <c r="C71" s="16" t="s">
        <v>1237</v>
      </c>
      <c r="D71" s="16" t="s">
        <v>1238</v>
      </c>
      <c r="E71" s="16" t="s">
        <v>1103</v>
      </c>
      <c r="F71" s="16" t="str">
        <f t="shared" si="1"/>
        <v>ACTUACIÓN EN EDIFICIOS DE HUESCA#</v>
      </c>
      <c r="G71" s="85">
        <v>0</v>
      </c>
      <c r="H71" s="85">
        <v>0</v>
      </c>
      <c r="I71" s="85">
        <v>0</v>
      </c>
      <c r="J71" s="85">
        <v>12752.87</v>
      </c>
      <c r="K71" s="85">
        <v>12752.87</v>
      </c>
      <c r="L71" s="85">
        <v>0</v>
      </c>
      <c r="M71" s="85">
        <v>0</v>
      </c>
      <c r="N71" s="85">
        <v>0</v>
      </c>
    </row>
    <row r="72" spans="1:14" ht="13.8" x14ac:dyDescent="0.2">
      <c r="A72" s="37" t="s">
        <v>70</v>
      </c>
      <c r="B72" s="16" t="s">
        <v>70</v>
      </c>
      <c r="C72" s="16" t="s">
        <v>1239</v>
      </c>
      <c r="D72" s="16" t="s">
        <v>1240</v>
      </c>
      <c r="E72" s="16" t="s">
        <v>1241</v>
      </c>
      <c r="F72" s="16" t="str">
        <f t="shared" si="1"/>
        <v>ADQUISICIÓN VEHÍCULOS PARA EL POOL DE LA ADMINISTRACIÓN DE LA CAA</v>
      </c>
      <c r="G72" s="85">
        <v>10282.530000000001</v>
      </c>
      <c r="H72" s="85">
        <v>-10282.530000000001</v>
      </c>
      <c r="I72" s="85">
        <v>0</v>
      </c>
      <c r="J72" s="85">
        <v>0</v>
      </c>
      <c r="K72" s="85">
        <v>0</v>
      </c>
      <c r="L72" s="85">
        <v>0</v>
      </c>
      <c r="M72" s="85">
        <v>0</v>
      </c>
      <c r="N72" s="85">
        <v>0</v>
      </c>
    </row>
    <row r="73" spans="1:14" ht="13.8" x14ac:dyDescent="0.2">
      <c r="A73" s="37" t="s">
        <v>70</v>
      </c>
      <c r="B73" s="16" t="s">
        <v>70</v>
      </c>
      <c r="C73" s="16" t="s">
        <v>1242</v>
      </c>
      <c r="D73" s="16" t="s">
        <v>1134</v>
      </c>
      <c r="E73" s="16" t="s">
        <v>1103</v>
      </c>
      <c r="F73" s="16" t="str">
        <f t="shared" si="1"/>
        <v>APLICACIONES INFORMATICAS#</v>
      </c>
      <c r="G73" s="85">
        <v>1403853.04</v>
      </c>
      <c r="H73" s="85">
        <v>0</v>
      </c>
      <c r="I73" s="85">
        <v>1403853.04</v>
      </c>
      <c r="J73" s="85">
        <v>1352864.03</v>
      </c>
      <c r="K73" s="85">
        <v>1352864.03</v>
      </c>
      <c r="L73" s="85">
        <v>269491.65000000002</v>
      </c>
      <c r="M73" s="85">
        <v>19.196571316325301</v>
      </c>
      <c r="N73" s="85">
        <v>269491.65000000002</v>
      </c>
    </row>
    <row r="74" spans="1:14" ht="13.8" x14ac:dyDescent="0.2">
      <c r="A74" s="37" t="s">
        <v>70</v>
      </c>
      <c r="B74" s="16" t="s">
        <v>70</v>
      </c>
      <c r="C74" s="16" t="s">
        <v>1243</v>
      </c>
      <c r="D74" s="16" t="s">
        <v>1244</v>
      </c>
      <c r="E74" s="16" t="s">
        <v>1103</v>
      </c>
      <c r="F74" s="16" t="str">
        <f t="shared" si="1"/>
        <v>ADQUISUCIÓN VEHÍCULOS PARQUE MÓVIL CENTRALIZADO#</v>
      </c>
      <c r="G74" s="85">
        <v>0</v>
      </c>
      <c r="H74" s="85">
        <v>0</v>
      </c>
      <c r="I74" s="85">
        <v>0</v>
      </c>
      <c r="J74" s="85">
        <v>70649.990000000005</v>
      </c>
      <c r="K74" s="85">
        <v>70649.990000000005</v>
      </c>
      <c r="L74" s="85">
        <v>70649.990000000005</v>
      </c>
      <c r="M74" s="85">
        <v>0</v>
      </c>
      <c r="N74" s="85">
        <v>70649.990000000005</v>
      </c>
    </row>
    <row r="75" spans="1:14" ht="13.8" x14ac:dyDescent="0.2">
      <c r="A75" s="37" t="s">
        <v>70</v>
      </c>
      <c r="B75" s="16" t="s">
        <v>70</v>
      </c>
      <c r="C75" s="16" t="s">
        <v>1245</v>
      </c>
      <c r="D75" s="16" t="s">
        <v>1246</v>
      </c>
      <c r="E75" s="16" t="s">
        <v>1103</v>
      </c>
      <c r="F75" s="16" t="str">
        <f t="shared" si="1"/>
        <v>ADAPTACIÓN APLICACIONES INFORMÁTICAS#</v>
      </c>
      <c r="G75" s="85">
        <v>18000</v>
      </c>
      <c r="H75" s="85">
        <v>0</v>
      </c>
      <c r="I75" s="85">
        <v>18000</v>
      </c>
      <c r="J75" s="85">
        <v>6619</v>
      </c>
      <c r="K75" s="85">
        <v>6619</v>
      </c>
      <c r="L75" s="85">
        <v>0</v>
      </c>
      <c r="M75" s="85">
        <v>0</v>
      </c>
      <c r="N75" s="85">
        <v>0</v>
      </c>
    </row>
    <row r="76" spans="1:14" ht="13.8" x14ac:dyDescent="0.2">
      <c r="A76" s="37" t="s">
        <v>70</v>
      </c>
      <c r="B76" s="16" t="s">
        <v>70</v>
      </c>
      <c r="C76" s="16" t="s">
        <v>1247</v>
      </c>
      <c r="D76" s="16" t="s">
        <v>1248</v>
      </c>
      <c r="E76" s="16" t="s">
        <v>1249</v>
      </c>
      <c r="F76" s="16" t="str">
        <f t="shared" si="1"/>
        <v>DERRIBO DEL ANTIGÜO CENTRO "BUEN PASTOR"DE MENORES DEL BUENPASTOR EN ZARAGOZA</v>
      </c>
      <c r="G76" s="85">
        <v>220000</v>
      </c>
      <c r="H76" s="85">
        <v>0</v>
      </c>
      <c r="I76" s="85">
        <v>220000</v>
      </c>
      <c r="J76" s="85">
        <v>0</v>
      </c>
      <c r="K76" s="85">
        <v>0</v>
      </c>
      <c r="L76" s="85">
        <v>0</v>
      </c>
      <c r="M76" s="85">
        <v>0</v>
      </c>
      <c r="N76" s="85">
        <v>0</v>
      </c>
    </row>
    <row r="77" spans="1:14" ht="13.8" x14ac:dyDescent="0.2">
      <c r="A77" s="37" t="s">
        <v>70</v>
      </c>
      <c r="B77" s="16" t="s">
        <v>70</v>
      </c>
      <c r="C77" s="16" t="s">
        <v>1250</v>
      </c>
      <c r="D77" s="16" t="s">
        <v>1251</v>
      </c>
      <c r="E77" s="16" t="s">
        <v>1103</v>
      </c>
      <c r="F77" s="16" t="str">
        <f t="shared" si="1"/>
        <v>PLAN PIREP EDIFICIOS INTERDEPARTAMENTALES#</v>
      </c>
      <c r="G77" s="85">
        <v>1549210.81</v>
      </c>
      <c r="H77" s="85">
        <v>0</v>
      </c>
      <c r="I77" s="85">
        <v>1549210.81</v>
      </c>
      <c r="J77" s="85">
        <v>1964805.17</v>
      </c>
      <c r="K77" s="85">
        <v>1552725.66</v>
      </c>
      <c r="L77" s="85">
        <v>123130.96</v>
      </c>
      <c r="M77" s="85">
        <v>7.9479796555253799</v>
      </c>
      <c r="N77" s="85">
        <v>73309.58</v>
      </c>
    </row>
    <row r="78" spans="1:14" ht="13.8" x14ac:dyDescent="0.2">
      <c r="A78" s="37" t="s">
        <v>70</v>
      </c>
      <c r="B78" s="16" t="s">
        <v>70</v>
      </c>
      <c r="C78" s="16" t="s">
        <v>1252</v>
      </c>
      <c r="D78" s="16" t="s">
        <v>1253</v>
      </c>
      <c r="E78" s="16" t="s">
        <v>1103</v>
      </c>
      <c r="F78" s="16" t="str">
        <f t="shared" si="1"/>
        <v>APLICACIÓN ELABORACIÓN PRESUPUESTO. MRR#</v>
      </c>
      <c r="G78" s="85">
        <v>49341</v>
      </c>
      <c r="H78" s="85">
        <v>0</v>
      </c>
      <c r="I78" s="85">
        <v>49341</v>
      </c>
      <c r="J78" s="85">
        <v>49341</v>
      </c>
      <c r="K78" s="85">
        <v>49341</v>
      </c>
      <c r="L78" s="85">
        <v>0</v>
      </c>
      <c r="M78" s="85">
        <v>0</v>
      </c>
      <c r="N78" s="85">
        <v>0</v>
      </c>
    </row>
    <row r="79" spans="1:14" ht="13.8" x14ac:dyDescent="0.2">
      <c r="A79" s="37" t="s">
        <v>70</v>
      </c>
      <c r="B79" s="16" t="s">
        <v>70</v>
      </c>
      <c r="C79" s="16" t="s">
        <v>1254</v>
      </c>
      <c r="D79" s="16" t="s">
        <v>1255</v>
      </c>
      <c r="E79" s="16" t="s">
        <v>1103</v>
      </c>
      <c r="F79" s="16" t="str">
        <f t="shared" si="1"/>
        <v>CONVENIO DE COLABORACIÓN ENTRE EL GOBIERNO DE ARAGÓN Y SEPES#</v>
      </c>
      <c r="G79" s="85">
        <v>609419</v>
      </c>
      <c r="H79" s="85">
        <v>0</v>
      </c>
      <c r="I79" s="85">
        <v>609419</v>
      </c>
      <c r="J79" s="85">
        <v>609419</v>
      </c>
      <c r="K79" s="85">
        <v>609419</v>
      </c>
      <c r="L79" s="85">
        <v>0</v>
      </c>
      <c r="M79" s="85">
        <v>0</v>
      </c>
      <c r="N79" s="85">
        <v>0</v>
      </c>
    </row>
    <row r="80" spans="1:14" ht="13.8" x14ac:dyDescent="0.2">
      <c r="A80" s="37" t="s">
        <v>70</v>
      </c>
      <c r="B80" s="16" t="s">
        <v>70</v>
      </c>
      <c r="C80" s="16" t="s">
        <v>1256</v>
      </c>
      <c r="D80" s="16" t="s">
        <v>1257</v>
      </c>
      <c r="E80" s="16" t="s">
        <v>1258</v>
      </c>
      <c r="F80" s="16" t="str">
        <f t="shared" si="1"/>
        <v>OBRAS DE REHABILITACIÓN DEL EDIFICIO "CENTRO ARAGONÉS" EN BARCELONA</v>
      </c>
      <c r="G80" s="85">
        <v>0</v>
      </c>
      <c r="H80" s="85">
        <v>0</v>
      </c>
      <c r="I80" s="85">
        <v>0</v>
      </c>
      <c r="J80" s="85">
        <v>17363.5</v>
      </c>
      <c r="K80" s="85">
        <v>17363.5</v>
      </c>
      <c r="L80" s="85">
        <v>0</v>
      </c>
      <c r="M80" s="85">
        <v>0</v>
      </c>
      <c r="N80" s="85">
        <v>0</v>
      </c>
    </row>
    <row r="81" spans="1:14" ht="13.8" x14ac:dyDescent="0.2">
      <c r="A81" s="37" t="s">
        <v>70</v>
      </c>
      <c r="B81" s="16" t="s">
        <v>70</v>
      </c>
      <c r="C81" s="27" t="s">
        <v>127</v>
      </c>
      <c r="D81" s="27" t="s">
        <v>70</v>
      </c>
      <c r="E81" s="27" t="s">
        <v>70</v>
      </c>
      <c r="F81" s="27" t="str">
        <f t="shared" ref="F81:F144" si="2">CONCATENATE(D81,E81)</f>
        <v/>
      </c>
      <c r="G81" s="90">
        <v>5778959</v>
      </c>
      <c r="H81" s="90">
        <v>931098.34</v>
      </c>
      <c r="I81" s="90">
        <v>6710057.3399999999</v>
      </c>
      <c r="J81" s="90">
        <v>4409984.58</v>
      </c>
      <c r="K81" s="90">
        <v>3997905.07</v>
      </c>
      <c r="L81" s="90">
        <v>648036.39</v>
      </c>
      <c r="M81" s="90">
        <v>9.6576878134397592</v>
      </c>
      <c r="N81" s="90">
        <v>593846.91</v>
      </c>
    </row>
    <row r="82" spans="1:14" ht="13.8" x14ac:dyDescent="0.2">
      <c r="A82" s="37" t="s">
        <v>444</v>
      </c>
      <c r="B82" s="16" t="s">
        <v>445</v>
      </c>
      <c r="C82" s="16" t="s">
        <v>1259</v>
      </c>
      <c r="D82" s="16" t="s">
        <v>1260</v>
      </c>
      <c r="E82" s="16" t="s">
        <v>1103</v>
      </c>
      <c r="F82" s="16" t="str">
        <f t="shared" si="2"/>
        <v>PARQUES Y EDIFICIOS#</v>
      </c>
      <c r="G82" s="85">
        <v>0</v>
      </c>
      <c r="H82" s="85">
        <v>0</v>
      </c>
      <c r="I82" s="85">
        <v>0</v>
      </c>
      <c r="J82" s="85">
        <v>48396.37</v>
      </c>
      <c r="K82" s="85">
        <v>48396.37</v>
      </c>
      <c r="L82" s="85">
        <v>0</v>
      </c>
      <c r="M82" s="85">
        <v>0</v>
      </c>
      <c r="N82" s="85">
        <v>0</v>
      </c>
    </row>
    <row r="83" spans="1:14" ht="13.8" x14ac:dyDescent="0.2">
      <c r="A83" s="37" t="s">
        <v>70</v>
      </c>
      <c r="B83" s="16" t="s">
        <v>70</v>
      </c>
      <c r="C83" s="16" t="s">
        <v>1261</v>
      </c>
      <c r="D83" s="16" t="s">
        <v>1262</v>
      </c>
      <c r="E83" s="16" t="s">
        <v>1103</v>
      </c>
      <c r="F83" s="16" t="str">
        <f t="shared" si="2"/>
        <v>MARQUESINAS#</v>
      </c>
      <c r="G83" s="85">
        <v>200000</v>
      </c>
      <c r="H83" s="85">
        <v>0</v>
      </c>
      <c r="I83" s="85">
        <v>200000</v>
      </c>
      <c r="J83" s="85">
        <v>23363.21</v>
      </c>
      <c r="K83" s="85">
        <v>23363.21</v>
      </c>
      <c r="L83" s="85">
        <v>23363.21</v>
      </c>
      <c r="M83" s="85">
        <v>11.681604999999999</v>
      </c>
      <c r="N83" s="85">
        <v>23363.21</v>
      </c>
    </row>
    <row r="84" spans="1:14" ht="13.8" x14ac:dyDescent="0.2">
      <c r="A84" s="37" t="s">
        <v>70</v>
      </c>
      <c r="B84" s="16" t="s">
        <v>70</v>
      </c>
      <c r="C84" s="16" t="s">
        <v>1263</v>
      </c>
      <c r="D84" s="16" t="s">
        <v>1264</v>
      </c>
      <c r="E84" s="16" t="s">
        <v>1265</v>
      </c>
      <c r="F84" s="16" t="str">
        <f t="shared" si="2"/>
        <v>CONCESION DE OBRA PUBLICA AUTOPISTA VILLAFRANCA-EL BURGO DEEBRO</v>
      </c>
      <c r="G84" s="85">
        <v>6258920</v>
      </c>
      <c r="H84" s="85">
        <v>0</v>
      </c>
      <c r="I84" s="85">
        <v>6258920</v>
      </c>
      <c r="J84" s="85">
        <v>6258920</v>
      </c>
      <c r="K84" s="85">
        <v>6258920</v>
      </c>
      <c r="L84" s="85">
        <v>6258920</v>
      </c>
      <c r="M84" s="85">
        <v>100</v>
      </c>
      <c r="N84" s="85">
        <v>6258920</v>
      </c>
    </row>
    <row r="85" spans="1:14" ht="13.8" x14ac:dyDescent="0.2">
      <c r="A85" s="37" t="s">
        <v>70</v>
      </c>
      <c r="B85" s="16" t="s">
        <v>70</v>
      </c>
      <c r="C85" s="16" t="s">
        <v>1266</v>
      </c>
      <c r="D85" s="16" t="s">
        <v>1267</v>
      </c>
      <c r="E85" s="16" t="s">
        <v>1103</v>
      </c>
      <c r="F85" s="16" t="str">
        <f t="shared" si="2"/>
        <v>EQUIPOS PARA PROCESOS DE INFORMACIÓN#</v>
      </c>
      <c r="G85" s="85">
        <v>15000</v>
      </c>
      <c r="H85" s="85">
        <v>0</v>
      </c>
      <c r="I85" s="85">
        <v>15000</v>
      </c>
      <c r="J85" s="85">
        <v>6050</v>
      </c>
      <c r="K85" s="85">
        <v>6050</v>
      </c>
      <c r="L85" s="85">
        <v>6050</v>
      </c>
      <c r="M85" s="85">
        <v>40.3333333333333</v>
      </c>
      <c r="N85" s="85">
        <v>6050</v>
      </c>
    </row>
    <row r="86" spans="1:14" ht="13.8" x14ac:dyDescent="0.2">
      <c r="A86" s="37" t="s">
        <v>70</v>
      </c>
      <c r="B86" s="16" t="s">
        <v>70</v>
      </c>
      <c r="C86" s="16" t="s">
        <v>1268</v>
      </c>
      <c r="D86" s="16" t="s">
        <v>1269</v>
      </c>
      <c r="E86" s="16" t="s">
        <v>1103</v>
      </c>
      <c r="F86" s="16" t="str">
        <f t="shared" si="2"/>
        <v>OBRAS REPARACIÓN VIA VERDE OJOS NEGROS#</v>
      </c>
      <c r="G86" s="85">
        <v>0</v>
      </c>
      <c r="H86" s="85">
        <v>0</v>
      </c>
      <c r="I86" s="85">
        <v>0</v>
      </c>
      <c r="J86" s="85">
        <v>12343.16</v>
      </c>
      <c r="K86" s="85">
        <v>12343.16</v>
      </c>
      <c r="L86" s="85">
        <v>12343.16</v>
      </c>
      <c r="M86" s="85">
        <v>0</v>
      </c>
      <c r="N86" s="85">
        <v>12343.16</v>
      </c>
    </row>
    <row r="87" spans="1:14" ht="13.8" x14ac:dyDescent="0.2">
      <c r="A87" s="37" t="s">
        <v>70</v>
      </c>
      <c r="B87" s="16" t="s">
        <v>70</v>
      </c>
      <c r="C87" s="16" t="s">
        <v>1270</v>
      </c>
      <c r="D87" s="16" t="s">
        <v>1271</v>
      </c>
      <c r="E87" s="16" t="s">
        <v>1103</v>
      </c>
      <c r="F87" s="16" t="str">
        <f t="shared" si="2"/>
        <v>EQUIPOS PROCESOS INFORMACION#</v>
      </c>
      <c r="G87" s="85">
        <v>230000</v>
      </c>
      <c r="H87" s="85">
        <v>0</v>
      </c>
      <c r="I87" s="85">
        <v>230000</v>
      </c>
      <c r="J87" s="85">
        <v>221600.28</v>
      </c>
      <c r="K87" s="85">
        <v>221600.28</v>
      </c>
      <c r="L87" s="85">
        <v>46032.59</v>
      </c>
      <c r="M87" s="85">
        <v>20.014169565217401</v>
      </c>
      <c r="N87" s="85">
        <v>7959.3</v>
      </c>
    </row>
    <row r="88" spans="1:14" ht="13.8" x14ac:dyDescent="0.2">
      <c r="A88" s="37" t="s">
        <v>70</v>
      </c>
      <c r="B88" s="16" t="s">
        <v>70</v>
      </c>
      <c r="C88" s="16" t="s">
        <v>1272</v>
      </c>
      <c r="D88" s="16" t="s">
        <v>1273</v>
      </c>
      <c r="E88" s="16" t="s">
        <v>1103</v>
      </c>
      <c r="F88" s="16" t="str">
        <f t="shared" si="2"/>
        <v>CONSERVACIÓN Y MANTENIMIENTO MARQUESINAS TIPO URBANAS#</v>
      </c>
      <c r="G88" s="85">
        <v>0</v>
      </c>
      <c r="H88" s="85">
        <v>0</v>
      </c>
      <c r="I88" s="85">
        <v>0</v>
      </c>
      <c r="J88" s="85">
        <v>15579.96</v>
      </c>
      <c r="K88" s="85">
        <v>15579.96</v>
      </c>
      <c r="L88" s="85">
        <v>0</v>
      </c>
      <c r="M88" s="85">
        <v>0</v>
      </c>
      <c r="N88" s="85">
        <v>0</v>
      </c>
    </row>
    <row r="89" spans="1:14" ht="13.8" x14ac:dyDescent="0.2">
      <c r="A89" s="37" t="s">
        <v>70</v>
      </c>
      <c r="B89" s="16" t="s">
        <v>70</v>
      </c>
      <c r="C89" s="16" t="s">
        <v>1274</v>
      </c>
      <c r="D89" s="16" t="s">
        <v>1275</v>
      </c>
      <c r="E89" s="16" t="s">
        <v>1103</v>
      </c>
      <c r="F89" s="16" t="str">
        <f t="shared" si="2"/>
        <v>SISTEMA DE INFORMACION TERRITORIAL DE ARAGON#</v>
      </c>
      <c r="G89" s="85">
        <v>180000</v>
      </c>
      <c r="H89" s="85">
        <v>0</v>
      </c>
      <c r="I89" s="85">
        <v>180000</v>
      </c>
      <c r="J89" s="85">
        <v>233988.7</v>
      </c>
      <c r="K89" s="85">
        <v>151731.32</v>
      </c>
      <c r="L89" s="85">
        <v>93625.25</v>
      </c>
      <c r="M89" s="85">
        <v>52.014027777777798</v>
      </c>
      <c r="N89" s="85">
        <v>74652.45</v>
      </c>
    </row>
    <row r="90" spans="1:14" ht="13.8" x14ac:dyDescent="0.2">
      <c r="A90" s="37" t="s">
        <v>70</v>
      </c>
      <c r="B90" s="16" t="s">
        <v>70</v>
      </c>
      <c r="C90" s="16" t="s">
        <v>1276</v>
      </c>
      <c r="D90" s="16" t="s">
        <v>1277</v>
      </c>
      <c r="E90" s="16" t="s">
        <v>1103</v>
      </c>
      <c r="F90" s="16" t="str">
        <f t="shared" si="2"/>
        <v>DIRECTRICES TERRITORIALES Y DESARROLLOS NORMATIVOS#</v>
      </c>
      <c r="G90" s="85">
        <v>120000</v>
      </c>
      <c r="H90" s="85">
        <v>0</v>
      </c>
      <c r="I90" s="85">
        <v>120000</v>
      </c>
      <c r="J90" s="85">
        <v>16335</v>
      </c>
      <c r="K90" s="85">
        <v>16335</v>
      </c>
      <c r="L90" s="85">
        <v>0</v>
      </c>
      <c r="M90" s="85">
        <v>0</v>
      </c>
      <c r="N90" s="85">
        <v>0</v>
      </c>
    </row>
    <row r="91" spans="1:14" ht="13.8" x14ac:dyDescent="0.2">
      <c r="A91" s="37" t="s">
        <v>70</v>
      </c>
      <c r="B91" s="16" t="s">
        <v>70</v>
      </c>
      <c r="C91" s="16" t="s">
        <v>1278</v>
      </c>
      <c r="D91" s="16" t="s">
        <v>1279</v>
      </c>
      <c r="E91" s="16" t="s">
        <v>1103</v>
      </c>
      <c r="F91" s="16" t="str">
        <f t="shared" si="2"/>
        <v>CONVENIO CON EL INSTITUTO GEOGRÁFICO NACIONAL#</v>
      </c>
      <c r="G91" s="85">
        <v>350000</v>
      </c>
      <c r="H91" s="85">
        <v>0</v>
      </c>
      <c r="I91" s="85">
        <v>350000</v>
      </c>
      <c r="J91" s="85">
        <v>0</v>
      </c>
      <c r="K91" s="85">
        <v>0</v>
      </c>
      <c r="L91" s="85">
        <v>0</v>
      </c>
      <c r="M91" s="85">
        <v>0</v>
      </c>
      <c r="N91" s="85">
        <v>0</v>
      </c>
    </row>
    <row r="92" spans="1:14" ht="13.8" x14ac:dyDescent="0.2">
      <c r="A92" s="37" t="s">
        <v>70</v>
      </c>
      <c r="B92" s="16" t="s">
        <v>70</v>
      </c>
      <c r="C92" s="16" t="s">
        <v>1280</v>
      </c>
      <c r="D92" s="16" t="s">
        <v>1281</v>
      </c>
      <c r="E92" s="16" t="s">
        <v>1103</v>
      </c>
      <c r="F92" s="16" t="str">
        <f t="shared" si="2"/>
        <v>INFORMES, ESTUDIOS Y TRABAJOS TECNICOS#</v>
      </c>
      <c r="G92" s="85">
        <v>100000</v>
      </c>
      <c r="H92" s="85">
        <v>0</v>
      </c>
      <c r="I92" s="85">
        <v>100000</v>
      </c>
      <c r="J92" s="85">
        <v>0</v>
      </c>
      <c r="K92" s="85">
        <v>0</v>
      </c>
      <c r="L92" s="85">
        <v>0</v>
      </c>
      <c r="M92" s="85">
        <v>0</v>
      </c>
      <c r="N92" s="85">
        <v>0</v>
      </c>
    </row>
    <row r="93" spans="1:14" ht="13.8" x14ac:dyDescent="0.2">
      <c r="A93" s="37" t="s">
        <v>70</v>
      </c>
      <c r="B93" s="16" t="s">
        <v>70</v>
      </c>
      <c r="C93" s="16" t="s">
        <v>1282</v>
      </c>
      <c r="D93" s="16" t="s">
        <v>1283</v>
      </c>
      <c r="E93" s="16" t="s">
        <v>1103</v>
      </c>
      <c r="F93" s="16" t="str">
        <f t="shared" si="2"/>
        <v>DESARROLLO DEL SISTEMA DE INFORMACION URBANISTICA#</v>
      </c>
      <c r="G93" s="85">
        <v>66797.5</v>
      </c>
      <c r="H93" s="85">
        <v>0</v>
      </c>
      <c r="I93" s="85">
        <v>66797.5</v>
      </c>
      <c r="J93" s="85">
        <v>27705</v>
      </c>
      <c r="K93" s="85">
        <v>24502.5</v>
      </c>
      <c r="L93" s="85">
        <v>6050</v>
      </c>
      <c r="M93" s="85">
        <v>9.0572251955537304</v>
      </c>
      <c r="N93" s="85">
        <v>6050</v>
      </c>
    </row>
    <row r="94" spans="1:14" ht="13.8" x14ac:dyDescent="0.2">
      <c r="A94" s="37" t="s">
        <v>70</v>
      </c>
      <c r="B94" s="16" t="s">
        <v>70</v>
      </c>
      <c r="C94" s="16" t="s">
        <v>1284</v>
      </c>
      <c r="D94" s="16" t="s">
        <v>1285</v>
      </c>
      <c r="E94" s="16" t="s">
        <v>1286</v>
      </c>
      <c r="F94" s="16" t="str">
        <f t="shared" si="2"/>
        <v>CARTOGRAFIA ESCALA 1/5000 CON MODELO DATOS BASE TOPOGRAFICAARMONIZADA</v>
      </c>
      <c r="G94" s="85">
        <v>550000</v>
      </c>
      <c r="H94" s="85">
        <v>0</v>
      </c>
      <c r="I94" s="85">
        <v>550000</v>
      </c>
      <c r="J94" s="85">
        <v>277634.48</v>
      </c>
      <c r="K94" s="85">
        <v>277634.48</v>
      </c>
      <c r="L94" s="85">
        <v>0</v>
      </c>
      <c r="M94" s="85">
        <v>0</v>
      </c>
      <c r="N94" s="85">
        <v>0</v>
      </c>
    </row>
    <row r="95" spans="1:14" ht="13.8" x14ac:dyDescent="0.2">
      <c r="A95" s="37" t="s">
        <v>70</v>
      </c>
      <c r="B95" s="16" t="s">
        <v>70</v>
      </c>
      <c r="C95" s="16" t="s">
        <v>1287</v>
      </c>
      <c r="D95" s="16" t="s">
        <v>1288</v>
      </c>
      <c r="E95" s="16" t="s">
        <v>1103</v>
      </c>
      <c r="F95" s="16" t="str">
        <f t="shared" si="2"/>
        <v>CARTOGRAFIA URBANA 1/1000  Y HOMOGENEIZACION 1/5000#</v>
      </c>
      <c r="G95" s="85">
        <v>100000</v>
      </c>
      <c r="H95" s="85">
        <v>0</v>
      </c>
      <c r="I95" s="85">
        <v>100000</v>
      </c>
      <c r="J95" s="85">
        <v>0</v>
      </c>
      <c r="K95" s="85">
        <v>0</v>
      </c>
      <c r="L95" s="85">
        <v>0</v>
      </c>
      <c r="M95" s="85">
        <v>0</v>
      </c>
      <c r="N95" s="85">
        <v>0</v>
      </c>
    </row>
    <row r="96" spans="1:14" ht="13.8" x14ac:dyDescent="0.2">
      <c r="A96" s="37" t="s">
        <v>70</v>
      </c>
      <c r="B96" s="16" t="s">
        <v>70</v>
      </c>
      <c r="C96" s="16" t="s">
        <v>1289</v>
      </c>
      <c r="D96" s="16" t="s">
        <v>1290</v>
      </c>
      <c r="E96" s="16" t="s">
        <v>1103</v>
      </c>
      <c r="F96" s="16" t="str">
        <f t="shared" si="2"/>
        <v>ESTACIONES DE REFERENCIA GPS#</v>
      </c>
      <c r="G96" s="85">
        <v>100000</v>
      </c>
      <c r="H96" s="85">
        <v>0</v>
      </c>
      <c r="I96" s="85">
        <v>100000</v>
      </c>
      <c r="J96" s="85">
        <v>46537.63</v>
      </c>
      <c r="K96" s="85">
        <v>46131.25</v>
      </c>
      <c r="L96" s="85">
        <v>0</v>
      </c>
      <c r="M96" s="85">
        <v>0</v>
      </c>
      <c r="N96" s="85">
        <v>0</v>
      </c>
    </row>
    <row r="97" spans="1:14" ht="13.8" x14ac:dyDescent="0.2">
      <c r="A97" s="37" t="s">
        <v>70</v>
      </c>
      <c r="B97" s="16" t="s">
        <v>70</v>
      </c>
      <c r="C97" s="16" t="s">
        <v>1291</v>
      </c>
      <c r="D97" s="16" t="s">
        <v>1292</v>
      </c>
      <c r="E97" s="16" t="s">
        <v>1293</v>
      </c>
      <c r="F97" s="16" t="str">
        <f t="shared" si="2"/>
        <v>SUMINISTRO DE SEÑALES VERTICALES PARA CARRETERAS DE LA PROV.  DE  ZARAGOZA</v>
      </c>
      <c r="G97" s="85">
        <v>0</v>
      </c>
      <c r="H97" s="85">
        <v>0</v>
      </c>
      <c r="I97" s="85">
        <v>0</v>
      </c>
      <c r="J97" s="85">
        <v>14798.3</v>
      </c>
      <c r="K97" s="85">
        <v>14798.3</v>
      </c>
      <c r="L97" s="85">
        <v>0</v>
      </c>
      <c r="M97" s="85">
        <v>0</v>
      </c>
      <c r="N97" s="85">
        <v>0</v>
      </c>
    </row>
    <row r="98" spans="1:14" ht="13.8" x14ac:dyDescent="0.2">
      <c r="A98" s="37" t="s">
        <v>70</v>
      </c>
      <c r="B98" s="16" t="s">
        <v>70</v>
      </c>
      <c r="C98" s="16" t="s">
        <v>1294</v>
      </c>
      <c r="D98" s="16" t="s">
        <v>1295</v>
      </c>
      <c r="E98" s="16" t="s">
        <v>1103</v>
      </c>
      <c r="F98" s="16" t="str">
        <f t="shared" si="2"/>
        <v>CONTRATOS MENORES. PROVINCIA DE ZARAGOZA#</v>
      </c>
      <c r="G98" s="85">
        <v>0</v>
      </c>
      <c r="H98" s="85">
        <v>0</v>
      </c>
      <c r="I98" s="85">
        <v>0</v>
      </c>
      <c r="J98" s="85">
        <v>59256.84</v>
      </c>
      <c r="K98" s="85">
        <v>59256.84</v>
      </c>
      <c r="L98" s="85">
        <v>34618.1</v>
      </c>
      <c r="M98" s="85">
        <v>0</v>
      </c>
      <c r="N98" s="85">
        <v>34618.1</v>
      </c>
    </row>
    <row r="99" spans="1:14" ht="13.8" x14ac:dyDescent="0.2">
      <c r="A99" s="37" t="s">
        <v>70</v>
      </c>
      <c r="B99" s="16" t="s">
        <v>70</v>
      </c>
      <c r="C99" s="16" t="s">
        <v>1296</v>
      </c>
      <c r="D99" s="16" t="s">
        <v>1297</v>
      </c>
      <c r="E99" s="16" t="s">
        <v>1103</v>
      </c>
      <c r="F99" s="16" t="str">
        <f t="shared" si="2"/>
        <v>CONTRATOS MENORES. PROVINCIA DE HUESCA#</v>
      </c>
      <c r="G99" s="85">
        <v>0</v>
      </c>
      <c r="H99" s="85">
        <v>0</v>
      </c>
      <c r="I99" s="85">
        <v>0</v>
      </c>
      <c r="J99" s="85">
        <v>63250.64</v>
      </c>
      <c r="K99" s="85">
        <v>63250.64</v>
      </c>
      <c r="L99" s="85">
        <v>42172.44</v>
      </c>
      <c r="M99" s="85">
        <v>0</v>
      </c>
      <c r="N99" s="85">
        <v>42172.44</v>
      </c>
    </row>
    <row r="100" spans="1:14" ht="13.8" x14ac:dyDescent="0.2">
      <c r="A100" s="37" t="s">
        <v>70</v>
      </c>
      <c r="B100" s="16" t="s">
        <v>70</v>
      </c>
      <c r="C100" s="16" t="s">
        <v>1298</v>
      </c>
      <c r="D100" s="16" t="s">
        <v>1299</v>
      </c>
      <c r="E100" s="16" t="s">
        <v>1103</v>
      </c>
      <c r="F100" s="16" t="str">
        <f t="shared" si="2"/>
        <v>CONTRATOS MENORES. PROVINCIA DE TERUEL#</v>
      </c>
      <c r="G100" s="85">
        <v>0</v>
      </c>
      <c r="H100" s="85">
        <v>0</v>
      </c>
      <c r="I100" s="85">
        <v>0</v>
      </c>
      <c r="J100" s="85">
        <v>7538.3</v>
      </c>
      <c r="K100" s="85">
        <v>7538.3</v>
      </c>
      <c r="L100" s="85">
        <v>0</v>
      </c>
      <c r="M100" s="85">
        <v>0</v>
      </c>
      <c r="N100" s="85">
        <v>0</v>
      </c>
    </row>
    <row r="101" spans="1:14" ht="13.8" x14ac:dyDescent="0.2">
      <c r="A101" s="37" t="s">
        <v>70</v>
      </c>
      <c r="B101" s="16" t="s">
        <v>70</v>
      </c>
      <c r="C101" s="16" t="s">
        <v>1300</v>
      </c>
      <c r="D101" s="16" t="s">
        <v>1301</v>
      </c>
      <c r="E101" s="16" t="s">
        <v>1302</v>
      </c>
      <c r="F101" s="16" t="str">
        <f t="shared" si="2"/>
        <v>AT PARA EL DESARROLLO DE UN GIS DEL SISTEMA DE TRANSPORTE EN ARAGÓN</v>
      </c>
      <c r="G101" s="85">
        <v>16800</v>
      </c>
      <c r="H101" s="85">
        <v>0</v>
      </c>
      <c r="I101" s="85">
        <v>16800</v>
      </c>
      <c r="J101" s="85">
        <v>1241.6500000000001</v>
      </c>
      <c r="K101" s="85">
        <v>1241.6500000000001</v>
      </c>
      <c r="L101" s="85">
        <v>1241.6500000000001</v>
      </c>
      <c r="M101" s="85">
        <v>7.39077380952381</v>
      </c>
      <c r="N101" s="85">
        <v>1241.6500000000001</v>
      </c>
    </row>
    <row r="102" spans="1:14" ht="13.8" x14ac:dyDescent="0.2">
      <c r="A102" s="37" t="s">
        <v>70</v>
      </c>
      <c r="B102" s="16" t="s">
        <v>70</v>
      </c>
      <c r="C102" s="16" t="s">
        <v>1303</v>
      </c>
      <c r="D102" s="16" t="s">
        <v>1304</v>
      </c>
      <c r="E102" s="16" t="s">
        <v>1103</v>
      </c>
      <c r="F102" s="16" t="str">
        <f t="shared" si="2"/>
        <v>SERVICIO DE COORDINACION TERRITORIAL#</v>
      </c>
      <c r="G102" s="85">
        <v>90000</v>
      </c>
      <c r="H102" s="85">
        <v>0</v>
      </c>
      <c r="I102" s="85">
        <v>90000</v>
      </c>
      <c r="J102" s="85">
        <v>98776.19</v>
      </c>
      <c r="K102" s="85">
        <v>98776.19</v>
      </c>
      <c r="L102" s="85">
        <v>6000</v>
      </c>
      <c r="M102" s="85">
        <v>6.6666666666666696</v>
      </c>
      <c r="N102" s="85">
        <v>0</v>
      </c>
    </row>
    <row r="103" spans="1:14" ht="13.8" x14ac:dyDescent="0.2">
      <c r="A103" s="37" t="s">
        <v>70</v>
      </c>
      <c r="B103" s="16" t="s">
        <v>70</v>
      </c>
      <c r="C103" s="16" t="s">
        <v>1305</v>
      </c>
      <c r="D103" s="16" t="s">
        <v>1306</v>
      </c>
      <c r="E103" s="16" t="s">
        <v>1307</v>
      </c>
      <c r="F103" s="16" t="str">
        <f t="shared" si="2"/>
        <v>SUMINISTRO MATERIAL FUNDENTE CON DESCARGA EN SILOS Y TRANSPORTE EN CISTERNA</v>
      </c>
      <c r="G103" s="85">
        <v>550000</v>
      </c>
      <c r="H103" s="85">
        <v>0</v>
      </c>
      <c r="I103" s="85">
        <v>550000</v>
      </c>
      <c r="J103" s="85">
        <v>550000</v>
      </c>
      <c r="K103" s="85">
        <v>550000</v>
      </c>
      <c r="L103" s="85">
        <v>0</v>
      </c>
      <c r="M103" s="85">
        <v>0</v>
      </c>
      <c r="N103" s="85">
        <v>0</v>
      </c>
    </row>
    <row r="104" spans="1:14" ht="13.8" x14ac:dyDescent="0.2">
      <c r="A104" s="37" t="s">
        <v>70</v>
      </c>
      <c r="B104" s="16" t="s">
        <v>70</v>
      </c>
      <c r="C104" s="16" t="s">
        <v>1308</v>
      </c>
      <c r="D104" s="16" t="s">
        <v>1309</v>
      </c>
      <c r="E104" s="16" t="s">
        <v>1103</v>
      </c>
      <c r="F104" s="16" t="str">
        <f t="shared" si="2"/>
        <v>PROGRAMA DE TELEDETECCIÓN#</v>
      </c>
      <c r="G104" s="85">
        <v>25000</v>
      </c>
      <c r="H104" s="85">
        <v>0</v>
      </c>
      <c r="I104" s="85">
        <v>25000</v>
      </c>
      <c r="J104" s="85">
        <v>0</v>
      </c>
      <c r="K104" s="85">
        <v>0</v>
      </c>
      <c r="L104" s="85">
        <v>0</v>
      </c>
      <c r="M104" s="85">
        <v>0</v>
      </c>
      <c r="N104" s="85">
        <v>0</v>
      </c>
    </row>
    <row r="105" spans="1:14" ht="13.8" x14ac:dyDescent="0.2">
      <c r="A105" s="37" t="s">
        <v>70</v>
      </c>
      <c r="B105" s="16" t="s">
        <v>70</v>
      </c>
      <c r="C105" s="16" t="s">
        <v>1310</v>
      </c>
      <c r="D105" s="16" t="s">
        <v>1311</v>
      </c>
      <c r="E105" s="16" t="s">
        <v>1312</v>
      </c>
      <c r="F105" s="16" t="str">
        <f t="shared" si="2"/>
        <v>FORMULACION,ELABORACION Y FINANCIACION DE DELIMITACIONES DESUELO URBANO</v>
      </c>
      <c r="G105" s="85">
        <v>104057.5</v>
      </c>
      <c r="H105" s="85">
        <v>0</v>
      </c>
      <c r="I105" s="85">
        <v>104057.5</v>
      </c>
      <c r="J105" s="85">
        <v>18352.11</v>
      </c>
      <c r="K105" s="85">
        <v>18352.11</v>
      </c>
      <c r="L105" s="85">
        <v>0</v>
      </c>
      <c r="M105" s="85">
        <v>0</v>
      </c>
      <c r="N105" s="85">
        <v>0</v>
      </c>
    </row>
    <row r="106" spans="1:14" ht="13.8" x14ac:dyDescent="0.2">
      <c r="A106" s="37" t="s">
        <v>70</v>
      </c>
      <c r="B106" s="16" t="s">
        <v>70</v>
      </c>
      <c r="C106" s="16" t="s">
        <v>1313</v>
      </c>
      <c r="D106" s="16" t="s">
        <v>1314</v>
      </c>
      <c r="E106" s="16" t="s">
        <v>1103</v>
      </c>
      <c r="F106" s="16" t="str">
        <f t="shared" si="2"/>
        <v>ACONDICIONAMIENTO BÁSCULAS#</v>
      </c>
      <c r="G106" s="85">
        <v>75000</v>
      </c>
      <c r="H106" s="85">
        <v>0</v>
      </c>
      <c r="I106" s="85">
        <v>75000</v>
      </c>
      <c r="J106" s="85">
        <v>948.35</v>
      </c>
      <c r="K106" s="85">
        <v>948.35</v>
      </c>
      <c r="L106" s="85">
        <v>948.35</v>
      </c>
      <c r="M106" s="85">
        <v>1.26446666666667</v>
      </c>
      <c r="N106" s="85">
        <v>948.35</v>
      </c>
    </row>
    <row r="107" spans="1:14" ht="13.8" x14ac:dyDescent="0.2">
      <c r="A107" s="37" t="s">
        <v>70</v>
      </c>
      <c r="B107" s="16" t="s">
        <v>70</v>
      </c>
      <c r="C107" s="16" t="s">
        <v>1315</v>
      </c>
      <c r="D107" s="16" t="s">
        <v>1316</v>
      </c>
      <c r="E107" s="16" t="s">
        <v>1103</v>
      </c>
      <c r="F107" s="16" t="str">
        <f t="shared" si="2"/>
        <v>SUMINISTRO COMBUSTIBLE MAQUINARA#</v>
      </c>
      <c r="G107" s="85">
        <v>1200000</v>
      </c>
      <c r="H107" s="85">
        <v>0</v>
      </c>
      <c r="I107" s="85">
        <v>1200000</v>
      </c>
      <c r="J107" s="85">
        <v>1290963.6499999999</v>
      </c>
      <c r="K107" s="85">
        <v>1290963.6499999999</v>
      </c>
      <c r="L107" s="85">
        <v>476525.82</v>
      </c>
      <c r="M107" s="85">
        <v>39.710484999999998</v>
      </c>
      <c r="N107" s="85">
        <v>476525.82</v>
      </c>
    </row>
    <row r="108" spans="1:14" ht="13.8" x14ac:dyDescent="0.2">
      <c r="A108" s="37" t="s">
        <v>70</v>
      </c>
      <c r="B108" s="16" t="s">
        <v>70</v>
      </c>
      <c r="C108" s="16" t="s">
        <v>1317</v>
      </c>
      <c r="D108" s="16" t="s">
        <v>1318</v>
      </c>
      <c r="E108" s="16" t="s">
        <v>1103</v>
      </c>
      <c r="F108" s="16" t="str">
        <f t="shared" si="2"/>
        <v>CARTOGRAFIA DERIVADA#</v>
      </c>
      <c r="G108" s="85">
        <v>90000</v>
      </c>
      <c r="H108" s="85">
        <v>0</v>
      </c>
      <c r="I108" s="85">
        <v>90000</v>
      </c>
      <c r="J108" s="85">
        <v>40159.9</v>
      </c>
      <c r="K108" s="85">
        <v>40159.9</v>
      </c>
      <c r="L108" s="85">
        <v>0</v>
      </c>
      <c r="M108" s="85">
        <v>0</v>
      </c>
      <c r="N108" s="85">
        <v>0</v>
      </c>
    </row>
    <row r="109" spans="1:14" ht="13.8" x14ac:dyDescent="0.2">
      <c r="A109" s="37" t="s">
        <v>70</v>
      </c>
      <c r="B109" s="16" t="s">
        <v>70</v>
      </c>
      <c r="C109" s="16" t="s">
        <v>1319</v>
      </c>
      <c r="D109" s="16" t="s">
        <v>1320</v>
      </c>
      <c r="E109" s="16" t="s">
        <v>1321</v>
      </c>
      <c r="F109" s="16" t="str">
        <f t="shared" si="2"/>
        <v>SUMINISTRO DE EMULSIONES BITUMINOSAS EN LAS CTRAS. AUTONOMICAS DE Z, HU Y TE</v>
      </c>
      <c r="G109" s="85">
        <v>1000000</v>
      </c>
      <c r="H109" s="85">
        <v>0</v>
      </c>
      <c r="I109" s="85">
        <v>1000000</v>
      </c>
      <c r="J109" s="85">
        <v>1000000</v>
      </c>
      <c r="K109" s="85">
        <v>1000000</v>
      </c>
      <c r="L109" s="85">
        <v>0</v>
      </c>
      <c r="M109" s="85">
        <v>0</v>
      </c>
      <c r="N109" s="85">
        <v>0</v>
      </c>
    </row>
    <row r="110" spans="1:14" ht="13.8" x14ac:dyDescent="0.2">
      <c r="A110" s="37" t="s">
        <v>70</v>
      </c>
      <c r="B110" s="16" t="s">
        <v>70</v>
      </c>
      <c r="C110" s="16" t="s">
        <v>1322</v>
      </c>
      <c r="D110" s="16" t="s">
        <v>1323</v>
      </c>
      <c r="E110" s="16" t="s">
        <v>1103</v>
      </c>
      <c r="F110" s="16" t="str">
        <f t="shared" si="2"/>
        <v>LIQUIDACIONES Y REVISIONES DE PRECIOS#</v>
      </c>
      <c r="G110" s="85">
        <v>25000</v>
      </c>
      <c r="H110" s="85">
        <v>0</v>
      </c>
      <c r="I110" s="85">
        <v>25000</v>
      </c>
      <c r="J110" s="85">
        <v>0</v>
      </c>
      <c r="K110" s="85">
        <v>0</v>
      </c>
      <c r="L110" s="85">
        <v>0</v>
      </c>
      <c r="M110" s="85">
        <v>0</v>
      </c>
      <c r="N110" s="85">
        <v>0</v>
      </c>
    </row>
    <row r="111" spans="1:14" ht="13.8" x14ac:dyDescent="0.2">
      <c r="A111" s="37" t="s">
        <v>70</v>
      </c>
      <c r="B111" s="16" t="s">
        <v>70</v>
      </c>
      <c r="C111" s="16" t="s">
        <v>1324</v>
      </c>
      <c r="D111" s="16" t="s">
        <v>1325</v>
      </c>
      <c r="E111" s="16" t="s">
        <v>1326</v>
      </c>
      <c r="F111" s="16" t="str">
        <f t="shared" si="2"/>
        <v>CONTROL DEL EJERCICIO DE LAS FACULTADES RELATIVAS AL USO Y EDIFICACION DEL SUELO</v>
      </c>
      <c r="G111" s="85">
        <v>50000</v>
      </c>
      <c r="H111" s="85">
        <v>0</v>
      </c>
      <c r="I111" s="85">
        <v>50000</v>
      </c>
      <c r="J111" s="85">
        <v>0</v>
      </c>
      <c r="K111" s="85">
        <v>0</v>
      </c>
      <c r="L111" s="85">
        <v>0</v>
      </c>
      <c r="M111" s="85">
        <v>0</v>
      </c>
      <c r="N111" s="85">
        <v>0</v>
      </c>
    </row>
    <row r="112" spans="1:14" ht="13.8" x14ac:dyDescent="0.2">
      <c r="A112" s="37" t="s">
        <v>70</v>
      </c>
      <c r="B112" s="16" t="s">
        <v>70</v>
      </c>
      <c r="C112" s="16" t="s">
        <v>1327</v>
      </c>
      <c r="D112" s="16" t="s">
        <v>1328</v>
      </c>
      <c r="E112" s="16" t="s">
        <v>1103</v>
      </c>
      <c r="F112" s="16" t="str">
        <f t="shared" si="2"/>
        <v>PROGRAMA DE VIVIENDA SOCIAL#</v>
      </c>
      <c r="G112" s="85">
        <v>350000</v>
      </c>
      <c r="H112" s="85">
        <v>0</v>
      </c>
      <c r="I112" s="85">
        <v>350000</v>
      </c>
      <c r="J112" s="85">
        <v>350122.43</v>
      </c>
      <c r="K112" s="85">
        <v>350122.43</v>
      </c>
      <c r="L112" s="85">
        <v>1016.4</v>
      </c>
      <c r="M112" s="85">
        <v>0.29039999999999999</v>
      </c>
      <c r="N112" s="85">
        <v>1016.4</v>
      </c>
    </row>
    <row r="113" spans="1:14" ht="13.8" x14ac:dyDescent="0.2">
      <c r="A113" s="37" t="s">
        <v>70</v>
      </c>
      <c r="B113" s="16" t="s">
        <v>70</v>
      </c>
      <c r="C113" s="16" t="s">
        <v>1329</v>
      </c>
      <c r="D113" s="16" t="s">
        <v>1330</v>
      </c>
      <c r="E113" s="16" t="s">
        <v>1103</v>
      </c>
      <c r="F113" s="16" t="str">
        <f t="shared" si="2"/>
        <v>CONEXION A-138 Y A-139 POR PLAN. FASE I#</v>
      </c>
      <c r="G113" s="85">
        <v>200000</v>
      </c>
      <c r="H113" s="85">
        <v>0</v>
      </c>
      <c r="I113" s="85">
        <v>200000</v>
      </c>
      <c r="J113" s="85">
        <v>65186.68</v>
      </c>
      <c r="K113" s="85">
        <v>65186.68</v>
      </c>
      <c r="L113" s="85">
        <v>0</v>
      </c>
      <c r="M113" s="85">
        <v>0</v>
      </c>
      <c r="N113" s="85">
        <v>0</v>
      </c>
    </row>
    <row r="114" spans="1:14" ht="13.8" x14ac:dyDescent="0.2">
      <c r="A114" s="37" t="s">
        <v>70</v>
      </c>
      <c r="B114" s="16" t="s">
        <v>70</v>
      </c>
      <c r="C114" s="16" t="s">
        <v>1331</v>
      </c>
      <c r="D114" s="16" t="s">
        <v>1332</v>
      </c>
      <c r="E114" s="16" t="s">
        <v>1103</v>
      </c>
      <c r="F114" s="16" t="str">
        <f t="shared" si="2"/>
        <v>NUEVOS CONTRATOS DE CONSERVACION#</v>
      </c>
      <c r="G114" s="85">
        <v>13185709.08</v>
      </c>
      <c r="H114" s="85">
        <v>0</v>
      </c>
      <c r="I114" s="85">
        <v>13185709.08</v>
      </c>
      <c r="J114" s="85">
        <v>11718345.58</v>
      </c>
      <c r="K114" s="85">
        <v>11718345.58</v>
      </c>
      <c r="L114" s="85">
        <v>2252637.59</v>
      </c>
      <c r="M114" s="85">
        <v>17.083932129344401</v>
      </c>
      <c r="N114" s="85">
        <v>2252637.59</v>
      </c>
    </row>
    <row r="115" spans="1:14" ht="13.8" x14ac:dyDescent="0.2">
      <c r="A115" s="37" t="s">
        <v>70</v>
      </c>
      <c r="B115" s="16" t="s">
        <v>70</v>
      </c>
      <c r="C115" s="16" t="s">
        <v>1333</v>
      </c>
      <c r="D115" s="16" t="s">
        <v>1334</v>
      </c>
      <c r="E115" s="16" t="s">
        <v>1103</v>
      </c>
      <c r="F115" s="16" t="str">
        <f t="shared" si="2"/>
        <v>PLAN DE AFOROS#</v>
      </c>
      <c r="G115" s="85">
        <v>100000</v>
      </c>
      <c r="H115" s="85">
        <v>0</v>
      </c>
      <c r="I115" s="85">
        <v>100000</v>
      </c>
      <c r="J115" s="85">
        <v>83734.039999999994</v>
      </c>
      <c r="K115" s="85">
        <v>83734.039999999994</v>
      </c>
      <c r="L115" s="85">
        <v>18148.61</v>
      </c>
      <c r="M115" s="85">
        <v>18.148610000000001</v>
      </c>
      <c r="N115" s="85">
        <v>18148.61</v>
      </c>
    </row>
    <row r="116" spans="1:14" ht="13.8" x14ac:dyDescent="0.2">
      <c r="A116" s="37" t="s">
        <v>70</v>
      </c>
      <c r="B116" s="16" t="s">
        <v>70</v>
      </c>
      <c r="C116" s="16" t="s">
        <v>1335</v>
      </c>
      <c r="D116" s="16" t="s">
        <v>1336</v>
      </c>
      <c r="E116" s="16" t="s">
        <v>1337</v>
      </c>
      <c r="F116" s="16" t="str">
        <f t="shared" si="2"/>
        <v>ELABORACIÓN Y FINANCIACIÓN DE PLANES GENERALES DE ORDENCIÓNURBANA SIMPLIFICADOS</v>
      </c>
      <c r="G116" s="85">
        <v>277430.88</v>
      </c>
      <c r="H116" s="85">
        <v>0</v>
      </c>
      <c r="I116" s="85">
        <v>277430.88</v>
      </c>
      <c r="J116" s="85">
        <v>197430.88</v>
      </c>
      <c r="K116" s="85">
        <v>197430.88</v>
      </c>
      <c r="L116" s="85">
        <v>16262.4</v>
      </c>
      <c r="M116" s="85">
        <v>5.8617843839157304</v>
      </c>
      <c r="N116" s="85">
        <v>16262.4</v>
      </c>
    </row>
    <row r="117" spans="1:14" ht="13.8" x14ac:dyDescent="0.2">
      <c r="A117" s="37" t="s">
        <v>70</v>
      </c>
      <c r="B117" s="16" t="s">
        <v>70</v>
      </c>
      <c r="C117" s="16" t="s">
        <v>1338</v>
      </c>
      <c r="D117" s="16" t="s">
        <v>1339</v>
      </c>
      <c r="E117" s="16" t="s">
        <v>1103</v>
      </c>
      <c r="F117" s="16" t="str">
        <f t="shared" si="2"/>
        <v>BOLSA HORAS AST MANENIMIENTO APLICACIONES#</v>
      </c>
      <c r="G117" s="85">
        <v>220000</v>
      </c>
      <c r="H117" s="85">
        <v>0</v>
      </c>
      <c r="I117" s="85">
        <v>220000</v>
      </c>
      <c r="J117" s="85">
        <v>0</v>
      </c>
      <c r="K117" s="85">
        <v>0</v>
      </c>
      <c r="L117" s="85">
        <v>0</v>
      </c>
      <c r="M117" s="85">
        <v>0</v>
      </c>
      <c r="N117" s="85">
        <v>0</v>
      </c>
    </row>
    <row r="118" spans="1:14" ht="13.8" x14ac:dyDescent="0.2">
      <c r="A118" s="37" t="s">
        <v>70</v>
      </c>
      <c r="B118" s="16" t="s">
        <v>70</v>
      </c>
      <c r="C118" s="16" t="s">
        <v>1340</v>
      </c>
      <c r="D118" s="16" t="s">
        <v>1341</v>
      </c>
      <c r="E118" s="16" t="s">
        <v>1103</v>
      </c>
      <c r="F118" s="16" t="str">
        <f t="shared" si="2"/>
        <v>EQUIPAMIENTO, MAQUINARIA Y UTILLAJE#</v>
      </c>
      <c r="G118" s="85">
        <v>350000</v>
      </c>
      <c r="H118" s="85">
        <v>0</v>
      </c>
      <c r="I118" s="85">
        <v>350000</v>
      </c>
      <c r="J118" s="85">
        <v>50734.69</v>
      </c>
      <c r="K118" s="85">
        <v>50734.69</v>
      </c>
      <c r="L118" s="85">
        <v>37375.06</v>
      </c>
      <c r="M118" s="85">
        <v>10.6785885714286</v>
      </c>
      <c r="N118" s="85">
        <v>31446.06</v>
      </c>
    </row>
    <row r="119" spans="1:14" ht="13.8" x14ac:dyDescent="0.2">
      <c r="A119" s="37" t="s">
        <v>70</v>
      </c>
      <c r="B119" s="16" t="s">
        <v>70</v>
      </c>
      <c r="C119" s="16" t="s">
        <v>1342</v>
      </c>
      <c r="D119" s="16" t="s">
        <v>1343</v>
      </c>
      <c r="E119" s="16" t="s">
        <v>1103</v>
      </c>
      <c r="F119" s="16" t="str">
        <f t="shared" si="2"/>
        <v>MANTENIMIENTO INMUEBLES DGA#</v>
      </c>
      <c r="G119" s="85">
        <v>0</v>
      </c>
      <c r="H119" s="85">
        <v>0</v>
      </c>
      <c r="I119" s="85">
        <v>0</v>
      </c>
      <c r="J119" s="85">
        <v>0</v>
      </c>
      <c r="K119" s="85">
        <v>0</v>
      </c>
      <c r="L119" s="85">
        <v>0</v>
      </c>
      <c r="M119" s="85">
        <v>0</v>
      </c>
      <c r="N119" s="85">
        <v>0</v>
      </c>
    </row>
    <row r="120" spans="1:14" ht="13.8" x14ac:dyDescent="0.2">
      <c r="A120" s="37" t="s">
        <v>70</v>
      </c>
      <c r="B120" s="16" t="s">
        <v>70</v>
      </c>
      <c r="C120" s="16" t="s">
        <v>1344</v>
      </c>
      <c r="D120" s="16" t="s">
        <v>1345</v>
      </c>
      <c r="E120" s="16" t="s">
        <v>1103</v>
      </c>
      <c r="F120" s="16" t="str">
        <f t="shared" si="2"/>
        <v>ADQUISICIÓN EQUIPOS Y MATERIAL INFORMÁTICO#</v>
      </c>
      <c r="G120" s="85">
        <v>6000</v>
      </c>
      <c r="H120" s="85">
        <v>0</v>
      </c>
      <c r="I120" s="85">
        <v>6000</v>
      </c>
      <c r="J120" s="85">
        <v>0</v>
      </c>
      <c r="K120" s="85">
        <v>0</v>
      </c>
      <c r="L120" s="85">
        <v>0</v>
      </c>
      <c r="M120" s="85">
        <v>0</v>
      </c>
      <c r="N120" s="85">
        <v>0</v>
      </c>
    </row>
    <row r="121" spans="1:14" ht="13.8" x14ac:dyDescent="0.2">
      <c r="A121" s="37" t="s">
        <v>70</v>
      </c>
      <c r="B121" s="16" t="s">
        <v>70</v>
      </c>
      <c r="C121" s="16" t="s">
        <v>1346</v>
      </c>
      <c r="D121" s="16" t="s">
        <v>1347</v>
      </c>
      <c r="E121" s="16" t="s">
        <v>1348</v>
      </c>
      <c r="F121" s="16" t="str">
        <f t="shared" si="2"/>
        <v>MEJORA DE LA CRTRA. A-1205 DE JACA A LA PEÑA.TRAMO:FIN TRAVESÍA LA PEÑA-INT.A-132</v>
      </c>
      <c r="G121" s="85">
        <v>500000</v>
      </c>
      <c r="H121" s="85">
        <v>0</v>
      </c>
      <c r="I121" s="85">
        <v>500000</v>
      </c>
      <c r="J121" s="85">
        <v>0</v>
      </c>
      <c r="K121" s="85">
        <v>0</v>
      </c>
      <c r="L121" s="85">
        <v>0</v>
      </c>
      <c r="M121" s="85">
        <v>0</v>
      </c>
      <c r="N121" s="85">
        <v>0</v>
      </c>
    </row>
    <row r="122" spans="1:14" ht="13.8" x14ac:dyDescent="0.2">
      <c r="A122" s="37" t="s">
        <v>70</v>
      </c>
      <c r="B122" s="16" t="s">
        <v>70</v>
      </c>
      <c r="C122" s="16" t="s">
        <v>1349</v>
      </c>
      <c r="D122" s="16" t="s">
        <v>1350</v>
      </c>
      <c r="E122" s="16" t="s">
        <v>1103</v>
      </c>
      <c r="F122" s="16" t="str">
        <f t="shared" si="2"/>
        <v>MOBILIARIO Y ENSERES#</v>
      </c>
      <c r="G122" s="85">
        <v>6000</v>
      </c>
      <c r="H122" s="85">
        <v>0</v>
      </c>
      <c r="I122" s="85">
        <v>6000</v>
      </c>
      <c r="J122" s="85">
        <v>753.68</v>
      </c>
      <c r="K122" s="85">
        <v>753.68</v>
      </c>
      <c r="L122" s="85">
        <v>753.68</v>
      </c>
      <c r="M122" s="85">
        <v>12.5613333333333</v>
      </c>
      <c r="N122" s="85">
        <v>753.68</v>
      </c>
    </row>
    <row r="123" spans="1:14" ht="13.8" x14ac:dyDescent="0.2">
      <c r="A123" s="37" t="s">
        <v>70</v>
      </c>
      <c r="B123" s="16" t="s">
        <v>70</v>
      </c>
      <c r="C123" s="16" t="s">
        <v>1351</v>
      </c>
      <c r="D123" s="16" t="s">
        <v>1352</v>
      </c>
      <c r="E123" s="16" t="s">
        <v>1103</v>
      </c>
      <c r="F123" s="16" t="str">
        <f t="shared" si="2"/>
        <v>MAQUINARIA, LABORATORIO#</v>
      </c>
      <c r="G123" s="85">
        <v>45000</v>
      </c>
      <c r="H123" s="85">
        <v>0</v>
      </c>
      <c r="I123" s="85">
        <v>45000</v>
      </c>
      <c r="J123" s="85">
        <v>0</v>
      </c>
      <c r="K123" s="85">
        <v>0</v>
      </c>
      <c r="L123" s="85">
        <v>0</v>
      </c>
      <c r="M123" s="85">
        <v>0</v>
      </c>
      <c r="N123" s="85">
        <v>0</v>
      </c>
    </row>
    <row r="124" spans="1:14" ht="13.8" x14ac:dyDescent="0.2">
      <c r="A124" s="37" t="s">
        <v>70</v>
      </c>
      <c r="B124" s="16" t="s">
        <v>70</v>
      </c>
      <c r="C124" s="16" t="s">
        <v>1353</v>
      </c>
      <c r="D124" s="16" t="s">
        <v>1354</v>
      </c>
      <c r="E124" s="16" t="s">
        <v>1103</v>
      </c>
      <c r="F124" s="16" t="str">
        <f t="shared" si="2"/>
        <v>PATRIMONIO ARAGONÉS (NO BIEN DE INTERES CULTURAL)#</v>
      </c>
      <c r="G124" s="85">
        <v>700000</v>
      </c>
      <c r="H124" s="85">
        <v>80000</v>
      </c>
      <c r="I124" s="85">
        <v>780000</v>
      </c>
      <c r="J124" s="85">
        <v>309076.58</v>
      </c>
      <c r="K124" s="85">
        <v>173404.15</v>
      </c>
      <c r="L124" s="85">
        <v>109472.1</v>
      </c>
      <c r="M124" s="85">
        <v>14.0348846153846</v>
      </c>
      <c r="N124" s="85">
        <v>109472.1</v>
      </c>
    </row>
    <row r="125" spans="1:14" ht="13.8" x14ac:dyDescent="0.2">
      <c r="A125" s="37" t="s">
        <v>70</v>
      </c>
      <c r="B125" s="16" t="s">
        <v>70</v>
      </c>
      <c r="C125" s="16" t="s">
        <v>1355</v>
      </c>
      <c r="D125" s="16" t="s">
        <v>1356</v>
      </c>
      <c r="E125" s="16" t="s">
        <v>1103</v>
      </c>
      <c r="F125" s="16" t="str">
        <f t="shared" si="2"/>
        <v>CONSERVACIÓN VIVIENDAS DGA EN ALQUILER#</v>
      </c>
      <c r="G125" s="85">
        <v>500000</v>
      </c>
      <c r="H125" s="85">
        <v>0</v>
      </c>
      <c r="I125" s="85">
        <v>500000</v>
      </c>
      <c r="J125" s="85">
        <v>482000</v>
      </c>
      <c r="K125" s="85">
        <v>482000</v>
      </c>
      <c r="L125" s="85">
        <v>60750.75</v>
      </c>
      <c r="M125" s="85">
        <v>12.15015</v>
      </c>
      <c r="N125" s="85">
        <v>44815.54</v>
      </c>
    </row>
    <row r="126" spans="1:14" ht="13.8" x14ac:dyDescent="0.2">
      <c r="A126" s="37" t="s">
        <v>70</v>
      </c>
      <c r="B126" s="16" t="s">
        <v>70</v>
      </c>
      <c r="C126" s="16" t="s">
        <v>1357</v>
      </c>
      <c r="D126" s="16" t="s">
        <v>1358</v>
      </c>
      <c r="E126" s="16" t="s">
        <v>1103</v>
      </c>
      <c r="F126" s="16" t="str">
        <f t="shared" si="2"/>
        <v>MARCAS VIALES EN LA PROVINCIA DE ZARAGOZA 2017#</v>
      </c>
      <c r="G126" s="85">
        <v>600000</v>
      </c>
      <c r="H126" s="85">
        <v>0</v>
      </c>
      <c r="I126" s="85">
        <v>600000</v>
      </c>
      <c r="J126" s="85">
        <v>59132.78</v>
      </c>
      <c r="K126" s="85">
        <v>59132.78</v>
      </c>
      <c r="L126" s="85">
        <v>59132.78</v>
      </c>
      <c r="M126" s="85">
        <v>9.8554633333333292</v>
      </c>
      <c r="N126" s="85">
        <v>59132.78</v>
      </c>
    </row>
    <row r="127" spans="1:14" ht="13.8" x14ac:dyDescent="0.2">
      <c r="A127" s="37" t="s">
        <v>70</v>
      </c>
      <c r="B127" s="16" t="s">
        <v>70</v>
      </c>
      <c r="C127" s="16" t="s">
        <v>1359</v>
      </c>
      <c r="D127" s="16" t="s">
        <v>1360</v>
      </c>
      <c r="E127" s="16" t="s">
        <v>1103</v>
      </c>
      <c r="F127" s="16" t="str">
        <f t="shared" si="2"/>
        <v>DESARROLLO E IMPLEMENTACION DE UNA APLICACION INFORMATICA#</v>
      </c>
      <c r="G127" s="85">
        <v>30000</v>
      </c>
      <c r="H127" s="85">
        <v>0</v>
      </c>
      <c r="I127" s="85">
        <v>30000</v>
      </c>
      <c r="J127" s="85">
        <v>0</v>
      </c>
      <c r="K127" s="85">
        <v>0</v>
      </c>
      <c r="L127" s="85">
        <v>0</v>
      </c>
      <c r="M127" s="85">
        <v>0</v>
      </c>
      <c r="N127" s="85">
        <v>0</v>
      </c>
    </row>
    <row r="128" spans="1:14" ht="13.8" x14ac:dyDescent="0.2">
      <c r="A128" s="37" t="s">
        <v>70</v>
      </c>
      <c r="B128" s="16" t="s">
        <v>70</v>
      </c>
      <c r="C128" s="16" t="s">
        <v>1361</v>
      </c>
      <c r="D128" s="16" t="s">
        <v>1362</v>
      </c>
      <c r="E128" s="16" t="s">
        <v>1103</v>
      </c>
      <c r="F128" s="16" t="str">
        <f t="shared" si="2"/>
        <v>EQUIPOS PARA PROCESOS DE INFORMACION#</v>
      </c>
      <c r="G128" s="85">
        <v>129383.5</v>
      </c>
      <c r="H128" s="85">
        <v>-124383.5</v>
      </c>
      <c r="I128" s="85">
        <v>5000</v>
      </c>
      <c r="J128" s="85">
        <v>1057.2</v>
      </c>
      <c r="K128" s="85">
        <v>1057.2</v>
      </c>
      <c r="L128" s="85">
        <v>440.5</v>
      </c>
      <c r="M128" s="85">
        <v>8.81</v>
      </c>
      <c r="N128" s="85">
        <v>440.5</v>
      </c>
    </row>
    <row r="129" spans="1:14" ht="13.8" x14ac:dyDescent="0.2">
      <c r="A129" s="37" t="s">
        <v>70</v>
      </c>
      <c r="B129" s="16" t="s">
        <v>70</v>
      </c>
      <c r="C129" s="16" t="s">
        <v>1363</v>
      </c>
      <c r="D129" s="16" t="s">
        <v>1364</v>
      </c>
      <c r="E129" s="16" t="s">
        <v>1365</v>
      </c>
      <c r="F129" s="16" t="str">
        <f t="shared" si="2"/>
        <v>REDACCIÓN PROYECTO DE ACONDICIONAMIENTO DE LA A-1412. TRAMOMAELLA-LÍMITE PROVINCIA</v>
      </c>
      <c r="G129" s="85">
        <v>225000</v>
      </c>
      <c r="H129" s="85">
        <v>0</v>
      </c>
      <c r="I129" s="85">
        <v>225000</v>
      </c>
      <c r="J129" s="85">
        <v>124762.49</v>
      </c>
      <c r="K129" s="85">
        <v>124762.49</v>
      </c>
      <c r="L129" s="85">
        <v>124762.49</v>
      </c>
      <c r="M129" s="85">
        <v>55.449995555555603</v>
      </c>
      <c r="N129" s="85">
        <v>124762.49</v>
      </c>
    </row>
    <row r="130" spans="1:14" ht="13.8" x14ac:dyDescent="0.2">
      <c r="A130" s="37" t="s">
        <v>70</v>
      </c>
      <c r="B130" s="16" t="s">
        <v>70</v>
      </c>
      <c r="C130" s="16" t="s">
        <v>1366</v>
      </c>
      <c r="D130" s="16" t="s">
        <v>1367</v>
      </c>
      <c r="E130" s="16" t="s">
        <v>1103</v>
      </c>
      <c r="F130" s="16" t="str">
        <f t="shared" si="2"/>
        <v>PROYECTO POCTEFA#</v>
      </c>
      <c r="G130" s="85">
        <v>200000</v>
      </c>
      <c r="H130" s="85">
        <v>0</v>
      </c>
      <c r="I130" s="85">
        <v>200000</v>
      </c>
      <c r="J130" s="85">
        <v>0</v>
      </c>
      <c r="K130" s="85">
        <v>0</v>
      </c>
      <c r="L130" s="85">
        <v>0</v>
      </c>
      <c r="M130" s="85">
        <v>0</v>
      </c>
      <c r="N130" s="85">
        <v>0</v>
      </c>
    </row>
    <row r="131" spans="1:14" ht="13.8" x14ac:dyDescent="0.2">
      <c r="A131" s="37" t="s">
        <v>70</v>
      </c>
      <c r="B131" s="16" t="s">
        <v>70</v>
      </c>
      <c r="C131" s="16" t="s">
        <v>1368</v>
      </c>
      <c r="D131" s="16" t="s">
        <v>1369</v>
      </c>
      <c r="E131" s="16" t="s">
        <v>1103</v>
      </c>
      <c r="F131" s="16" t="str">
        <f t="shared" si="2"/>
        <v>PROMOCIÓN Y DINAMIZACIÓN ESTACIÓN CANFRANC#</v>
      </c>
      <c r="G131" s="85">
        <v>50000</v>
      </c>
      <c r="H131" s="85">
        <v>0</v>
      </c>
      <c r="I131" s="85">
        <v>50000</v>
      </c>
      <c r="J131" s="85">
        <v>0</v>
      </c>
      <c r="K131" s="85">
        <v>0</v>
      </c>
      <c r="L131" s="85">
        <v>0</v>
      </c>
      <c r="M131" s="85">
        <v>0</v>
      </c>
      <c r="N131" s="85">
        <v>0</v>
      </c>
    </row>
    <row r="132" spans="1:14" ht="13.8" x14ac:dyDescent="0.2">
      <c r="A132" s="37" t="s">
        <v>70</v>
      </c>
      <c r="B132" s="16" t="s">
        <v>70</v>
      </c>
      <c r="C132" s="16" t="s">
        <v>1370</v>
      </c>
      <c r="D132" s="16" t="s">
        <v>1371</v>
      </c>
      <c r="E132" s="16" t="s">
        <v>1103</v>
      </c>
      <c r="F132" s="16" t="str">
        <f t="shared" si="2"/>
        <v>POCTEFA#</v>
      </c>
      <c r="G132" s="85">
        <v>60000</v>
      </c>
      <c r="H132" s="85">
        <v>0</v>
      </c>
      <c r="I132" s="85">
        <v>60000</v>
      </c>
      <c r="J132" s="85">
        <v>0</v>
      </c>
      <c r="K132" s="85">
        <v>0</v>
      </c>
      <c r="L132" s="85">
        <v>0</v>
      </c>
      <c r="M132" s="85">
        <v>0</v>
      </c>
      <c r="N132" s="85">
        <v>0</v>
      </c>
    </row>
    <row r="133" spans="1:14" ht="13.8" x14ac:dyDescent="0.2">
      <c r="A133" s="37" t="s">
        <v>70</v>
      </c>
      <c r="B133" s="16" t="s">
        <v>70</v>
      </c>
      <c r="C133" s="16" t="s">
        <v>1372</v>
      </c>
      <c r="D133" s="16" t="s">
        <v>1373</v>
      </c>
      <c r="E133" s="16" t="s">
        <v>1374</v>
      </c>
      <c r="F133" s="16" t="str">
        <f t="shared" si="2"/>
        <v>EQUIPAMIENTO MOBILIARIO OFICINAS DG MOVILIDAD E INFRAESTRUCTURAS</v>
      </c>
      <c r="G133" s="85">
        <v>0</v>
      </c>
      <c r="H133" s="85">
        <v>0</v>
      </c>
      <c r="I133" s="85">
        <v>0</v>
      </c>
      <c r="J133" s="85">
        <v>476.57</v>
      </c>
      <c r="K133" s="85">
        <v>476.57</v>
      </c>
      <c r="L133" s="85">
        <v>476.57</v>
      </c>
      <c r="M133" s="85">
        <v>0</v>
      </c>
      <c r="N133" s="85">
        <v>476.57</v>
      </c>
    </row>
    <row r="134" spans="1:14" ht="13.8" x14ac:dyDescent="0.2">
      <c r="A134" s="37" t="s">
        <v>70</v>
      </c>
      <c r="B134" s="16" t="s">
        <v>70</v>
      </c>
      <c r="C134" s="16" t="s">
        <v>1375</v>
      </c>
      <c r="D134" s="16" t="s">
        <v>1376</v>
      </c>
      <c r="E134" s="16" t="s">
        <v>1103</v>
      </c>
      <c r="F134" s="16" t="str">
        <f t="shared" si="2"/>
        <v>TRAMOS DE CONCENTRACIÓN DE ACCIDENTES (TCAS) 2018#</v>
      </c>
      <c r="G134" s="85">
        <v>500000</v>
      </c>
      <c r="H134" s="85">
        <v>0</v>
      </c>
      <c r="I134" s="85">
        <v>500000</v>
      </c>
      <c r="J134" s="85">
        <v>0</v>
      </c>
      <c r="K134" s="85">
        <v>0</v>
      </c>
      <c r="L134" s="85">
        <v>0</v>
      </c>
      <c r="M134" s="85">
        <v>0</v>
      </c>
      <c r="N134" s="85">
        <v>0</v>
      </c>
    </row>
    <row r="135" spans="1:14" ht="13.8" x14ac:dyDescent="0.2">
      <c r="A135" s="37" t="s">
        <v>70</v>
      </c>
      <c r="B135" s="16" t="s">
        <v>70</v>
      </c>
      <c r="C135" s="16" t="s">
        <v>1377</v>
      </c>
      <c r="D135" s="16" t="s">
        <v>1378</v>
      </c>
      <c r="E135" s="16" t="s">
        <v>1379</v>
      </c>
      <c r="F135" s="16" t="str">
        <f t="shared" si="2"/>
        <v>EQUIPAMIENTO Y APLICACIONES INFORMÁTICAS D.G.MOVILIDAD E INFRAESTRUCTURAS</v>
      </c>
      <c r="G135" s="85">
        <v>25000</v>
      </c>
      <c r="H135" s="85">
        <v>0</v>
      </c>
      <c r="I135" s="85">
        <v>25000</v>
      </c>
      <c r="J135" s="85">
        <v>242</v>
      </c>
      <c r="K135" s="85">
        <v>242</v>
      </c>
      <c r="L135" s="85">
        <v>242</v>
      </c>
      <c r="M135" s="85">
        <v>0.96799999999999997</v>
      </c>
      <c r="N135" s="85">
        <v>242</v>
      </c>
    </row>
    <row r="136" spans="1:14" ht="13.8" x14ac:dyDescent="0.2">
      <c r="A136" s="37" t="s">
        <v>70</v>
      </c>
      <c r="B136" s="16" t="s">
        <v>70</v>
      </c>
      <c r="C136" s="16" t="s">
        <v>1380</v>
      </c>
      <c r="D136" s="16" t="s">
        <v>1381</v>
      </c>
      <c r="E136" s="16" t="s">
        <v>1382</v>
      </c>
      <c r="F136" s="16" t="str">
        <f t="shared" si="2"/>
        <v>REFUERZO Y ENSANCHE DE LA A-1503, PK.30+300 AL PK. 40+000 CV 698-ARANDA DE MONCAYO (Z)</v>
      </c>
      <c r="G136" s="85">
        <v>100000</v>
      </c>
      <c r="H136" s="85">
        <v>0</v>
      </c>
      <c r="I136" s="85">
        <v>100000</v>
      </c>
      <c r="J136" s="85">
        <v>0</v>
      </c>
      <c r="K136" s="85">
        <v>0</v>
      </c>
      <c r="L136" s="85">
        <v>0</v>
      </c>
      <c r="M136" s="85">
        <v>0</v>
      </c>
      <c r="N136" s="85">
        <v>0</v>
      </c>
    </row>
    <row r="137" spans="1:14" ht="13.8" x14ac:dyDescent="0.2">
      <c r="A137" s="37" t="s">
        <v>70</v>
      </c>
      <c r="B137" s="16" t="s">
        <v>70</v>
      </c>
      <c r="C137" s="16" t="s">
        <v>1383</v>
      </c>
      <c r="D137" s="16" t="s">
        <v>1384</v>
      </c>
      <c r="E137" s="16" t="s">
        <v>1385</v>
      </c>
      <c r="F137" s="16" t="str">
        <f t="shared" si="2"/>
        <v>PLAN EXTRAORDINARIO DE INVERSIONES EN LA RED AUTONÓMICA DE CARRETERAS</v>
      </c>
      <c r="G137" s="85">
        <v>2327053.0299999998</v>
      </c>
      <c r="H137" s="85">
        <v>0</v>
      </c>
      <c r="I137" s="85">
        <v>2327053.0299999998</v>
      </c>
      <c r="J137" s="85">
        <v>200000</v>
      </c>
      <c r="K137" s="85">
        <v>200000</v>
      </c>
      <c r="L137" s="85">
        <v>58219.96</v>
      </c>
      <c r="M137" s="85">
        <v>2.5018750861900201</v>
      </c>
      <c r="N137" s="85">
        <v>58219.96</v>
      </c>
    </row>
    <row r="138" spans="1:14" ht="13.8" x14ac:dyDescent="0.2">
      <c r="A138" s="37" t="s">
        <v>70</v>
      </c>
      <c r="B138" s="16" t="s">
        <v>70</v>
      </c>
      <c r="C138" s="16" t="s">
        <v>1386</v>
      </c>
      <c r="D138" s="16" t="s">
        <v>1387</v>
      </c>
      <c r="E138" s="16" t="s">
        <v>1388</v>
      </c>
      <c r="F138" s="16" t="str">
        <f t="shared" si="2"/>
        <v>PROGRAMA ORDINARIO DE INVERSIONES EN CARRETERAS DE LA RAA 2021-2025</v>
      </c>
      <c r="G138" s="85">
        <v>2000000</v>
      </c>
      <c r="H138" s="85">
        <v>0</v>
      </c>
      <c r="I138" s="85">
        <v>2000000</v>
      </c>
      <c r="J138" s="85">
        <v>0</v>
      </c>
      <c r="K138" s="85">
        <v>0</v>
      </c>
      <c r="L138" s="85">
        <v>0</v>
      </c>
      <c r="M138" s="85">
        <v>0</v>
      </c>
      <c r="N138" s="85">
        <v>0</v>
      </c>
    </row>
    <row r="139" spans="1:14" ht="13.8" x14ac:dyDescent="0.2">
      <c r="A139" s="37" t="s">
        <v>70</v>
      </c>
      <c r="B139" s="16" t="s">
        <v>70</v>
      </c>
      <c r="C139" s="16" t="s">
        <v>1389</v>
      </c>
      <c r="D139" s="16" t="s">
        <v>1390</v>
      </c>
      <c r="E139" s="16" t="s">
        <v>1103</v>
      </c>
      <c r="F139" s="16" t="str">
        <f t="shared" si="2"/>
        <v>ASISTENCIAS TÉCNICAS Y PROYECTOS#</v>
      </c>
      <c r="G139" s="85">
        <v>100000</v>
      </c>
      <c r="H139" s="85">
        <v>0</v>
      </c>
      <c r="I139" s="85">
        <v>100000</v>
      </c>
      <c r="J139" s="85">
        <v>0</v>
      </c>
      <c r="K139" s="85">
        <v>0</v>
      </c>
      <c r="L139" s="85">
        <v>0</v>
      </c>
      <c r="M139" s="85">
        <v>0</v>
      </c>
      <c r="N139" s="85">
        <v>0</v>
      </c>
    </row>
    <row r="140" spans="1:14" ht="13.8" x14ac:dyDescent="0.2">
      <c r="A140" s="37" t="s">
        <v>70</v>
      </c>
      <c r="B140" s="16" t="s">
        <v>70</v>
      </c>
      <c r="C140" s="16" t="s">
        <v>1391</v>
      </c>
      <c r="D140" s="16" t="s">
        <v>1392</v>
      </c>
      <c r="E140" s="16" t="s">
        <v>1393</v>
      </c>
      <c r="F140" s="16" t="str">
        <f t="shared" si="2"/>
        <v>ACONDICIONAMIENTO DE LA CARRETERA A-1504 DE CALATAYUD A CARIÑENA N-II-PEREJILES</v>
      </c>
      <c r="G140" s="85">
        <v>736476.49</v>
      </c>
      <c r="H140" s="85">
        <v>0</v>
      </c>
      <c r="I140" s="85">
        <v>736476.49</v>
      </c>
      <c r="J140" s="85">
        <v>550035.1</v>
      </c>
      <c r="K140" s="85">
        <v>550035.1</v>
      </c>
      <c r="L140" s="85">
        <v>267967.71000000002</v>
      </c>
      <c r="M140" s="85">
        <v>36.385100358057599</v>
      </c>
      <c r="N140" s="85">
        <v>267967.71000000002</v>
      </c>
    </row>
    <row r="141" spans="1:14" ht="13.8" x14ac:dyDescent="0.2">
      <c r="A141" s="37" t="s">
        <v>70</v>
      </c>
      <c r="B141" s="16" t="s">
        <v>70</v>
      </c>
      <c r="C141" s="16" t="s">
        <v>1394</v>
      </c>
      <c r="D141" s="16" t="s">
        <v>1395</v>
      </c>
      <c r="E141" s="16" t="s">
        <v>1396</v>
      </c>
      <c r="F141" s="16" t="str">
        <f t="shared" si="2"/>
        <v>ACONDICIONAMIENTO CARRETERA A-1102 DE VILLANUEVA A CASTEJÓNVALDEJASA F 2</v>
      </c>
      <c r="G141" s="85">
        <v>903297.06</v>
      </c>
      <c r="H141" s="85">
        <v>0</v>
      </c>
      <c r="I141" s="85">
        <v>903297.06</v>
      </c>
      <c r="J141" s="85">
        <v>914970.1</v>
      </c>
      <c r="K141" s="85">
        <v>869294.31</v>
      </c>
      <c r="L141" s="85">
        <v>869294.3</v>
      </c>
      <c r="M141" s="85">
        <v>96.235705671398904</v>
      </c>
      <c r="N141" s="85">
        <v>868516.44</v>
      </c>
    </row>
    <row r="142" spans="1:14" ht="13.8" x14ac:dyDescent="0.2">
      <c r="A142" s="37" t="s">
        <v>70</v>
      </c>
      <c r="B142" s="16" t="s">
        <v>70</v>
      </c>
      <c r="C142" s="16" t="s">
        <v>1397</v>
      </c>
      <c r="D142" s="16" t="s">
        <v>1398</v>
      </c>
      <c r="E142" s="16" t="s">
        <v>1399</v>
      </c>
      <c r="F142" s="16" t="str">
        <f t="shared" si="2"/>
        <v>REFUERZO DE LA CARRETERA A-1104 PK 0+000 AL 10+000 INTERSECCIÓN A-129-FARLETE</v>
      </c>
      <c r="G142" s="85">
        <v>0</v>
      </c>
      <c r="H142" s="85">
        <v>0</v>
      </c>
      <c r="I142" s="85">
        <v>0</v>
      </c>
      <c r="J142" s="85">
        <v>0</v>
      </c>
      <c r="K142" s="85">
        <v>0</v>
      </c>
      <c r="L142" s="85">
        <v>0</v>
      </c>
      <c r="M142" s="85">
        <v>0</v>
      </c>
      <c r="N142" s="85">
        <v>0</v>
      </c>
    </row>
    <row r="143" spans="1:14" ht="13.8" x14ac:dyDescent="0.2">
      <c r="A143" s="37" t="s">
        <v>70</v>
      </c>
      <c r="B143" s="16" t="s">
        <v>70</v>
      </c>
      <c r="C143" s="16" t="s">
        <v>1400</v>
      </c>
      <c r="D143" s="16" t="s">
        <v>1401</v>
      </c>
      <c r="E143" s="16" t="s">
        <v>1402</v>
      </c>
      <c r="F143" s="16" t="str">
        <f t="shared" si="2"/>
        <v>ACONDICIONAMIENTO DE LA A-1409 DE ALCAÑIZ A AGUAVIVA POR CASTELSERÁS</v>
      </c>
      <c r="G143" s="85">
        <v>200000</v>
      </c>
      <c r="H143" s="85">
        <v>0</v>
      </c>
      <c r="I143" s="85">
        <v>200000</v>
      </c>
      <c r="J143" s="85">
        <v>200000</v>
      </c>
      <c r="K143" s="85">
        <v>200000</v>
      </c>
      <c r="L143" s="85">
        <v>199999.82</v>
      </c>
      <c r="M143" s="85">
        <v>99.99991</v>
      </c>
      <c r="N143" s="85">
        <v>199999.82</v>
      </c>
    </row>
    <row r="144" spans="1:14" ht="13.8" x14ac:dyDescent="0.2">
      <c r="A144" s="37" t="s">
        <v>70</v>
      </c>
      <c r="B144" s="16" t="s">
        <v>70</v>
      </c>
      <c r="C144" s="16" t="s">
        <v>1403</v>
      </c>
      <c r="D144" s="16" t="s">
        <v>1404</v>
      </c>
      <c r="E144" s="16" t="s">
        <v>1103</v>
      </c>
      <c r="F144" s="16" t="str">
        <f t="shared" si="2"/>
        <v>ACONDICIONAMIENTO HIJAR LA PUEBLA DE HIJAR#</v>
      </c>
      <c r="G144" s="85">
        <v>1097994.23</v>
      </c>
      <c r="H144" s="85">
        <v>0</v>
      </c>
      <c r="I144" s="85">
        <v>1097994.23</v>
      </c>
      <c r="J144" s="85">
        <v>972994.23</v>
      </c>
      <c r="K144" s="85">
        <v>972994.23</v>
      </c>
      <c r="L144" s="85">
        <v>0</v>
      </c>
      <c r="M144" s="85">
        <v>0</v>
      </c>
      <c r="N144" s="85">
        <v>0</v>
      </c>
    </row>
    <row r="145" spans="1:14" ht="13.8" customHeight="1" x14ac:dyDescent="0.2">
      <c r="A145" s="37" t="s">
        <v>70</v>
      </c>
      <c r="B145" s="16" t="s">
        <v>70</v>
      </c>
      <c r="C145" s="16" t="s">
        <v>1405</v>
      </c>
      <c r="D145" s="16" t="s">
        <v>1406</v>
      </c>
      <c r="E145" s="16" t="s">
        <v>1407</v>
      </c>
      <c r="F145" s="16" t="str">
        <f t="shared" ref="F145:F208" si="3">CONCATENATE(D145,E145)</f>
        <v>MEMORIA DE LA SEGURIDAD VIAL EN LA CRTRA. A-2506-TRAMO CUBEL-MONERDE</v>
      </c>
      <c r="G145" s="85">
        <v>2647449.33</v>
      </c>
      <c r="H145" s="85">
        <v>0</v>
      </c>
      <c r="I145" s="85">
        <v>2647449.33</v>
      </c>
      <c r="J145" s="85">
        <v>2799131.52</v>
      </c>
      <c r="K145" s="85">
        <v>2645205.9900000002</v>
      </c>
      <c r="L145" s="85">
        <v>0</v>
      </c>
      <c r="M145" s="85">
        <v>0</v>
      </c>
      <c r="N145" s="85">
        <v>0</v>
      </c>
    </row>
    <row r="146" spans="1:14" ht="13.8" x14ac:dyDescent="0.2">
      <c r="A146" s="37" t="s">
        <v>70</v>
      </c>
      <c r="B146" s="16" t="s">
        <v>70</v>
      </c>
      <c r="C146" s="16" t="s">
        <v>1408</v>
      </c>
      <c r="D146" s="16" t="s">
        <v>1409</v>
      </c>
      <c r="E146" s="16" t="s">
        <v>1103</v>
      </c>
      <c r="F146" s="16" t="str">
        <f t="shared" si="3"/>
        <v>TRAVESÍAS EN LA PROVINCIA DE ZARAGOZA 2021-2023#</v>
      </c>
      <c r="G146" s="85">
        <v>2618317.8199999998</v>
      </c>
      <c r="H146" s="85">
        <v>0</v>
      </c>
      <c r="I146" s="85">
        <v>2618317.8199999998</v>
      </c>
      <c r="J146" s="85">
        <v>2989613.29</v>
      </c>
      <c r="K146" s="85">
        <v>2552067.46</v>
      </c>
      <c r="L146" s="85">
        <v>589776.71</v>
      </c>
      <c r="M146" s="85">
        <v>22.5250237192367</v>
      </c>
      <c r="N146" s="85">
        <v>483975.15</v>
      </c>
    </row>
    <row r="147" spans="1:14" ht="13.8" x14ac:dyDescent="0.2">
      <c r="A147" s="37" t="s">
        <v>70</v>
      </c>
      <c r="B147" s="16" t="s">
        <v>70</v>
      </c>
      <c r="C147" s="16" t="s">
        <v>1410</v>
      </c>
      <c r="D147" s="16" t="s">
        <v>1411</v>
      </c>
      <c r="E147" s="16" t="s">
        <v>1103</v>
      </c>
      <c r="F147" s="16" t="str">
        <f t="shared" si="3"/>
        <v>TRAVESÍAS EN LA PROVINCIA DE HUESCA 2021-2023#</v>
      </c>
      <c r="G147" s="85">
        <v>1129054.8700000001</v>
      </c>
      <c r="H147" s="85">
        <v>0</v>
      </c>
      <c r="I147" s="85">
        <v>1129054.8700000001</v>
      </c>
      <c r="J147" s="85">
        <v>1825007.2</v>
      </c>
      <c r="K147" s="85">
        <v>629752.86</v>
      </c>
      <c r="L147" s="85">
        <v>296640.28000000003</v>
      </c>
      <c r="M147" s="85">
        <v>26.273327176738501</v>
      </c>
      <c r="N147" s="85">
        <v>296640.28000000003</v>
      </c>
    </row>
    <row r="148" spans="1:14" ht="13.8" x14ac:dyDescent="0.2">
      <c r="A148" s="37" t="s">
        <v>70</v>
      </c>
      <c r="B148" s="16" t="s">
        <v>70</v>
      </c>
      <c r="C148" s="16" t="s">
        <v>1412</v>
      </c>
      <c r="D148" s="16" t="s">
        <v>1413</v>
      </c>
      <c r="E148" s="16" t="s">
        <v>1103</v>
      </c>
      <c r="F148" s="16" t="str">
        <f t="shared" si="3"/>
        <v>TRAVESÍAS EN LA PROVINCIA DE TERUEL 2021-2023#</v>
      </c>
      <c r="G148" s="85">
        <v>2024807.01</v>
      </c>
      <c r="H148" s="85">
        <v>0</v>
      </c>
      <c r="I148" s="85">
        <v>2024807.01</v>
      </c>
      <c r="J148" s="85">
        <v>3011207.72</v>
      </c>
      <c r="K148" s="85">
        <v>894700.15</v>
      </c>
      <c r="L148" s="85">
        <v>392081.53</v>
      </c>
      <c r="M148" s="85">
        <v>19.363896315234499</v>
      </c>
      <c r="N148" s="85">
        <v>392081.53</v>
      </c>
    </row>
    <row r="149" spans="1:14" ht="13.8" x14ac:dyDescent="0.2">
      <c r="A149" s="37" t="s">
        <v>70</v>
      </c>
      <c r="B149" s="16" t="s">
        <v>70</v>
      </c>
      <c r="C149" s="16" t="s">
        <v>1414</v>
      </c>
      <c r="D149" s="16" t="s">
        <v>1415</v>
      </c>
      <c r="E149" s="16" t="s">
        <v>1416</v>
      </c>
      <c r="F149" s="16" t="str">
        <f t="shared" si="3"/>
        <v>REFUERZO Y ENSANCHE DE LA A-1604 DE LANAVE A BOLTAÑA POR LAGUARGUERA PK 1+300 AL 13020</v>
      </c>
      <c r="G149" s="85">
        <v>150000</v>
      </c>
      <c r="H149" s="85">
        <v>0</v>
      </c>
      <c r="I149" s="85">
        <v>150000</v>
      </c>
      <c r="J149" s="85">
        <v>212371.69</v>
      </c>
      <c r="K149" s="85">
        <v>206002.48</v>
      </c>
      <c r="L149" s="85">
        <v>206002.48</v>
      </c>
      <c r="M149" s="85">
        <v>137.33498666666699</v>
      </c>
      <c r="N149" s="85">
        <v>206002.48</v>
      </c>
    </row>
    <row r="150" spans="1:14" ht="13.8" x14ac:dyDescent="0.2">
      <c r="A150" s="37" t="s">
        <v>70</v>
      </c>
      <c r="B150" s="16" t="s">
        <v>70</v>
      </c>
      <c r="C150" s="16" t="s">
        <v>1417</v>
      </c>
      <c r="D150" s="16" t="s">
        <v>1418</v>
      </c>
      <c r="E150" s="16" t="s">
        <v>1419</v>
      </c>
      <c r="F150" s="16" t="str">
        <f t="shared" si="3"/>
        <v>ACONDICIONAMIENTO DE LA A-1604 DE TÁRREGA A POMAR DE CINCA POR BINÉFAR INT. A-22-VALCARCA</v>
      </c>
      <c r="G150" s="85">
        <v>2690427.6</v>
      </c>
      <c r="H150" s="85">
        <v>0</v>
      </c>
      <c r="I150" s="85">
        <v>2690427.6</v>
      </c>
      <c r="J150" s="85">
        <v>2690427.6</v>
      </c>
      <c r="K150" s="85">
        <v>2690427.6</v>
      </c>
      <c r="L150" s="85">
        <v>804518.81</v>
      </c>
      <c r="M150" s="85">
        <v>29.903009097884699</v>
      </c>
      <c r="N150" s="85">
        <v>804518.81</v>
      </c>
    </row>
    <row r="151" spans="1:14" ht="13.8" x14ac:dyDescent="0.2">
      <c r="A151" s="37" t="s">
        <v>70</v>
      </c>
      <c r="B151" s="16" t="s">
        <v>70</v>
      </c>
      <c r="C151" s="16" t="s">
        <v>1420</v>
      </c>
      <c r="D151" s="16" t="s">
        <v>1421</v>
      </c>
      <c r="E151" s="16" t="s">
        <v>1422</v>
      </c>
      <c r="F151" s="16" t="str">
        <f t="shared" si="3"/>
        <v>REFUERZO Y ENSANCHE DE LA A-1601 DE SOS REY CATÓLICO A N-240, PK. 24+000 AL 32+000</v>
      </c>
      <c r="G151" s="85">
        <v>3385172.52</v>
      </c>
      <c r="H151" s="85">
        <v>0</v>
      </c>
      <c r="I151" s="85">
        <v>3385172.52</v>
      </c>
      <c r="J151" s="85">
        <v>3433569.66</v>
      </c>
      <c r="K151" s="85">
        <v>3433569.66</v>
      </c>
      <c r="L151" s="85">
        <v>805800.16</v>
      </c>
      <c r="M151" s="85">
        <v>23.8038136975069</v>
      </c>
      <c r="N151" s="85">
        <v>805800.16</v>
      </c>
    </row>
    <row r="152" spans="1:14" ht="13.8" x14ac:dyDescent="0.2">
      <c r="A152" s="37" t="s">
        <v>70</v>
      </c>
      <c r="B152" s="16" t="s">
        <v>70</v>
      </c>
      <c r="C152" s="16" t="s">
        <v>1423</v>
      </c>
      <c r="D152" s="16" t="s">
        <v>1424</v>
      </c>
      <c r="E152" s="16" t="s">
        <v>1425</v>
      </c>
      <c r="F152" s="16" t="str">
        <f t="shared" si="3"/>
        <v>ARRENDAMIENTO FINANCIERO VEHÍCULOS Y MAQUINARIA DE LA D.GRAL. DE CARRETERAS 2022-2026</v>
      </c>
      <c r="G152" s="85">
        <v>850000</v>
      </c>
      <c r="H152" s="85">
        <v>0</v>
      </c>
      <c r="I152" s="85">
        <v>850000</v>
      </c>
      <c r="J152" s="85">
        <v>805213.27</v>
      </c>
      <c r="K152" s="85">
        <v>805212.31</v>
      </c>
      <c r="L152" s="85">
        <v>260885.65</v>
      </c>
      <c r="M152" s="85">
        <v>30.692429411764699</v>
      </c>
      <c r="N152" s="85">
        <v>241882.71</v>
      </c>
    </row>
    <row r="153" spans="1:14" ht="13.8" x14ac:dyDescent="0.2">
      <c r="A153" s="37" t="s">
        <v>70</v>
      </c>
      <c r="B153" s="16" t="s">
        <v>70</v>
      </c>
      <c r="C153" s="16" t="s">
        <v>1426</v>
      </c>
      <c r="D153" s="16" t="s">
        <v>1427</v>
      </c>
      <c r="E153" s="16" t="s">
        <v>1428</v>
      </c>
      <c r="F153" s="16" t="str">
        <f t="shared" si="3"/>
        <v>SERVICIOS DE ASISTENCIA A LA VIALIDAD INVERNAL PARA EL PERIODO 2021-2026</v>
      </c>
      <c r="G153" s="85">
        <v>739749.72</v>
      </c>
      <c r="H153" s="85">
        <v>0</v>
      </c>
      <c r="I153" s="85">
        <v>739749.72</v>
      </c>
      <c r="J153" s="85">
        <v>739749.72</v>
      </c>
      <c r="K153" s="85">
        <v>739749.72</v>
      </c>
      <c r="L153" s="85">
        <v>655922.28</v>
      </c>
      <c r="M153" s="85">
        <v>88.668134947046696</v>
      </c>
      <c r="N153" s="85">
        <v>655922.28</v>
      </c>
    </row>
    <row r="154" spans="1:14" ht="13.8" x14ac:dyDescent="0.2">
      <c r="A154" s="37" t="s">
        <v>70</v>
      </c>
      <c r="B154" s="16" t="s">
        <v>70</v>
      </c>
      <c r="C154" s="16" t="s">
        <v>1429</v>
      </c>
      <c r="D154" s="16" t="s">
        <v>1430</v>
      </c>
      <c r="E154" s="16" t="s">
        <v>1431</v>
      </c>
      <c r="F154" s="16" t="str">
        <f t="shared" si="3"/>
        <v>MEJORA DE TRAZADO EN LA CARRETERA A-2613 PK. 2+700 AL 4+200TRAMO LASCUARRE-CASTIGALEU</v>
      </c>
      <c r="G154" s="85">
        <v>750000</v>
      </c>
      <c r="H154" s="85">
        <v>0</v>
      </c>
      <c r="I154" s="85">
        <v>750000</v>
      </c>
      <c r="J154" s="85">
        <v>0</v>
      </c>
      <c r="K154" s="85">
        <v>0</v>
      </c>
      <c r="L154" s="85">
        <v>0</v>
      </c>
      <c r="M154" s="85">
        <v>0</v>
      </c>
      <c r="N154" s="85">
        <v>0</v>
      </c>
    </row>
    <row r="155" spans="1:14" ht="13.8" x14ac:dyDescent="0.2">
      <c r="A155" s="37" t="s">
        <v>70</v>
      </c>
      <c r="B155" s="16" t="s">
        <v>70</v>
      </c>
      <c r="C155" s="16" t="s">
        <v>1432</v>
      </c>
      <c r="D155" s="16" t="s">
        <v>1433</v>
      </c>
      <c r="E155" s="16" t="s">
        <v>1103</v>
      </c>
      <c r="F155" s="16" t="str">
        <f t="shared" si="3"/>
        <v>MEJORA A-130 TRAMO:CONCHEL-POMAR-SANTALECINA#</v>
      </c>
      <c r="G155" s="85">
        <v>100000</v>
      </c>
      <c r="H155" s="85">
        <v>0</v>
      </c>
      <c r="I155" s="85">
        <v>100000</v>
      </c>
      <c r="J155" s="85">
        <v>0</v>
      </c>
      <c r="K155" s="85">
        <v>0</v>
      </c>
      <c r="L155" s="85">
        <v>0</v>
      </c>
      <c r="M155" s="85">
        <v>0</v>
      </c>
      <c r="N155" s="85">
        <v>0</v>
      </c>
    </row>
    <row r="156" spans="1:14" ht="13.8" x14ac:dyDescent="0.2">
      <c r="A156" s="37" t="s">
        <v>70</v>
      </c>
      <c r="B156" s="16" t="s">
        <v>70</v>
      </c>
      <c r="C156" s="16" t="s">
        <v>1434</v>
      </c>
      <c r="D156" s="16" t="s">
        <v>1435</v>
      </c>
      <c r="E156" s="16" t="s">
        <v>1103</v>
      </c>
      <c r="F156" s="16" t="str">
        <f t="shared" si="3"/>
        <v>MESA INSTITUCIONAL DE LA BICICLETA#</v>
      </c>
      <c r="G156" s="85">
        <v>0</v>
      </c>
      <c r="H156" s="85">
        <v>0</v>
      </c>
      <c r="I156" s="85">
        <v>0</v>
      </c>
      <c r="J156" s="85">
        <v>18137.900000000001</v>
      </c>
      <c r="K156" s="85">
        <v>18137.900000000001</v>
      </c>
      <c r="L156" s="85">
        <v>18137.900000000001</v>
      </c>
      <c r="M156" s="85">
        <v>0</v>
      </c>
      <c r="N156" s="85">
        <v>18137.900000000001</v>
      </c>
    </row>
    <row r="157" spans="1:14" ht="13.8" x14ac:dyDescent="0.2">
      <c r="A157" s="37" t="s">
        <v>70</v>
      </c>
      <c r="B157" s="16" t="s">
        <v>70</v>
      </c>
      <c r="C157" s="16" t="s">
        <v>1436</v>
      </c>
      <c r="D157" s="16" t="s">
        <v>1437</v>
      </c>
      <c r="E157" s="16" t="s">
        <v>1103</v>
      </c>
      <c r="F157" s="16" t="str">
        <f t="shared" si="3"/>
        <v>MEJORA A-125 TRAMO:AYERBE-ERLA (AYERBE-BISCARRUES-ARBISA)#</v>
      </c>
      <c r="G157" s="85">
        <v>100000</v>
      </c>
      <c r="H157" s="85">
        <v>0</v>
      </c>
      <c r="I157" s="85">
        <v>100000</v>
      </c>
      <c r="J157" s="85">
        <v>0</v>
      </c>
      <c r="K157" s="85">
        <v>0</v>
      </c>
      <c r="L157" s="85">
        <v>0</v>
      </c>
      <c r="M157" s="85">
        <v>0</v>
      </c>
      <c r="N157" s="85">
        <v>0</v>
      </c>
    </row>
    <row r="158" spans="1:14" ht="13.8" x14ac:dyDescent="0.2">
      <c r="A158" s="37" t="s">
        <v>70</v>
      </c>
      <c r="B158" s="16" t="s">
        <v>70</v>
      </c>
      <c r="C158" s="16" t="s">
        <v>1438</v>
      </c>
      <c r="D158" s="16" t="s">
        <v>1439</v>
      </c>
      <c r="E158" s="16" t="s">
        <v>1440</v>
      </c>
      <c r="F158" s="16" t="str">
        <f t="shared" si="3"/>
        <v>MEJORA DE LA A-1210 DE LA A-23 ALMUDÉVAR-GRAÑÉN.TRAMO:ALMUDÉVAR-TARDIENTA</v>
      </c>
      <c r="G158" s="85">
        <v>200000</v>
      </c>
      <c r="H158" s="85">
        <v>0</v>
      </c>
      <c r="I158" s="85">
        <v>200000</v>
      </c>
      <c r="J158" s="85">
        <v>0</v>
      </c>
      <c r="K158" s="85">
        <v>0</v>
      </c>
      <c r="L158" s="85">
        <v>0</v>
      </c>
      <c r="M158" s="85">
        <v>0</v>
      </c>
      <c r="N158" s="85">
        <v>0</v>
      </c>
    </row>
    <row r="159" spans="1:14" ht="13.8" x14ac:dyDescent="0.2">
      <c r="A159" s="37" t="s">
        <v>70</v>
      </c>
      <c r="B159" s="16" t="s">
        <v>70</v>
      </c>
      <c r="C159" s="16" t="s">
        <v>1441</v>
      </c>
      <c r="D159" s="16" t="s">
        <v>1442</v>
      </c>
      <c r="E159" s="16" t="s">
        <v>1103</v>
      </c>
      <c r="F159" s="16" t="str">
        <f t="shared" si="3"/>
        <v>MEJORA A-1508 (CALAMOCHA -VIVEL DEL RIO MARTIN)#</v>
      </c>
      <c r="G159" s="85">
        <v>1000000</v>
      </c>
      <c r="H159" s="85">
        <v>0</v>
      </c>
      <c r="I159" s="85">
        <v>1000000</v>
      </c>
      <c r="J159" s="85">
        <v>0</v>
      </c>
      <c r="K159" s="85">
        <v>0</v>
      </c>
      <c r="L159" s="85">
        <v>0</v>
      </c>
      <c r="M159" s="85">
        <v>0</v>
      </c>
      <c r="N159" s="85">
        <v>0</v>
      </c>
    </row>
    <row r="160" spans="1:14" ht="13.8" x14ac:dyDescent="0.2">
      <c r="A160" s="37" t="s">
        <v>70</v>
      </c>
      <c r="B160" s="16" t="s">
        <v>70</v>
      </c>
      <c r="C160" s="16" t="s">
        <v>1443</v>
      </c>
      <c r="D160" s="16" t="s">
        <v>1444</v>
      </c>
      <c r="E160" s="16" t="s">
        <v>1445</v>
      </c>
      <c r="F160" s="16" t="str">
        <f t="shared" si="3"/>
        <v>MEJORA DE LA A-2511, DE BURBÁGUENA A SEGURA DE LOS BAÑOS POR FONFRÍA. TRAMO: FERRERUELA-LAGUERUELA</v>
      </c>
      <c r="G160" s="85">
        <v>100000</v>
      </c>
      <c r="H160" s="85">
        <v>0</v>
      </c>
      <c r="I160" s="85">
        <v>100000</v>
      </c>
      <c r="J160" s="85">
        <v>5225.99</v>
      </c>
      <c r="K160" s="85">
        <v>5225.99</v>
      </c>
      <c r="L160" s="85">
        <v>5225.99</v>
      </c>
      <c r="M160" s="85">
        <v>5.2259900000000004</v>
      </c>
      <c r="N160" s="85">
        <v>5225.99</v>
      </c>
    </row>
    <row r="161" spans="1:14" ht="13.8" x14ac:dyDescent="0.2">
      <c r="A161" s="37" t="s">
        <v>70</v>
      </c>
      <c r="B161" s="16" t="s">
        <v>70</v>
      </c>
      <c r="C161" s="16" t="s">
        <v>1446</v>
      </c>
      <c r="D161" s="16" t="s">
        <v>1447</v>
      </c>
      <c r="E161" s="16" t="s">
        <v>1448</v>
      </c>
      <c r="F161" s="16" t="str">
        <f t="shared" si="3"/>
        <v>MEJORA DE LA A-2520 DE A-23 LA PUEBLA DE VALVERDE-JAVALAMBRE.TRAMO:LA PUEBLA-ESTACIÓN JAVALAMBRE</v>
      </c>
      <c r="G161" s="85">
        <v>200000</v>
      </c>
      <c r="H161" s="85">
        <v>0</v>
      </c>
      <c r="I161" s="85">
        <v>200000</v>
      </c>
      <c r="J161" s="85">
        <v>0</v>
      </c>
      <c r="K161" s="85">
        <v>0</v>
      </c>
      <c r="L161" s="85">
        <v>0</v>
      </c>
      <c r="M161" s="85">
        <v>0</v>
      </c>
      <c r="N161" s="85">
        <v>0</v>
      </c>
    </row>
    <row r="162" spans="1:14" ht="13.8" x14ac:dyDescent="0.2">
      <c r="A162" s="37" t="s">
        <v>70</v>
      </c>
      <c r="B162" s="16" t="s">
        <v>70</v>
      </c>
      <c r="C162" s="16" t="s">
        <v>1449</v>
      </c>
      <c r="D162" s="16" t="s">
        <v>1450</v>
      </c>
      <c r="E162" s="16" t="s">
        <v>1103</v>
      </c>
      <c r="F162" s="16" t="str">
        <f t="shared" si="3"/>
        <v>TERRENOS EXPROPIACIONES 2022-2026#</v>
      </c>
      <c r="G162" s="85">
        <v>500000</v>
      </c>
      <c r="H162" s="85">
        <v>0</v>
      </c>
      <c r="I162" s="85">
        <v>500000</v>
      </c>
      <c r="J162" s="85">
        <v>0</v>
      </c>
      <c r="K162" s="85">
        <v>0</v>
      </c>
      <c r="L162" s="85">
        <v>0</v>
      </c>
      <c r="M162" s="85">
        <v>0</v>
      </c>
      <c r="N162" s="85">
        <v>0</v>
      </c>
    </row>
    <row r="163" spans="1:14" ht="13.8" x14ac:dyDescent="0.2">
      <c r="A163" s="37" t="s">
        <v>70</v>
      </c>
      <c r="B163" s="16" t="s">
        <v>70</v>
      </c>
      <c r="C163" s="16" t="s">
        <v>1451</v>
      </c>
      <c r="D163" s="16" t="s">
        <v>1267</v>
      </c>
      <c r="E163" s="16" t="s">
        <v>1103</v>
      </c>
      <c r="F163" s="16" t="str">
        <f t="shared" si="3"/>
        <v>EQUIPOS PARA PROCESOS DE INFORMACIÓN#</v>
      </c>
      <c r="G163" s="85">
        <v>40000</v>
      </c>
      <c r="H163" s="85">
        <v>0</v>
      </c>
      <c r="I163" s="85">
        <v>40000</v>
      </c>
      <c r="J163" s="85">
        <v>0</v>
      </c>
      <c r="K163" s="85">
        <v>0</v>
      </c>
      <c r="L163" s="85">
        <v>0</v>
      </c>
      <c r="M163" s="85">
        <v>0</v>
      </c>
      <c r="N163" s="85">
        <v>0</v>
      </c>
    </row>
    <row r="164" spans="1:14" ht="13.8" x14ac:dyDescent="0.2">
      <c r="A164" s="37" t="s">
        <v>70</v>
      </c>
      <c r="B164" s="16" t="s">
        <v>70</v>
      </c>
      <c r="C164" s="16" t="s">
        <v>1452</v>
      </c>
      <c r="D164" s="16" t="s">
        <v>1453</v>
      </c>
      <c r="E164" s="16" t="s">
        <v>1103</v>
      </c>
      <c r="F164" s="16" t="str">
        <f t="shared" si="3"/>
        <v>AYUDAS MRR DIGITALIZACIÓN#</v>
      </c>
      <c r="G164" s="85">
        <v>0</v>
      </c>
      <c r="H164" s="85">
        <v>-110088.91</v>
      </c>
      <c r="I164" s="85">
        <v>-110088.91</v>
      </c>
      <c r="J164" s="85">
        <v>0</v>
      </c>
      <c r="K164" s="85">
        <v>0</v>
      </c>
      <c r="L164" s="85">
        <v>0</v>
      </c>
      <c r="M164" s="85">
        <v>0</v>
      </c>
      <c r="N164" s="85">
        <v>0</v>
      </c>
    </row>
    <row r="165" spans="1:14" ht="13.8" x14ac:dyDescent="0.2">
      <c r="A165" s="37" t="s">
        <v>70</v>
      </c>
      <c r="B165" s="16" t="s">
        <v>70</v>
      </c>
      <c r="C165" s="16" t="s">
        <v>1454</v>
      </c>
      <c r="D165" s="16" t="s">
        <v>1455</v>
      </c>
      <c r="E165" s="16" t="s">
        <v>1103</v>
      </c>
      <c r="F165" s="16" t="str">
        <f t="shared" si="3"/>
        <v>VÍAS CICLABLES#</v>
      </c>
      <c r="G165" s="85">
        <v>300000</v>
      </c>
      <c r="H165" s="85">
        <v>0</v>
      </c>
      <c r="I165" s="85">
        <v>300000</v>
      </c>
      <c r="J165" s="85">
        <v>69085.279999999999</v>
      </c>
      <c r="K165" s="85">
        <v>69085.279999999999</v>
      </c>
      <c r="L165" s="85">
        <v>0</v>
      </c>
      <c r="M165" s="85">
        <v>0</v>
      </c>
      <c r="N165" s="85">
        <v>0</v>
      </c>
    </row>
    <row r="166" spans="1:14" ht="13.8" x14ac:dyDescent="0.2">
      <c r="A166" s="37" t="s">
        <v>70</v>
      </c>
      <c r="B166" s="16" t="s">
        <v>70</v>
      </c>
      <c r="C166" s="16" t="s">
        <v>1456</v>
      </c>
      <c r="D166" s="16" t="s">
        <v>1457</v>
      </c>
      <c r="E166" s="16" t="s">
        <v>1103</v>
      </c>
      <c r="F166" s="16" t="str">
        <f t="shared" si="3"/>
        <v>MRR PROYECTOS INVERSIÓN COMPONENTE 1#</v>
      </c>
      <c r="G166" s="85">
        <v>2913716.1</v>
      </c>
      <c r="H166" s="85">
        <v>2980909.79</v>
      </c>
      <c r="I166" s="85">
        <v>5894625.8899999997</v>
      </c>
      <c r="J166" s="85">
        <v>0</v>
      </c>
      <c r="K166" s="85">
        <v>0</v>
      </c>
      <c r="L166" s="85">
        <v>0</v>
      </c>
      <c r="M166" s="85">
        <v>0</v>
      </c>
      <c r="N166" s="85">
        <v>0</v>
      </c>
    </row>
    <row r="167" spans="1:14" ht="13.8" x14ac:dyDescent="0.2">
      <c r="A167" s="37" t="s">
        <v>70</v>
      </c>
      <c r="B167" s="16" t="s">
        <v>70</v>
      </c>
      <c r="C167" s="16" t="s">
        <v>1458</v>
      </c>
      <c r="D167" s="16" t="s">
        <v>1459</v>
      </c>
      <c r="E167" s="16" t="s">
        <v>1103</v>
      </c>
      <c r="F167" s="16" t="str">
        <f t="shared" si="3"/>
        <v>EMERGENCIAS EN LA PROVINCIA DE ZARAGOZA EN 2022#</v>
      </c>
      <c r="G167" s="85">
        <v>300000</v>
      </c>
      <c r="H167" s="85">
        <v>0</v>
      </c>
      <c r="I167" s="85">
        <v>300000</v>
      </c>
      <c r="J167" s="85">
        <v>130012.34</v>
      </c>
      <c r="K167" s="85">
        <v>130012.34</v>
      </c>
      <c r="L167" s="85">
        <v>23218.67</v>
      </c>
      <c r="M167" s="85">
        <v>7.7395566666666697</v>
      </c>
      <c r="N167" s="85">
        <v>12.34</v>
      </c>
    </row>
    <row r="168" spans="1:14" ht="13.8" x14ac:dyDescent="0.2">
      <c r="A168" s="37" t="s">
        <v>70</v>
      </c>
      <c r="B168" s="16" t="s">
        <v>70</v>
      </c>
      <c r="C168" s="16" t="s">
        <v>1460</v>
      </c>
      <c r="D168" s="16" t="s">
        <v>1461</v>
      </c>
      <c r="E168" s="16" t="s">
        <v>1462</v>
      </c>
      <c r="F168" s="16" t="str">
        <f t="shared" si="3"/>
        <v>REFUERZOS EN A-225 Y 1511 ALCORISA-MORELLA Y N-330-ORIHUELADEL TREMEDAL</v>
      </c>
      <c r="G168" s="85">
        <v>0</v>
      </c>
      <c r="H168" s="85">
        <v>0</v>
      </c>
      <c r="I168" s="85">
        <v>0</v>
      </c>
      <c r="J168" s="85">
        <v>3315.85</v>
      </c>
      <c r="K168" s="85">
        <v>3315.85</v>
      </c>
      <c r="L168" s="85">
        <v>3315.85</v>
      </c>
      <c r="M168" s="85">
        <v>0</v>
      </c>
      <c r="N168" s="85">
        <v>3315.85</v>
      </c>
    </row>
    <row r="169" spans="1:14" ht="13.8" x14ac:dyDescent="0.2">
      <c r="A169" s="37" t="s">
        <v>70</v>
      </c>
      <c r="B169" s="16" t="s">
        <v>70</v>
      </c>
      <c r="C169" s="16" t="s">
        <v>1463</v>
      </c>
      <c r="D169" s="16" t="s">
        <v>1464</v>
      </c>
      <c r="E169" s="16" t="s">
        <v>1103</v>
      </c>
      <c r="F169" s="16" t="str">
        <f t="shared" si="3"/>
        <v>ESTUDIO INFORMATIVO ACCESO SUR A LA ESTACIÓN DE JAVALAMBRE#</v>
      </c>
      <c r="G169" s="85">
        <v>100000</v>
      </c>
      <c r="H169" s="85">
        <v>0</v>
      </c>
      <c r="I169" s="85">
        <v>100000</v>
      </c>
      <c r="J169" s="85">
        <v>65179.6</v>
      </c>
      <c r="K169" s="85">
        <v>56909.84</v>
      </c>
      <c r="L169" s="85">
        <v>24796.79</v>
      </c>
      <c r="M169" s="85">
        <v>24.796790000000001</v>
      </c>
      <c r="N169" s="85">
        <v>24796.79</v>
      </c>
    </row>
    <row r="170" spans="1:14" ht="13.8" x14ac:dyDescent="0.2">
      <c r="A170" s="37" t="s">
        <v>70</v>
      </c>
      <c r="B170" s="16" t="s">
        <v>70</v>
      </c>
      <c r="C170" s="16" t="s">
        <v>1465</v>
      </c>
      <c r="D170" s="16" t="s">
        <v>1466</v>
      </c>
      <c r="E170" s="16" t="s">
        <v>1467</v>
      </c>
      <c r="F170" s="16" t="str">
        <f t="shared" si="3"/>
        <v>ESTUDIO INFORMATIVO DE LA CONEXIÓN DE LOS VALLES DEL ÉSERA Y DEL CINCA. HU-V-6432-A-138</v>
      </c>
      <c r="G170" s="85">
        <v>47869.99</v>
      </c>
      <c r="H170" s="85">
        <v>0</v>
      </c>
      <c r="I170" s="85">
        <v>47869.99</v>
      </c>
      <c r="J170" s="85">
        <v>43529.73</v>
      </c>
      <c r="K170" s="85">
        <v>43529.73</v>
      </c>
      <c r="L170" s="85">
        <v>8028.82</v>
      </c>
      <c r="M170" s="85">
        <v>16.772136363512899</v>
      </c>
      <c r="N170" s="85">
        <v>8028.82</v>
      </c>
    </row>
    <row r="171" spans="1:14" ht="13.8" x14ac:dyDescent="0.2">
      <c r="A171" s="37" t="s">
        <v>70</v>
      </c>
      <c r="B171" s="16" t="s">
        <v>70</v>
      </c>
      <c r="C171" s="16" t="s">
        <v>1468</v>
      </c>
      <c r="D171" s="16" t="s">
        <v>1469</v>
      </c>
      <c r="E171" s="16" t="s">
        <v>1470</v>
      </c>
      <c r="F171" s="16" t="str">
        <f t="shared" si="3"/>
        <v>NUEVOS DESARROLLOS DE INFORMACION URBANISTICA Y TRAMITACIONTELEMATICA</v>
      </c>
      <c r="G171" s="85">
        <v>60000</v>
      </c>
      <c r="H171" s="85">
        <v>0</v>
      </c>
      <c r="I171" s="85">
        <v>60000</v>
      </c>
      <c r="J171" s="85">
        <v>0</v>
      </c>
      <c r="K171" s="85">
        <v>0</v>
      </c>
      <c r="L171" s="85">
        <v>0</v>
      </c>
      <c r="M171" s="85">
        <v>0</v>
      </c>
      <c r="N171" s="85">
        <v>0</v>
      </c>
    </row>
    <row r="172" spans="1:14" ht="13.8" x14ac:dyDescent="0.2">
      <c r="A172" s="37" t="s">
        <v>70</v>
      </c>
      <c r="B172" s="16" t="s">
        <v>70</v>
      </c>
      <c r="C172" s="16" t="s">
        <v>1471</v>
      </c>
      <c r="D172" s="16" t="s">
        <v>1472</v>
      </c>
      <c r="E172" s="16" t="s">
        <v>1103</v>
      </c>
      <c r="F172" s="16" t="str">
        <f t="shared" si="3"/>
        <v>REFUERZO DE FIRME EN LA CARRETERA A-1204 EJEA-FARASDUÉS#</v>
      </c>
      <c r="G172" s="85">
        <v>1000000</v>
      </c>
      <c r="H172" s="85">
        <v>0</v>
      </c>
      <c r="I172" s="85">
        <v>1000000</v>
      </c>
      <c r="J172" s="85">
        <v>1731341.59</v>
      </c>
      <c r="K172" s="85">
        <v>1731341.59</v>
      </c>
      <c r="L172" s="85">
        <v>0</v>
      </c>
      <c r="M172" s="85">
        <v>0</v>
      </c>
      <c r="N172" s="85">
        <v>0</v>
      </c>
    </row>
    <row r="173" spans="1:14" ht="13.8" x14ac:dyDescent="0.2">
      <c r="A173" s="37" t="s">
        <v>70</v>
      </c>
      <c r="B173" s="16" t="s">
        <v>70</v>
      </c>
      <c r="C173" s="16" t="s">
        <v>1473</v>
      </c>
      <c r="D173" s="16" t="s">
        <v>1474</v>
      </c>
      <c r="E173" s="16" t="s">
        <v>1103</v>
      </c>
      <c r="F173" s="16" t="str">
        <f t="shared" si="3"/>
        <v>REHABILITACION INTEGRALVIVIENDAS CAMINEROS Y OTRAS#</v>
      </c>
      <c r="G173" s="85">
        <v>1274651.3400000001</v>
      </c>
      <c r="H173" s="85">
        <v>385000</v>
      </c>
      <c r="I173" s="85">
        <v>1659651.34</v>
      </c>
      <c r="J173" s="85">
        <v>1458847.38</v>
      </c>
      <c r="K173" s="85">
        <v>1203956.96</v>
      </c>
      <c r="L173" s="85">
        <v>31692.77</v>
      </c>
      <c r="M173" s="85">
        <v>1.9096040979305899</v>
      </c>
      <c r="N173" s="85">
        <v>31692.77</v>
      </c>
    </row>
    <row r="174" spans="1:14" ht="13.8" x14ac:dyDescent="0.2">
      <c r="A174" s="37" t="s">
        <v>70</v>
      </c>
      <c r="B174" s="16" t="s">
        <v>70</v>
      </c>
      <c r="C174" s="16" t="s">
        <v>1475</v>
      </c>
      <c r="D174" s="16" t="s">
        <v>1476</v>
      </c>
      <c r="E174" s="16" t="s">
        <v>1477</v>
      </c>
      <c r="F174" s="16" t="str">
        <f t="shared" si="3"/>
        <v>ESTUDIO INFORMATIVO DE LA VARIANTE OESTE DE EPILA CONEXIÓN A-122 CON A-1305</v>
      </c>
      <c r="G174" s="85">
        <v>20000</v>
      </c>
      <c r="H174" s="85">
        <v>0</v>
      </c>
      <c r="I174" s="85">
        <v>20000</v>
      </c>
      <c r="J174" s="85">
        <v>0</v>
      </c>
      <c r="K174" s="85">
        <v>0</v>
      </c>
      <c r="L174" s="85">
        <v>0</v>
      </c>
      <c r="M174" s="85">
        <v>0</v>
      </c>
      <c r="N174" s="85">
        <v>0</v>
      </c>
    </row>
    <row r="175" spans="1:14" ht="13.8" x14ac:dyDescent="0.2">
      <c r="A175" s="37" t="s">
        <v>70</v>
      </c>
      <c r="B175" s="16" t="s">
        <v>70</v>
      </c>
      <c r="C175" s="16" t="s">
        <v>1478</v>
      </c>
      <c r="D175" s="16" t="s">
        <v>1479</v>
      </c>
      <c r="E175" s="16" t="s">
        <v>1480</v>
      </c>
      <c r="F175" s="16" t="str">
        <f t="shared" si="3"/>
        <v>REDACCIÓN PROYECTO ACONDICIONAMIENTO A-1229 DE LASCELLAS A PUENTE BUERA</v>
      </c>
      <c r="G175" s="85">
        <v>20000</v>
      </c>
      <c r="H175" s="85">
        <v>0</v>
      </c>
      <c r="I175" s="85">
        <v>20000</v>
      </c>
      <c r="J175" s="85">
        <v>0</v>
      </c>
      <c r="K175" s="85">
        <v>0</v>
      </c>
      <c r="L175" s="85">
        <v>0</v>
      </c>
      <c r="M175" s="85">
        <v>0</v>
      </c>
      <c r="N175" s="85">
        <v>0</v>
      </c>
    </row>
    <row r="176" spans="1:14" ht="13.8" x14ac:dyDescent="0.2">
      <c r="A176" s="37" t="s">
        <v>70</v>
      </c>
      <c r="B176" s="16" t="s">
        <v>70</v>
      </c>
      <c r="C176" s="16" t="s">
        <v>1481</v>
      </c>
      <c r="D176" s="16" t="s">
        <v>1482</v>
      </c>
      <c r="E176" s="16" t="s">
        <v>1483</v>
      </c>
      <c r="F176" s="16" t="str">
        <f t="shared" si="3"/>
        <v>ACONDICIONAMIENTO DE LA CARRETERA A-1504 CALATAYUD CARIÑENA. TRAMO TORRES DE PEREJILES-MARA</v>
      </c>
      <c r="G176" s="85">
        <v>50000</v>
      </c>
      <c r="H176" s="85">
        <v>0</v>
      </c>
      <c r="I176" s="85">
        <v>50000</v>
      </c>
      <c r="J176" s="85">
        <v>0</v>
      </c>
      <c r="K176" s="85">
        <v>0</v>
      </c>
      <c r="L176" s="85">
        <v>0</v>
      </c>
      <c r="M176" s="85">
        <v>0</v>
      </c>
      <c r="N176" s="85">
        <v>0</v>
      </c>
    </row>
    <row r="177" spans="1:14" ht="13.8" x14ac:dyDescent="0.2">
      <c r="A177" s="37" t="s">
        <v>70</v>
      </c>
      <c r="B177" s="16" t="s">
        <v>70</v>
      </c>
      <c r="C177" s="16" t="s">
        <v>1484</v>
      </c>
      <c r="D177" s="16" t="s">
        <v>1485</v>
      </c>
      <c r="E177" s="16" t="s">
        <v>1486</v>
      </c>
      <c r="F177" s="16" t="str">
        <f t="shared" si="3"/>
        <v>REFUERZO DE FIRME Y MEJORA SEGURIDAD VIAL EN A-1301 AINZÓN-TABUENCA Y A-1223 BERBEGAL-PERALTA</v>
      </c>
      <c r="G177" s="85">
        <v>0</v>
      </c>
      <c r="H177" s="85">
        <v>0</v>
      </c>
      <c r="I177" s="85">
        <v>0</v>
      </c>
      <c r="J177" s="85">
        <v>32494.67</v>
      </c>
      <c r="K177" s="85">
        <v>32494.67</v>
      </c>
      <c r="L177" s="85">
        <v>0</v>
      </c>
      <c r="M177" s="85">
        <v>0</v>
      </c>
      <c r="N177" s="85">
        <v>0</v>
      </c>
    </row>
    <row r="178" spans="1:14" ht="13.8" x14ac:dyDescent="0.2">
      <c r="A178" s="37" t="s">
        <v>70</v>
      </c>
      <c r="B178" s="16" t="s">
        <v>70</v>
      </c>
      <c r="C178" s="16" t="s">
        <v>1487</v>
      </c>
      <c r="D178" s="16" t="s">
        <v>1488</v>
      </c>
      <c r="E178" s="16" t="s">
        <v>1489</v>
      </c>
      <c r="F178" s="16" t="str">
        <f t="shared" si="3"/>
        <v>REFUERZO Y ENSANCHE DE LA A-1508 DE CALAMOCHA A VIVEL DEL RÍO MARTÍN, PK 1+550 A 10+106</v>
      </c>
      <c r="G178" s="85">
        <v>0</v>
      </c>
      <c r="H178" s="85">
        <v>0</v>
      </c>
      <c r="I178" s="85">
        <v>0</v>
      </c>
      <c r="J178" s="85">
        <v>1000000</v>
      </c>
      <c r="K178" s="85">
        <v>0</v>
      </c>
      <c r="L178" s="85">
        <v>0</v>
      </c>
      <c r="M178" s="85">
        <v>0</v>
      </c>
      <c r="N178" s="85">
        <v>0</v>
      </c>
    </row>
    <row r="179" spans="1:14" ht="13.8" x14ac:dyDescent="0.2">
      <c r="A179" s="37" t="s">
        <v>70</v>
      </c>
      <c r="B179" s="16" t="s">
        <v>70</v>
      </c>
      <c r="C179" s="16" t="s">
        <v>1490</v>
      </c>
      <c r="D179" s="16" t="s">
        <v>1491</v>
      </c>
      <c r="E179" s="16" t="s">
        <v>1103</v>
      </c>
      <c r="F179" s="16" t="str">
        <f t="shared" si="3"/>
        <v>FITE 2022 A3 ACONDICIONAMIENTO Y MEJORA CARRETERA OAJ#</v>
      </c>
      <c r="G179" s="85">
        <v>0</v>
      </c>
      <c r="H179" s="85">
        <v>1000000</v>
      </c>
      <c r="I179" s="85">
        <v>1000000</v>
      </c>
      <c r="J179" s="85">
        <v>989734.71</v>
      </c>
      <c r="K179" s="85">
        <v>0</v>
      </c>
      <c r="L179" s="85">
        <v>0</v>
      </c>
      <c r="M179" s="85">
        <v>0</v>
      </c>
      <c r="N179" s="85">
        <v>0</v>
      </c>
    </row>
    <row r="180" spans="1:14" ht="13.8" x14ac:dyDescent="0.2">
      <c r="A180" s="37" t="s">
        <v>70</v>
      </c>
      <c r="B180" s="16" t="s">
        <v>70</v>
      </c>
      <c r="C180" s="16" t="s">
        <v>1492</v>
      </c>
      <c r="D180" s="16" t="s">
        <v>1493</v>
      </c>
      <c r="E180" s="16" t="s">
        <v>1103</v>
      </c>
      <c r="F180" s="16" t="str">
        <f t="shared" si="3"/>
        <v>EMERGENCIAS 2023 PROVINCIA DE ZARAGOZA#</v>
      </c>
      <c r="G180" s="85">
        <v>0</v>
      </c>
      <c r="H180" s="85">
        <v>0</v>
      </c>
      <c r="I180" s="85">
        <v>0</v>
      </c>
      <c r="J180" s="85">
        <v>0</v>
      </c>
      <c r="K180" s="85">
        <v>0</v>
      </c>
      <c r="L180" s="85">
        <v>0</v>
      </c>
      <c r="M180" s="85">
        <v>0</v>
      </c>
      <c r="N180" s="85">
        <v>0</v>
      </c>
    </row>
    <row r="181" spans="1:14" ht="13.8" x14ac:dyDescent="0.2">
      <c r="A181" s="37" t="s">
        <v>70</v>
      </c>
      <c r="B181" s="16" t="s">
        <v>70</v>
      </c>
      <c r="C181" s="16" t="s">
        <v>1494</v>
      </c>
      <c r="D181" s="16" t="s">
        <v>1495</v>
      </c>
      <c r="E181" s="16" t="s">
        <v>1103</v>
      </c>
      <c r="F181" s="16" t="str">
        <f t="shared" si="3"/>
        <v>MEJORA DE LA SEGURIDAD VIAL EN RAA#</v>
      </c>
      <c r="G181" s="85">
        <v>0</v>
      </c>
      <c r="H181" s="85">
        <v>0</v>
      </c>
      <c r="I181" s="85">
        <v>0</v>
      </c>
      <c r="J181" s="85">
        <v>720514.37</v>
      </c>
      <c r="K181" s="85">
        <v>98089.86</v>
      </c>
      <c r="L181" s="85">
        <v>3039.52</v>
      </c>
      <c r="M181" s="85">
        <v>0</v>
      </c>
      <c r="N181" s="85">
        <v>3039.52</v>
      </c>
    </row>
    <row r="182" spans="1:14" ht="13.8" x14ac:dyDescent="0.2">
      <c r="A182" s="37" t="s">
        <v>70</v>
      </c>
      <c r="B182" s="16" t="s">
        <v>70</v>
      </c>
      <c r="C182" s="16" t="s">
        <v>1496</v>
      </c>
      <c r="D182" s="16" t="s">
        <v>1497</v>
      </c>
      <c r="E182" s="16" t="s">
        <v>1103</v>
      </c>
      <c r="F182" s="16" t="str">
        <f t="shared" si="3"/>
        <v>ADQUISICION DE VEHICULOS#</v>
      </c>
      <c r="G182" s="85">
        <v>0</v>
      </c>
      <c r="H182" s="85">
        <v>0</v>
      </c>
      <c r="I182" s="85">
        <v>0</v>
      </c>
      <c r="J182" s="85">
        <v>29803.75</v>
      </c>
      <c r="K182" s="85">
        <v>29803.75</v>
      </c>
      <c r="L182" s="85">
        <v>0</v>
      </c>
      <c r="M182" s="85">
        <v>0</v>
      </c>
      <c r="N182" s="85">
        <v>0</v>
      </c>
    </row>
    <row r="183" spans="1:14" ht="13.8" x14ac:dyDescent="0.2">
      <c r="A183" s="37" t="s">
        <v>70</v>
      </c>
      <c r="B183" s="16" t="s">
        <v>70</v>
      </c>
      <c r="C183" s="16" t="s">
        <v>1498</v>
      </c>
      <c r="D183" s="16" t="s">
        <v>1499</v>
      </c>
      <c r="E183" s="16" t="s">
        <v>1103</v>
      </c>
      <c r="F183" s="16" t="str">
        <f t="shared" si="3"/>
        <v>CENTRO GEOGRAFICO DE ARAGON#</v>
      </c>
      <c r="G183" s="85">
        <v>0</v>
      </c>
      <c r="H183" s="85">
        <v>0</v>
      </c>
      <c r="I183" s="85">
        <v>0</v>
      </c>
      <c r="J183" s="85">
        <v>4658.5</v>
      </c>
      <c r="K183" s="85">
        <v>4658.5</v>
      </c>
      <c r="L183" s="85">
        <v>4658.5</v>
      </c>
      <c r="M183" s="85">
        <v>0</v>
      </c>
      <c r="N183" s="85">
        <v>4658.5</v>
      </c>
    </row>
    <row r="184" spans="1:14" ht="13.8" x14ac:dyDescent="0.2">
      <c r="A184" s="37" t="s">
        <v>70</v>
      </c>
      <c r="B184" s="16" t="s">
        <v>70</v>
      </c>
      <c r="C184" s="27" t="s">
        <v>127</v>
      </c>
      <c r="D184" s="27" t="s">
        <v>70</v>
      </c>
      <c r="E184" s="27" t="s">
        <v>70</v>
      </c>
      <c r="F184" s="27" t="str">
        <f t="shared" si="3"/>
        <v/>
      </c>
      <c r="G184" s="90">
        <v>62532135.57</v>
      </c>
      <c r="H184" s="90">
        <v>4211437.38</v>
      </c>
      <c r="I184" s="90">
        <v>66743572.950000003</v>
      </c>
      <c r="J184" s="90">
        <v>51422968.079999998</v>
      </c>
      <c r="K184" s="90">
        <v>44370830.759999998</v>
      </c>
      <c r="L184" s="90">
        <v>15218586</v>
      </c>
      <c r="M184" s="90">
        <v>22.801575233919198</v>
      </c>
      <c r="N184" s="90">
        <v>14984887.01</v>
      </c>
    </row>
    <row r="185" spans="1:14" ht="13.8" x14ac:dyDescent="0.2">
      <c r="A185" s="37" t="s">
        <v>446</v>
      </c>
      <c r="B185" s="16" t="s">
        <v>447</v>
      </c>
      <c r="C185" s="16" t="s">
        <v>1500</v>
      </c>
      <c r="D185" s="16" t="s">
        <v>1501</v>
      </c>
      <c r="E185" s="16" t="s">
        <v>1502</v>
      </c>
      <c r="F185" s="16" t="str">
        <f t="shared" si="3"/>
        <v>RB84013 GESTIÓN DE LOS CENTROS DE INTERPRETACIÓN DE LOS ESPACIOS NATURALES PROTEGIDOS</v>
      </c>
      <c r="G185" s="85">
        <v>0</v>
      </c>
      <c r="H185" s="85">
        <v>0</v>
      </c>
      <c r="I185" s="85">
        <v>0</v>
      </c>
      <c r="J185" s="85">
        <v>433.4</v>
      </c>
      <c r="K185" s="85">
        <v>433.4</v>
      </c>
      <c r="L185" s="85">
        <v>433.4</v>
      </c>
      <c r="M185" s="85">
        <v>0</v>
      </c>
      <c r="N185" s="85">
        <v>433.4</v>
      </c>
    </row>
    <row r="186" spans="1:14" ht="13.8" x14ac:dyDescent="0.2">
      <c r="A186" s="37" t="s">
        <v>70</v>
      </c>
      <c r="B186" s="16" t="s">
        <v>70</v>
      </c>
      <c r="C186" s="16" t="s">
        <v>1503</v>
      </c>
      <c r="D186" s="16" t="s">
        <v>1504</v>
      </c>
      <c r="E186" s="16" t="s">
        <v>1505</v>
      </c>
      <c r="F186" s="16" t="str">
        <f t="shared" si="3"/>
        <v>PRESTACION SERVIOS AEREOS EXTINCION INCENDIOS FORESTALES CAMPAÑAS 2012-2015</v>
      </c>
      <c r="G186" s="85">
        <v>4468284.28</v>
      </c>
      <c r="H186" s="85">
        <v>-33154</v>
      </c>
      <c r="I186" s="85">
        <v>4435130.28</v>
      </c>
      <c r="J186" s="85">
        <v>4156486.76</v>
      </c>
      <c r="K186" s="85">
        <v>4156486.76</v>
      </c>
      <c r="L186" s="85">
        <v>1044642.68</v>
      </c>
      <c r="M186" s="85">
        <v>23.553821738016701</v>
      </c>
      <c r="N186" s="85">
        <v>1044642.68</v>
      </c>
    </row>
    <row r="187" spans="1:14" ht="13.8" x14ac:dyDescent="0.2">
      <c r="A187" s="37" t="s">
        <v>70</v>
      </c>
      <c r="B187" s="16" t="s">
        <v>70</v>
      </c>
      <c r="C187" s="16" t="s">
        <v>1506</v>
      </c>
      <c r="D187" s="16" t="s">
        <v>1507</v>
      </c>
      <c r="E187" s="16" t="s">
        <v>1103</v>
      </c>
      <c r="F187" s="16" t="str">
        <f t="shared" si="3"/>
        <v>CONTRATO INFORMA DE CONTROL Y GRABACION DE DATOS#</v>
      </c>
      <c r="G187" s="85">
        <v>250000</v>
      </c>
      <c r="H187" s="85">
        <v>-40000</v>
      </c>
      <c r="I187" s="85">
        <v>210000</v>
      </c>
      <c r="J187" s="85">
        <v>209993.69</v>
      </c>
      <c r="K187" s="85">
        <v>209993.69</v>
      </c>
      <c r="L187" s="85">
        <v>0</v>
      </c>
      <c r="M187" s="85">
        <v>0</v>
      </c>
      <c r="N187" s="85">
        <v>0</v>
      </c>
    </row>
    <row r="188" spans="1:14" s="87" customFormat="1" ht="13.8" x14ac:dyDescent="0.2">
      <c r="A188" s="37" t="s">
        <v>70</v>
      </c>
      <c r="B188" s="16" t="s">
        <v>70</v>
      </c>
      <c r="C188" s="16" t="s">
        <v>1508</v>
      </c>
      <c r="D188" s="16" t="s">
        <v>1509</v>
      </c>
      <c r="E188" s="16" t="s">
        <v>1103</v>
      </c>
      <c r="F188" s="16" t="str">
        <f t="shared" si="3"/>
        <v>IDENTIFICACION ANIMAL#</v>
      </c>
      <c r="G188" s="85">
        <v>10000</v>
      </c>
      <c r="H188" s="85">
        <v>0</v>
      </c>
      <c r="I188" s="85">
        <v>10000</v>
      </c>
      <c r="J188" s="85">
        <v>0</v>
      </c>
      <c r="K188" s="85">
        <v>0</v>
      </c>
      <c r="L188" s="85">
        <v>0</v>
      </c>
      <c r="M188" s="85">
        <v>0</v>
      </c>
      <c r="N188" s="85">
        <v>0</v>
      </c>
    </row>
    <row r="189" spans="1:14" ht="13.8" x14ac:dyDescent="0.2">
      <c r="A189" s="37" t="s">
        <v>70</v>
      </c>
      <c r="B189" s="16" t="s">
        <v>70</v>
      </c>
      <c r="C189" s="16" t="s">
        <v>1510</v>
      </c>
      <c r="D189" s="16" t="s">
        <v>1511</v>
      </c>
      <c r="E189" s="16" t="s">
        <v>1512</v>
      </c>
      <c r="F189" s="16" t="str">
        <f t="shared" si="3"/>
        <v>EQUIPAMIENTO CENTROS PROTEC. VEGETAL Y SEMILLAS Y PLANTAS DE VIVERO</v>
      </c>
      <c r="G189" s="85">
        <v>30000</v>
      </c>
      <c r="H189" s="85">
        <v>0</v>
      </c>
      <c r="I189" s="85">
        <v>30000</v>
      </c>
      <c r="J189" s="85">
        <v>639</v>
      </c>
      <c r="K189" s="85">
        <v>639</v>
      </c>
      <c r="L189" s="85">
        <v>639</v>
      </c>
      <c r="M189" s="85">
        <v>2.13</v>
      </c>
      <c r="N189" s="85">
        <v>639</v>
      </c>
    </row>
    <row r="190" spans="1:14" ht="13.8" x14ac:dyDescent="0.2">
      <c r="A190" s="37" t="s">
        <v>70</v>
      </c>
      <c r="B190" s="16" t="s">
        <v>70</v>
      </c>
      <c r="C190" s="16" t="s">
        <v>1513</v>
      </c>
      <c r="D190" s="16" t="s">
        <v>1514</v>
      </c>
      <c r="E190" s="16" t="s">
        <v>1103</v>
      </c>
      <c r="F190" s="16" t="str">
        <f t="shared" si="3"/>
        <v>CALIDAD SEMILLAS Y PLANTAS#</v>
      </c>
      <c r="G190" s="85">
        <v>80018.559999999998</v>
      </c>
      <c r="H190" s="85">
        <v>0</v>
      </c>
      <c r="I190" s="85">
        <v>80018.559999999998</v>
      </c>
      <c r="J190" s="85">
        <v>68234</v>
      </c>
      <c r="K190" s="85">
        <v>68161.740000000005</v>
      </c>
      <c r="L190" s="85">
        <v>13126.06</v>
      </c>
      <c r="M190" s="85">
        <v>16.4037693255165</v>
      </c>
      <c r="N190" s="85">
        <v>13126.06</v>
      </c>
    </row>
    <row r="191" spans="1:14" ht="13.8" x14ac:dyDescent="0.2">
      <c r="A191" s="37" t="s">
        <v>70</v>
      </c>
      <c r="B191" s="16" t="s">
        <v>70</v>
      </c>
      <c r="C191" s="16" t="s">
        <v>1515</v>
      </c>
      <c r="D191" s="16" t="s">
        <v>1516</v>
      </c>
      <c r="E191" s="16" t="s">
        <v>1517</v>
      </c>
      <c r="F191" s="16" t="str">
        <f t="shared" si="3"/>
        <v>PROGRAMA CONTROL Y VIGILANCIA ENCEFALOPATIAS ESPONGIFORMES TRANSMISIBLES</v>
      </c>
      <c r="G191" s="85">
        <v>3000</v>
      </c>
      <c r="H191" s="85">
        <v>2000</v>
      </c>
      <c r="I191" s="85">
        <v>5000</v>
      </c>
      <c r="J191" s="85">
        <v>0</v>
      </c>
      <c r="K191" s="85">
        <v>0</v>
      </c>
      <c r="L191" s="85">
        <v>0</v>
      </c>
      <c r="M191" s="85">
        <v>0</v>
      </c>
      <c r="N191" s="85">
        <v>0</v>
      </c>
    </row>
    <row r="192" spans="1:14" ht="13.8" x14ac:dyDescent="0.2">
      <c r="A192" s="37" t="s">
        <v>70</v>
      </c>
      <c r="B192" s="16" t="s">
        <v>70</v>
      </c>
      <c r="C192" s="16" t="s">
        <v>1518</v>
      </c>
      <c r="D192" s="16" t="s">
        <v>1519</v>
      </c>
      <c r="E192" s="16" t="s">
        <v>1103</v>
      </c>
      <c r="F192" s="16" t="str">
        <f t="shared" si="3"/>
        <v>EQUIPAMIENTOS CENTRALIZADOS DEPARTAMENTO#</v>
      </c>
      <c r="G192" s="85">
        <v>75000</v>
      </c>
      <c r="H192" s="85">
        <v>0</v>
      </c>
      <c r="I192" s="85">
        <v>75000</v>
      </c>
      <c r="J192" s="85">
        <v>17165.59</v>
      </c>
      <c r="K192" s="85">
        <v>17165.59</v>
      </c>
      <c r="L192" s="85">
        <v>17165.59</v>
      </c>
      <c r="M192" s="85">
        <v>22.887453333333301</v>
      </c>
      <c r="N192" s="85">
        <v>17165.59</v>
      </c>
    </row>
    <row r="193" spans="1:14" ht="13.8" x14ac:dyDescent="0.2">
      <c r="A193" s="37" t="s">
        <v>70</v>
      </c>
      <c r="B193" s="16" t="s">
        <v>70</v>
      </c>
      <c r="C193" s="16" t="s">
        <v>1520</v>
      </c>
      <c r="D193" s="16" t="s">
        <v>1521</v>
      </c>
      <c r="E193" s="16" t="s">
        <v>1103</v>
      </c>
      <c r="F193" s="16" t="str">
        <f t="shared" si="3"/>
        <v>MANTENIMIENTO DE LOS PROGRAMAS DE PRIMAS GANADERAS#</v>
      </c>
      <c r="G193" s="85">
        <v>155182.5</v>
      </c>
      <c r="H193" s="85">
        <v>0</v>
      </c>
      <c r="I193" s="85">
        <v>155182.5</v>
      </c>
      <c r="J193" s="85">
        <v>155182.5</v>
      </c>
      <c r="K193" s="85">
        <v>155182.5</v>
      </c>
      <c r="L193" s="85">
        <v>69245.88</v>
      </c>
      <c r="M193" s="85">
        <v>44.622222222222199</v>
      </c>
      <c r="N193" s="85">
        <v>69245.88</v>
      </c>
    </row>
    <row r="194" spans="1:14" ht="13.8" x14ac:dyDescent="0.2">
      <c r="A194" s="37" t="s">
        <v>70</v>
      </c>
      <c r="B194" s="16" t="s">
        <v>70</v>
      </c>
      <c r="C194" s="16" t="s">
        <v>1522</v>
      </c>
      <c r="D194" s="16" t="s">
        <v>1523</v>
      </c>
      <c r="E194" s="16" t="s">
        <v>1524</v>
      </c>
      <c r="F194" s="16" t="str">
        <f t="shared" si="3"/>
        <v>DESARROLLO E INTEGRACION DE PROGRAMAS DE IDENTIFICACION GANADERA</v>
      </c>
      <c r="G194" s="85">
        <v>407911.87</v>
      </c>
      <c r="H194" s="85">
        <v>0</v>
      </c>
      <c r="I194" s="85">
        <v>407911.87</v>
      </c>
      <c r="J194" s="85">
        <v>376634.72</v>
      </c>
      <c r="K194" s="85">
        <v>376634.72</v>
      </c>
      <c r="L194" s="85">
        <v>0</v>
      </c>
      <c r="M194" s="85">
        <v>0</v>
      </c>
      <c r="N194" s="85">
        <v>0</v>
      </c>
    </row>
    <row r="195" spans="1:14" ht="13.8" x14ac:dyDescent="0.2">
      <c r="A195" s="37" t="s">
        <v>70</v>
      </c>
      <c r="B195" s="16" t="s">
        <v>70</v>
      </c>
      <c r="C195" s="16" t="s">
        <v>1525</v>
      </c>
      <c r="D195" s="16" t="s">
        <v>1526</v>
      </c>
      <c r="E195" s="16" t="s">
        <v>1527</v>
      </c>
      <c r="F195" s="16" t="str">
        <f t="shared" si="3"/>
        <v>GESTION Y SEGUIMIENTO DEL PROGRAMA DE DESARROLLO RURAL 2007/2013</v>
      </c>
      <c r="G195" s="85">
        <v>160000</v>
      </c>
      <c r="H195" s="85">
        <v>0</v>
      </c>
      <c r="I195" s="85">
        <v>160000</v>
      </c>
      <c r="J195" s="85">
        <v>93971.56</v>
      </c>
      <c r="K195" s="85">
        <v>93971.56</v>
      </c>
      <c r="L195" s="85">
        <v>0</v>
      </c>
      <c r="M195" s="85">
        <v>0</v>
      </c>
      <c r="N195" s="85">
        <v>0</v>
      </c>
    </row>
    <row r="196" spans="1:14" ht="13.8" x14ac:dyDescent="0.2">
      <c r="A196" s="37" t="s">
        <v>70</v>
      </c>
      <c r="B196" s="16" t="s">
        <v>70</v>
      </c>
      <c r="C196" s="16" t="s">
        <v>1528</v>
      </c>
      <c r="D196" s="16" t="s">
        <v>1529</v>
      </c>
      <c r="E196" s="16" t="s">
        <v>1530</v>
      </c>
      <c r="F196" s="16" t="str">
        <f t="shared" si="3"/>
        <v>ASISTENCIA T. CONCENTRACION PARCELARIA MONFLORITE, POMPENILLO Y BELLESTAR</v>
      </c>
      <c r="G196" s="85">
        <v>555902.31999999995</v>
      </c>
      <c r="H196" s="85">
        <v>0</v>
      </c>
      <c r="I196" s="85">
        <v>555902.31999999995</v>
      </c>
      <c r="J196" s="85">
        <v>571062.93999999994</v>
      </c>
      <c r="K196" s="85">
        <v>571062.93999999994</v>
      </c>
      <c r="L196" s="85">
        <v>0</v>
      </c>
      <c r="M196" s="85">
        <v>0</v>
      </c>
      <c r="N196" s="85">
        <v>0</v>
      </c>
    </row>
    <row r="197" spans="1:14" ht="13.8" x14ac:dyDescent="0.2">
      <c r="A197" s="37" t="s">
        <v>70</v>
      </c>
      <c r="B197" s="16" t="s">
        <v>70</v>
      </c>
      <c r="C197" s="16" t="s">
        <v>1531</v>
      </c>
      <c r="D197" s="16" t="s">
        <v>1532</v>
      </c>
      <c r="E197" s="16" t="s">
        <v>1103</v>
      </c>
      <c r="F197" s="16" t="str">
        <f t="shared" si="3"/>
        <v>C.P.ZONA CAUDE (TERUEL)#</v>
      </c>
      <c r="G197" s="85">
        <v>610027.32999999996</v>
      </c>
      <c r="H197" s="85">
        <v>0</v>
      </c>
      <c r="I197" s="85">
        <v>610027.32999999996</v>
      </c>
      <c r="J197" s="85">
        <v>610027.32999999996</v>
      </c>
      <c r="K197" s="85">
        <v>598028.86</v>
      </c>
      <c r="L197" s="85">
        <v>0</v>
      </c>
      <c r="M197" s="85">
        <v>0</v>
      </c>
      <c r="N197" s="85">
        <v>0</v>
      </c>
    </row>
    <row r="198" spans="1:14" ht="13.8" x14ac:dyDescent="0.2">
      <c r="A198" s="37" t="s">
        <v>70</v>
      </c>
      <c r="B198" s="16" t="s">
        <v>70</v>
      </c>
      <c r="C198" s="16" t="s">
        <v>1533</v>
      </c>
      <c r="D198" s="16" t="s">
        <v>1534</v>
      </c>
      <c r="E198" s="16" t="s">
        <v>1103</v>
      </c>
      <c r="F198" s="16" t="str">
        <f t="shared" si="3"/>
        <v>AULA MEDIO AMBIENTE URBANO#</v>
      </c>
      <c r="G198" s="85">
        <v>5000</v>
      </c>
      <c r="H198" s="85">
        <v>0</v>
      </c>
      <c r="I198" s="85">
        <v>5000</v>
      </c>
      <c r="J198" s="85">
        <v>0</v>
      </c>
      <c r="K198" s="85">
        <v>0</v>
      </c>
      <c r="L198" s="85">
        <v>0</v>
      </c>
      <c r="M198" s="85">
        <v>0</v>
      </c>
      <c r="N198" s="85">
        <v>0</v>
      </c>
    </row>
    <row r="199" spans="1:14" ht="13.8" x14ac:dyDescent="0.2">
      <c r="A199" s="37" t="s">
        <v>70</v>
      </c>
      <c r="B199" s="16" t="s">
        <v>70</v>
      </c>
      <c r="C199" s="16" t="s">
        <v>1535</v>
      </c>
      <c r="D199" s="16" t="s">
        <v>1536</v>
      </c>
      <c r="E199" s="16" t="s">
        <v>1103</v>
      </c>
      <c r="F199" s="16" t="str">
        <f t="shared" si="3"/>
        <v>CONCENT.PARCELARIA LAGUERUELA#</v>
      </c>
      <c r="G199" s="85">
        <v>239436.62</v>
      </c>
      <c r="H199" s="85">
        <v>0</v>
      </c>
      <c r="I199" s="85">
        <v>239436.62</v>
      </c>
      <c r="J199" s="85">
        <v>0</v>
      </c>
      <c r="K199" s="85">
        <v>0</v>
      </c>
      <c r="L199" s="85">
        <v>0</v>
      </c>
      <c r="M199" s="85">
        <v>0</v>
      </c>
      <c r="N199" s="85">
        <v>0</v>
      </c>
    </row>
    <row r="200" spans="1:14" ht="13.8" x14ac:dyDescent="0.2">
      <c r="A200" s="37" t="s">
        <v>70</v>
      </c>
      <c r="B200" s="16" t="s">
        <v>70</v>
      </c>
      <c r="C200" s="16" t="s">
        <v>1537</v>
      </c>
      <c r="D200" s="16" t="s">
        <v>1538</v>
      </c>
      <c r="E200" s="16" t="s">
        <v>1103</v>
      </c>
      <c r="F200" s="16" t="str">
        <f t="shared" si="3"/>
        <v>ASISTENCIA TECNICA VIGILANCIA AMBIENTAL Y SEGURIDAD Y SALUD#</v>
      </c>
      <c r="G200" s="85">
        <v>275000</v>
      </c>
      <c r="H200" s="85">
        <v>0</v>
      </c>
      <c r="I200" s="85">
        <v>275000</v>
      </c>
      <c r="J200" s="85">
        <v>256588.44</v>
      </c>
      <c r="K200" s="85">
        <v>256588.44</v>
      </c>
      <c r="L200" s="85">
        <v>36463.85</v>
      </c>
      <c r="M200" s="85">
        <v>13.2595818181818</v>
      </c>
      <c r="N200" s="85">
        <v>32044.58</v>
      </c>
    </row>
    <row r="201" spans="1:14" ht="13.8" x14ac:dyDescent="0.2">
      <c r="A201" s="37" t="s">
        <v>70</v>
      </c>
      <c r="B201" s="16" t="s">
        <v>70</v>
      </c>
      <c r="C201" s="16" t="s">
        <v>1539</v>
      </c>
      <c r="D201" s="16" t="s">
        <v>1540</v>
      </c>
      <c r="E201" s="16" t="s">
        <v>1103</v>
      </c>
      <c r="F201" s="16" t="str">
        <f t="shared" si="3"/>
        <v>ADQUISICION VEHICULOS DEPARTAMENTO#</v>
      </c>
      <c r="G201" s="85">
        <v>1132075.5</v>
      </c>
      <c r="H201" s="85">
        <v>0</v>
      </c>
      <c r="I201" s="85">
        <v>1132075.5</v>
      </c>
      <c r="J201" s="85">
        <v>22897.99</v>
      </c>
      <c r="K201" s="85">
        <v>22897.99</v>
      </c>
      <c r="L201" s="85">
        <v>0</v>
      </c>
      <c r="M201" s="85">
        <v>0</v>
      </c>
      <c r="N201" s="85">
        <v>0</v>
      </c>
    </row>
    <row r="202" spans="1:14" ht="13.8" x14ac:dyDescent="0.2">
      <c r="A202" s="37" t="s">
        <v>70</v>
      </c>
      <c r="B202" s="16" t="s">
        <v>70</v>
      </c>
      <c r="C202" s="16" t="s">
        <v>1541</v>
      </c>
      <c r="D202" s="16" t="s">
        <v>1542</v>
      </c>
      <c r="E202" s="16" t="s">
        <v>1543</v>
      </c>
      <c r="F202" s="16" t="str">
        <f t="shared" si="3"/>
        <v>ADQUISICIÓN LICENCIAS Y EQUIPOS DE PROCESOS DE INFORMAC. CARTOGRAFIA Y CONC.</v>
      </c>
      <c r="G202" s="85">
        <v>0</v>
      </c>
      <c r="H202" s="85">
        <v>0</v>
      </c>
      <c r="I202" s="85">
        <v>0</v>
      </c>
      <c r="J202" s="85">
        <v>360.58</v>
      </c>
      <c r="K202" s="85">
        <v>360.58</v>
      </c>
      <c r="L202" s="85">
        <v>360.58</v>
      </c>
      <c r="M202" s="85">
        <v>0</v>
      </c>
      <c r="N202" s="85">
        <v>360.58</v>
      </c>
    </row>
    <row r="203" spans="1:14" ht="13.8" x14ac:dyDescent="0.2">
      <c r="A203" s="37" t="s">
        <v>70</v>
      </c>
      <c r="B203" s="16" t="s">
        <v>70</v>
      </c>
      <c r="C203" s="16" t="s">
        <v>1544</v>
      </c>
      <c r="D203" s="16" t="s">
        <v>1545</v>
      </c>
      <c r="E203" s="16" t="s">
        <v>1103</v>
      </c>
      <c r="F203" s="16" t="str">
        <f t="shared" si="3"/>
        <v>LICENCIAS SOFTWARE COMERCIAL USO ESPECIFICO#</v>
      </c>
      <c r="G203" s="85">
        <v>0</v>
      </c>
      <c r="H203" s="85">
        <v>0</v>
      </c>
      <c r="I203" s="85">
        <v>0</v>
      </c>
      <c r="J203" s="85">
        <v>237.37</v>
      </c>
      <c r="K203" s="85">
        <v>237.37</v>
      </c>
      <c r="L203" s="85">
        <v>237.37</v>
      </c>
      <c r="M203" s="85">
        <v>0</v>
      </c>
      <c r="N203" s="85">
        <v>0</v>
      </c>
    </row>
    <row r="204" spans="1:14" ht="13.8" x14ac:dyDescent="0.2">
      <c r="A204" s="37" t="s">
        <v>70</v>
      </c>
      <c r="B204" s="16" t="s">
        <v>70</v>
      </c>
      <c r="C204" s="16" t="s">
        <v>1546</v>
      </c>
      <c r="D204" s="16" t="s">
        <v>1547</v>
      </c>
      <c r="E204" s="16" t="s">
        <v>1548</v>
      </c>
      <c r="F204" s="16" t="str">
        <f t="shared" si="3"/>
        <v>DESARROLLOS INFORMATICOS GESTION Y CONTROL DPTO. AGRICULTURA, G. Y M.A.</v>
      </c>
      <c r="G204" s="85">
        <v>924581.58</v>
      </c>
      <c r="H204" s="85">
        <v>0</v>
      </c>
      <c r="I204" s="85">
        <v>924581.58</v>
      </c>
      <c r="J204" s="85">
        <v>707548.75</v>
      </c>
      <c r="K204" s="85">
        <v>707548.75</v>
      </c>
      <c r="L204" s="85">
        <v>0</v>
      </c>
      <c r="M204" s="85">
        <v>0</v>
      </c>
      <c r="N204" s="85">
        <v>0</v>
      </c>
    </row>
    <row r="205" spans="1:14" ht="13.8" x14ac:dyDescent="0.2">
      <c r="A205" s="37" t="s">
        <v>70</v>
      </c>
      <c r="B205" s="16" t="s">
        <v>70</v>
      </c>
      <c r="C205" s="16" t="s">
        <v>1549</v>
      </c>
      <c r="D205" s="16" t="s">
        <v>1550</v>
      </c>
      <c r="E205" s="16" t="s">
        <v>1103</v>
      </c>
      <c r="F205" s="16" t="str">
        <f t="shared" si="3"/>
        <v>MEDIDAS CERTIFICACION CUENTA FEOGA-FEAGA-FEADER ISO#</v>
      </c>
      <c r="G205" s="85">
        <v>100000</v>
      </c>
      <c r="H205" s="85">
        <v>0</v>
      </c>
      <c r="I205" s="85">
        <v>100000</v>
      </c>
      <c r="J205" s="85">
        <v>0</v>
      </c>
      <c r="K205" s="85">
        <v>0</v>
      </c>
      <c r="L205" s="85">
        <v>0</v>
      </c>
      <c r="M205" s="85">
        <v>0</v>
      </c>
      <c r="N205" s="85">
        <v>0</v>
      </c>
    </row>
    <row r="206" spans="1:14" ht="13.8" x14ac:dyDescent="0.2">
      <c r="A206" s="37" t="s">
        <v>70</v>
      </c>
      <c r="B206" s="16" t="s">
        <v>70</v>
      </c>
      <c r="C206" s="16" t="s">
        <v>1551</v>
      </c>
      <c r="D206" s="16" t="s">
        <v>1552</v>
      </c>
      <c r="E206" s="16" t="s">
        <v>1103</v>
      </c>
      <c r="F206" s="16" t="str">
        <f t="shared" si="3"/>
        <v>PREVENCION DE RIESGOS LABORALES#</v>
      </c>
      <c r="G206" s="85">
        <v>314954.65999999997</v>
      </c>
      <c r="H206" s="85">
        <v>0</v>
      </c>
      <c r="I206" s="85">
        <v>314954.65999999997</v>
      </c>
      <c r="J206" s="85">
        <v>163446.43</v>
      </c>
      <c r="K206" s="85">
        <v>163446.43</v>
      </c>
      <c r="L206" s="85">
        <v>24137.81</v>
      </c>
      <c r="M206" s="85">
        <v>7.6638999403914196</v>
      </c>
      <c r="N206" s="85">
        <v>24137.81</v>
      </c>
    </row>
    <row r="207" spans="1:14" ht="13.8" x14ac:dyDescent="0.2">
      <c r="A207" s="37" t="s">
        <v>70</v>
      </c>
      <c r="B207" s="16" t="s">
        <v>70</v>
      </c>
      <c r="C207" s="16" t="s">
        <v>1553</v>
      </c>
      <c r="D207" s="16" t="s">
        <v>1554</v>
      </c>
      <c r="E207" s="16" t="s">
        <v>1555</v>
      </c>
      <c r="F207" s="16" t="str">
        <f t="shared" si="3"/>
        <v>RED DE EVALUACIÓN FITOSANITARIA EN LAS MASAS FORESTALES DE ARAGON</v>
      </c>
      <c r="G207" s="85">
        <v>0</v>
      </c>
      <c r="H207" s="85">
        <v>124966.84</v>
      </c>
      <c r="I207" s="85">
        <v>124966.84</v>
      </c>
      <c r="J207" s="85">
        <v>121517.77</v>
      </c>
      <c r="K207" s="85">
        <v>121517.77</v>
      </c>
      <c r="L207" s="85">
        <v>0</v>
      </c>
      <c r="M207" s="85">
        <v>0</v>
      </c>
      <c r="N207" s="85">
        <v>0</v>
      </c>
    </row>
    <row r="208" spans="1:14" ht="13.8" x14ac:dyDescent="0.2">
      <c r="A208" s="37" t="s">
        <v>70</v>
      </c>
      <c r="B208" s="16" t="s">
        <v>70</v>
      </c>
      <c r="C208" s="16" t="s">
        <v>1556</v>
      </c>
      <c r="D208" s="16" t="s">
        <v>1557</v>
      </c>
      <c r="E208" s="16" t="s">
        <v>1558</v>
      </c>
      <c r="F208" s="16" t="str">
        <f t="shared" si="3"/>
        <v>HB02044 SEGUIMIENTO DE LAS POBLACIONES DE OSO PARDO EN EL PIRINEO ARAGONÉS</v>
      </c>
      <c r="G208" s="85">
        <v>0</v>
      </c>
      <c r="H208" s="85">
        <v>5984.18</v>
      </c>
      <c r="I208" s="85">
        <v>5984.18</v>
      </c>
      <c r="J208" s="85">
        <v>5984.18</v>
      </c>
      <c r="K208" s="85">
        <v>5984.18</v>
      </c>
      <c r="L208" s="85">
        <v>5984.18</v>
      </c>
      <c r="M208" s="85">
        <v>100</v>
      </c>
      <c r="N208" s="85">
        <v>5984.18</v>
      </c>
    </row>
    <row r="209" spans="1:14" ht="13.8" x14ac:dyDescent="0.2">
      <c r="A209" s="37" t="s">
        <v>70</v>
      </c>
      <c r="B209" s="16" t="s">
        <v>70</v>
      </c>
      <c r="C209" s="16" t="s">
        <v>1559</v>
      </c>
      <c r="D209" s="16" t="s">
        <v>1560</v>
      </c>
      <c r="E209" s="16" t="s">
        <v>1561</v>
      </c>
      <c r="F209" s="16" t="str">
        <f t="shared" ref="F209:F272" si="4">CONCATENATE(D209,E209)</f>
        <v>MATERIAL DIVERSO PARA EL SERVICIO DE BIODIVERSIDAD DE LA D.G. DE SOSTENIBILIDAD</v>
      </c>
      <c r="G209" s="85">
        <v>0</v>
      </c>
      <c r="H209" s="85">
        <v>23800.86</v>
      </c>
      <c r="I209" s="85">
        <v>23800.86</v>
      </c>
      <c r="J209" s="85">
        <v>23800.86</v>
      </c>
      <c r="K209" s="85">
        <v>23800.86</v>
      </c>
      <c r="L209" s="85">
        <v>23800.86</v>
      </c>
      <c r="M209" s="85">
        <v>100</v>
      </c>
      <c r="N209" s="85">
        <v>23800.86</v>
      </c>
    </row>
    <row r="210" spans="1:14" s="88" customFormat="1" ht="13.8" x14ac:dyDescent="0.2">
      <c r="A210" s="37" t="s">
        <v>70</v>
      </c>
      <c r="B210" s="16" t="s">
        <v>70</v>
      </c>
      <c r="C210" s="16" t="s">
        <v>1562</v>
      </c>
      <c r="D210" s="16" t="s">
        <v>1563</v>
      </c>
      <c r="E210" s="16" t="s">
        <v>1103</v>
      </c>
      <c r="F210" s="16" t="str">
        <f t="shared" si="4"/>
        <v>PROGRAMA DE SEGUIMIENTO DE LA POBLACIÓN DE VISÓN EUROPEO#</v>
      </c>
      <c r="G210" s="85">
        <v>0</v>
      </c>
      <c r="H210" s="85">
        <v>4694.8</v>
      </c>
      <c r="I210" s="85">
        <v>4694.8</v>
      </c>
      <c r="J210" s="85">
        <v>4694.8</v>
      </c>
      <c r="K210" s="85">
        <v>4694.8</v>
      </c>
      <c r="L210" s="85">
        <v>4694.8</v>
      </c>
      <c r="M210" s="85">
        <v>100</v>
      </c>
      <c r="N210" s="85">
        <v>4694.8</v>
      </c>
    </row>
    <row r="211" spans="1:14" ht="13.8" x14ac:dyDescent="0.2">
      <c r="A211" s="37" t="s">
        <v>70</v>
      </c>
      <c r="B211" s="16" t="s">
        <v>70</v>
      </c>
      <c r="C211" s="16" t="s">
        <v>1564</v>
      </c>
      <c r="D211" s="16" t="s">
        <v>1565</v>
      </c>
      <c r="E211" s="16" t="s">
        <v>1566</v>
      </c>
      <c r="F211" s="16" t="str">
        <f t="shared" si="4"/>
        <v>MANTENIMIENTO Y MEJORA SISTEMA INFORMATICO INTEGRADO GESTION - CONTROL PAC</v>
      </c>
      <c r="G211" s="85">
        <v>1037187.87</v>
      </c>
      <c r="H211" s="85">
        <v>0</v>
      </c>
      <c r="I211" s="85">
        <v>1037187.87</v>
      </c>
      <c r="J211" s="85">
        <v>1058249.3799999999</v>
      </c>
      <c r="K211" s="85">
        <v>1058249.3799999999</v>
      </c>
      <c r="L211" s="85">
        <v>201190.6</v>
      </c>
      <c r="M211" s="85">
        <v>19.397700823477599</v>
      </c>
      <c r="N211" s="85">
        <v>180138.23999999999</v>
      </c>
    </row>
    <row r="212" spans="1:14" ht="13.8" x14ac:dyDescent="0.2">
      <c r="A212" s="37" t="s">
        <v>70</v>
      </c>
      <c r="B212" s="16" t="s">
        <v>70</v>
      </c>
      <c r="C212" s="16" t="s">
        <v>1567</v>
      </c>
      <c r="D212" s="16" t="s">
        <v>1568</v>
      </c>
      <c r="E212" s="16" t="s">
        <v>1569</v>
      </c>
      <c r="F212" s="16" t="str">
        <f t="shared" si="4"/>
        <v>LLEVANZA SISTEMA INTEGRADO DE GESTION Y DECLARACION DE PARCELAS DE LA PAC</v>
      </c>
      <c r="G212" s="85">
        <v>12000</v>
      </c>
      <c r="H212" s="85">
        <v>0</v>
      </c>
      <c r="I212" s="85">
        <v>12000</v>
      </c>
      <c r="J212" s="85">
        <v>0</v>
      </c>
      <c r="K212" s="85">
        <v>0</v>
      </c>
      <c r="L212" s="85">
        <v>0</v>
      </c>
      <c r="M212" s="85">
        <v>0</v>
      </c>
      <c r="N212" s="85">
        <v>0</v>
      </c>
    </row>
    <row r="213" spans="1:14" ht="13.8" x14ac:dyDescent="0.2">
      <c r="A213" s="37" t="s">
        <v>70</v>
      </c>
      <c r="B213" s="16" t="s">
        <v>70</v>
      </c>
      <c r="C213" s="16" t="s">
        <v>1570</v>
      </c>
      <c r="D213" s="16" t="s">
        <v>1571</v>
      </c>
      <c r="E213" s="16" t="s">
        <v>1572</v>
      </c>
      <c r="F213" s="16" t="str">
        <f t="shared" si="4"/>
        <v>MEJORAS AL SISTEMA INTEGRADO DE APROVECHAMIENTOS FORESTALES(SIAF), AÑO EN CURSO</v>
      </c>
      <c r="G213" s="85">
        <v>13650</v>
      </c>
      <c r="H213" s="85">
        <v>0</v>
      </c>
      <c r="I213" s="85">
        <v>13650</v>
      </c>
      <c r="J213" s="85">
        <v>0</v>
      </c>
      <c r="K213" s="85">
        <v>0</v>
      </c>
      <c r="L213" s="85">
        <v>0</v>
      </c>
      <c r="M213" s="85">
        <v>0</v>
      </c>
      <c r="N213" s="85">
        <v>0</v>
      </c>
    </row>
    <row r="214" spans="1:14" ht="13.8" x14ac:dyDescent="0.2">
      <c r="A214" s="37" t="s">
        <v>70</v>
      </c>
      <c r="B214" s="16" t="s">
        <v>70</v>
      </c>
      <c r="C214" s="16" t="s">
        <v>1573</v>
      </c>
      <c r="D214" s="16" t="s">
        <v>1574</v>
      </c>
      <c r="E214" s="16" t="s">
        <v>1575</v>
      </c>
      <c r="F214" s="16" t="str">
        <f t="shared" si="4"/>
        <v>MANTENIMIENTO DE INFRAESTRUCTURAS DE EXTINCIÓN Y PUESTOS FIJOS DE VIGILANCIA PARA EL AÑO 2011</v>
      </c>
      <c r="G214" s="85">
        <v>0</v>
      </c>
      <c r="H214" s="85">
        <v>0</v>
      </c>
      <c r="I214" s="85">
        <v>0</v>
      </c>
      <c r="J214" s="85">
        <v>639</v>
      </c>
      <c r="K214" s="85">
        <v>639</v>
      </c>
      <c r="L214" s="85">
        <v>639</v>
      </c>
      <c r="M214" s="85">
        <v>0</v>
      </c>
      <c r="N214" s="85">
        <v>0</v>
      </c>
    </row>
    <row r="215" spans="1:14" ht="13.8" x14ac:dyDescent="0.2">
      <c r="A215" s="37" t="s">
        <v>70</v>
      </c>
      <c r="B215" s="16" t="s">
        <v>70</v>
      </c>
      <c r="C215" s="16" t="s">
        <v>1576</v>
      </c>
      <c r="D215" s="16" t="s">
        <v>1577</v>
      </c>
      <c r="E215" s="16" t="s">
        <v>1578</v>
      </c>
      <c r="F215" s="16" t="str">
        <f t="shared" si="4"/>
        <v>MATERIAL DIVERSO PARA EL PARQUE NACIONAL DE ORDESA Y MONTE PERDIDO DE LA DG. COMENA</v>
      </c>
      <c r="G215" s="85">
        <v>0</v>
      </c>
      <c r="H215" s="85">
        <v>5183.6400000000003</v>
      </c>
      <c r="I215" s="85">
        <v>5183.6400000000003</v>
      </c>
      <c r="J215" s="85">
        <v>2067.89</v>
      </c>
      <c r="K215" s="85">
        <v>2067.89</v>
      </c>
      <c r="L215" s="85">
        <v>2067.89</v>
      </c>
      <c r="M215" s="85">
        <v>39.892623716153103</v>
      </c>
      <c r="N215" s="85">
        <v>2067.89</v>
      </c>
    </row>
    <row r="216" spans="1:14" ht="13.8" x14ac:dyDescent="0.2">
      <c r="A216" s="37" t="s">
        <v>70</v>
      </c>
      <c r="B216" s="16" t="s">
        <v>70</v>
      </c>
      <c r="C216" s="16" t="s">
        <v>1579</v>
      </c>
      <c r="D216" s="16" t="s">
        <v>1580</v>
      </c>
      <c r="E216" s="16" t="s">
        <v>1581</v>
      </c>
      <c r="F216" s="16" t="str">
        <f t="shared" si="4"/>
        <v>ZB01900 ATENCIÓN VETERINARIA Y CONSERVACIÓN FAUNA EN CENTRORECUPERACIÓN FAUNA SILVESTRE LA ALFRANCA</v>
      </c>
      <c r="G216" s="85">
        <v>0</v>
      </c>
      <c r="H216" s="85">
        <v>2534.9499999999998</v>
      </c>
      <c r="I216" s="85">
        <v>2534.9499999999998</v>
      </c>
      <c r="J216" s="85">
        <v>2534.9499999999998</v>
      </c>
      <c r="K216" s="85">
        <v>2534.9499999999998</v>
      </c>
      <c r="L216" s="85">
        <v>2534.9499999999998</v>
      </c>
      <c r="M216" s="85">
        <v>100</v>
      </c>
      <c r="N216" s="85">
        <v>2534.9499999999998</v>
      </c>
    </row>
    <row r="217" spans="1:14" ht="13.8" x14ac:dyDescent="0.2">
      <c r="A217" s="37" t="s">
        <v>70</v>
      </c>
      <c r="B217" s="16" t="s">
        <v>70</v>
      </c>
      <c r="C217" s="16" t="s">
        <v>1582</v>
      </c>
      <c r="D217" s="16" t="s">
        <v>1583</v>
      </c>
      <c r="E217" s="16" t="s">
        <v>1584</v>
      </c>
      <c r="F217" s="16" t="str">
        <f t="shared" si="4"/>
        <v>MANT Y AMPLIACION CERTIFICACION FORESTAL REGIONAL EN LA C.A. ARAGÓN AÑO EN CURSO</v>
      </c>
      <c r="G217" s="85">
        <v>25000</v>
      </c>
      <c r="H217" s="85">
        <v>-3617.82</v>
      </c>
      <c r="I217" s="85">
        <v>21382.18</v>
      </c>
      <c r="J217" s="85">
        <v>3757.05</v>
      </c>
      <c r="K217" s="85">
        <v>3757.05</v>
      </c>
      <c r="L217" s="85">
        <v>3757.05</v>
      </c>
      <c r="M217" s="85">
        <v>17.570939913516799</v>
      </c>
      <c r="N217" s="85">
        <v>0</v>
      </c>
    </row>
    <row r="218" spans="1:14" ht="13.8" x14ac:dyDescent="0.2">
      <c r="A218" s="37" t="s">
        <v>70</v>
      </c>
      <c r="B218" s="16" t="s">
        <v>70</v>
      </c>
      <c r="C218" s="16" t="s">
        <v>1585</v>
      </c>
      <c r="D218" s="16" t="s">
        <v>1586</v>
      </c>
      <c r="E218" s="16" t="s">
        <v>1103</v>
      </c>
      <c r="F218" s="16" t="str">
        <f t="shared" si="4"/>
        <v>C.P. DE CELLA (TERUEL)#</v>
      </c>
      <c r="G218" s="85">
        <v>85031.360000000001</v>
      </c>
      <c r="H218" s="85">
        <v>50000</v>
      </c>
      <c r="I218" s="85">
        <v>135031.35999999999</v>
      </c>
      <c r="J218" s="85">
        <v>90178.25</v>
      </c>
      <c r="K218" s="85">
        <v>90178.25</v>
      </c>
      <c r="L218" s="85">
        <v>5146.8900000000003</v>
      </c>
      <c r="M218" s="85">
        <v>3.8116256845817098</v>
      </c>
      <c r="N218" s="85">
        <v>5146.8900000000003</v>
      </c>
    </row>
    <row r="219" spans="1:14" ht="13.8" x14ac:dyDescent="0.2">
      <c r="A219" s="37" t="s">
        <v>70</v>
      </c>
      <c r="B219" s="16" t="s">
        <v>70</v>
      </c>
      <c r="C219" s="16" t="s">
        <v>1587</v>
      </c>
      <c r="D219" s="16" t="s">
        <v>1588</v>
      </c>
      <c r="E219" s="16" t="s">
        <v>1103</v>
      </c>
      <c r="F219" s="16" t="str">
        <f t="shared" si="4"/>
        <v>REGADIO SOCIAL SARRIÓN#</v>
      </c>
      <c r="G219" s="85">
        <v>100000</v>
      </c>
      <c r="H219" s="85">
        <v>0</v>
      </c>
      <c r="I219" s="85">
        <v>100000</v>
      </c>
      <c r="J219" s="85">
        <v>100000</v>
      </c>
      <c r="K219" s="85">
        <v>100000</v>
      </c>
      <c r="L219" s="85">
        <v>0</v>
      </c>
      <c r="M219" s="85">
        <v>0</v>
      </c>
      <c r="N219" s="85">
        <v>0</v>
      </c>
    </row>
    <row r="220" spans="1:14" ht="13.8" x14ac:dyDescent="0.2">
      <c r="A220" s="37" t="s">
        <v>70</v>
      </c>
      <c r="B220" s="16" t="s">
        <v>70</v>
      </c>
      <c r="C220" s="16" t="s">
        <v>1589</v>
      </c>
      <c r="D220" s="16" t="s">
        <v>1590</v>
      </c>
      <c r="E220" s="16" t="s">
        <v>1103</v>
      </c>
      <c r="F220" s="16" t="str">
        <f t="shared" si="4"/>
        <v>TRATAMIENTOS SELVÍCOLAS Y CULTURALES EN MUP#</v>
      </c>
      <c r="G220" s="85">
        <v>330658.7</v>
      </c>
      <c r="H220" s="85">
        <v>-58578.86</v>
      </c>
      <c r="I220" s="85">
        <v>272079.84000000003</v>
      </c>
      <c r="J220" s="85">
        <v>0</v>
      </c>
      <c r="K220" s="85">
        <v>0</v>
      </c>
      <c r="L220" s="85">
        <v>0</v>
      </c>
      <c r="M220" s="85">
        <v>0</v>
      </c>
      <c r="N220" s="85">
        <v>0</v>
      </c>
    </row>
    <row r="221" spans="1:14" ht="13.8" x14ac:dyDescent="0.2">
      <c r="A221" s="37" t="s">
        <v>70</v>
      </c>
      <c r="B221" s="16" t="s">
        <v>70</v>
      </c>
      <c r="C221" s="16" t="s">
        <v>1591</v>
      </c>
      <c r="D221" s="16" t="s">
        <v>1592</v>
      </c>
      <c r="E221" s="16" t="s">
        <v>1103</v>
      </c>
      <c r="F221" s="16" t="str">
        <f t="shared" si="4"/>
        <v>FONDO DE MEJORAS MONTES PROPIOS#</v>
      </c>
      <c r="G221" s="85">
        <v>817531.5</v>
      </c>
      <c r="H221" s="85">
        <v>0</v>
      </c>
      <c r="I221" s="85">
        <v>817531.5</v>
      </c>
      <c r="J221" s="85">
        <v>28126.49</v>
      </c>
      <c r="K221" s="85">
        <v>28126.49</v>
      </c>
      <c r="L221" s="85">
        <v>28126.49</v>
      </c>
      <c r="M221" s="85">
        <v>3.4404166689601601</v>
      </c>
      <c r="N221" s="85">
        <v>28126.49</v>
      </c>
    </row>
    <row r="222" spans="1:14" ht="13.8" x14ac:dyDescent="0.2">
      <c r="A222" s="37" t="s">
        <v>70</v>
      </c>
      <c r="B222" s="16" t="s">
        <v>70</v>
      </c>
      <c r="C222" s="16" t="s">
        <v>1593</v>
      </c>
      <c r="D222" s="16" t="s">
        <v>1594</v>
      </c>
      <c r="E222" s="16" t="s">
        <v>1103</v>
      </c>
      <c r="F222" s="16" t="str">
        <f t="shared" si="4"/>
        <v>BANCO DE GERMOPLASMA EN RED#</v>
      </c>
      <c r="G222" s="85">
        <v>0</v>
      </c>
      <c r="H222" s="85">
        <v>50272.62</v>
      </c>
      <c r="I222" s="85">
        <v>50272.62</v>
      </c>
      <c r="J222" s="85">
        <v>50272.62</v>
      </c>
      <c r="K222" s="85">
        <v>50272.62</v>
      </c>
      <c r="L222" s="85">
        <v>0</v>
      </c>
      <c r="M222" s="85">
        <v>0</v>
      </c>
      <c r="N222" s="85">
        <v>0</v>
      </c>
    </row>
    <row r="223" spans="1:14" ht="13.8" x14ac:dyDescent="0.2">
      <c r="A223" s="37" t="s">
        <v>70</v>
      </c>
      <c r="B223" s="16" t="s">
        <v>70</v>
      </c>
      <c r="C223" s="16" t="s">
        <v>1595</v>
      </c>
      <c r="D223" s="16" t="s">
        <v>1596</v>
      </c>
      <c r="E223" s="16" t="s">
        <v>1103</v>
      </c>
      <c r="F223" s="16" t="str">
        <f t="shared" si="4"/>
        <v>TRANSFERENCIA E INNOVACION SUB. 1.2 PDR#</v>
      </c>
      <c r="G223" s="85">
        <v>200000</v>
      </c>
      <c r="H223" s="85">
        <v>0</v>
      </c>
      <c r="I223" s="85">
        <v>200000</v>
      </c>
      <c r="J223" s="85">
        <v>186340.04</v>
      </c>
      <c r="K223" s="85">
        <v>186340.04</v>
      </c>
      <c r="L223" s="85">
        <v>0</v>
      </c>
      <c r="M223" s="85">
        <v>0</v>
      </c>
      <c r="N223" s="85">
        <v>0</v>
      </c>
    </row>
    <row r="224" spans="1:14" ht="13.8" x14ac:dyDescent="0.2">
      <c r="A224" s="37" t="s">
        <v>70</v>
      </c>
      <c r="B224" s="16" t="s">
        <v>70</v>
      </c>
      <c r="C224" s="16" t="s">
        <v>1597</v>
      </c>
      <c r="D224" s="16" t="s">
        <v>1598</v>
      </c>
      <c r="E224" s="16" t="s">
        <v>1103</v>
      </c>
      <c r="F224" s="16" t="str">
        <f t="shared" si="4"/>
        <v>AMORTIZACION E INTERESES OBRAS DE MODERNIZACION DE REGADIOS#</v>
      </c>
      <c r="G224" s="85">
        <v>80000</v>
      </c>
      <c r="H224" s="85">
        <v>0</v>
      </c>
      <c r="I224" s="85">
        <v>80000</v>
      </c>
      <c r="J224" s="85">
        <v>75205.02</v>
      </c>
      <c r="K224" s="85">
        <v>75205.02</v>
      </c>
      <c r="L224" s="85">
        <v>75205.02</v>
      </c>
      <c r="M224" s="85">
        <v>94.006275000000002</v>
      </c>
      <c r="N224" s="85">
        <v>75205.02</v>
      </c>
    </row>
    <row r="225" spans="1:14" ht="13.8" x14ac:dyDescent="0.2">
      <c r="A225" s="37" t="s">
        <v>70</v>
      </c>
      <c r="B225" s="16" t="s">
        <v>70</v>
      </c>
      <c r="C225" s="16" t="s">
        <v>1599</v>
      </c>
      <c r="D225" s="16" t="s">
        <v>1600</v>
      </c>
      <c r="E225" s="16" t="s">
        <v>1601</v>
      </c>
      <c r="F225" s="16" t="str">
        <f t="shared" si="4"/>
        <v>CONCENTRACION PARCELARIA DEL REGADIO SECTOR V CANAL DEL FLUMEN EN ALMUNIENTE (HU)</v>
      </c>
      <c r="G225" s="85">
        <v>11134.47</v>
      </c>
      <c r="H225" s="85">
        <v>0</v>
      </c>
      <c r="I225" s="85">
        <v>11134.47</v>
      </c>
      <c r="J225" s="85">
        <v>9939.59</v>
      </c>
      <c r="K225" s="85">
        <v>9939.59</v>
      </c>
      <c r="L225" s="85">
        <v>0</v>
      </c>
      <c r="M225" s="85">
        <v>0</v>
      </c>
      <c r="N225" s="85">
        <v>0</v>
      </c>
    </row>
    <row r="226" spans="1:14" ht="13.8" x14ac:dyDescent="0.2">
      <c r="A226" s="37" t="s">
        <v>70</v>
      </c>
      <c r="B226" s="16" t="s">
        <v>70</v>
      </c>
      <c r="C226" s="16" t="s">
        <v>1602</v>
      </c>
      <c r="D226" s="16" t="s">
        <v>1603</v>
      </c>
      <c r="E226" s="16" t="s">
        <v>1604</v>
      </c>
      <c r="F226" s="16" t="str">
        <f t="shared" si="4"/>
        <v>CONCENTRACION PARCELARIA DE REGADIO EN COM. REGANTES GRAÑEN-FLUMEN</v>
      </c>
      <c r="G226" s="85">
        <v>15715.94</v>
      </c>
      <c r="H226" s="85">
        <v>0</v>
      </c>
      <c r="I226" s="85">
        <v>15715.94</v>
      </c>
      <c r="J226" s="85">
        <v>15715.94</v>
      </c>
      <c r="K226" s="85">
        <v>15715.94</v>
      </c>
      <c r="L226" s="85">
        <v>0</v>
      </c>
      <c r="M226" s="85">
        <v>0</v>
      </c>
      <c r="N226" s="85">
        <v>0</v>
      </c>
    </row>
    <row r="227" spans="1:14" ht="13.8" x14ac:dyDescent="0.2">
      <c r="A227" s="37" t="s">
        <v>70</v>
      </c>
      <c r="B227" s="16" t="s">
        <v>70</v>
      </c>
      <c r="C227" s="16" t="s">
        <v>1605</v>
      </c>
      <c r="D227" s="16" t="s">
        <v>1606</v>
      </c>
      <c r="E227" s="16" t="s">
        <v>1607</v>
      </c>
      <c r="F227" s="16" t="str">
        <f t="shared" si="4"/>
        <v>CONCENTRACION PARCELARIA ZONA DE REGADIO DE TORRALBA DE ARAGON (HUESCA)</v>
      </c>
      <c r="G227" s="85">
        <v>0</v>
      </c>
      <c r="H227" s="85">
        <v>0</v>
      </c>
      <c r="I227" s="85">
        <v>0</v>
      </c>
      <c r="J227" s="85">
        <v>0</v>
      </c>
      <c r="K227" s="85">
        <v>0</v>
      </c>
      <c r="L227" s="85">
        <v>0</v>
      </c>
      <c r="M227" s="85">
        <v>0</v>
      </c>
      <c r="N227" s="85">
        <v>0</v>
      </c>
    </row>
    <row r="228" spans="1:14" ht="13.8" x14ac:dyDescent="0.2">
      <c r="A228" s="37" t="s">
        <v>70</v>
      </c>
      <c r="B228" s="16" t="s">
        <v>70</v>
      </c>
      <c r="C228" s="16" t="s">
        <v>1608</v>
      </c>
      <c r="D228" s="16" t="s">
        <v>1609</v>
      </c>
      <c r="E228" s="16" t="s">
        <v>1103</v>
      </c>
      <c r="F228" s="16" t="str">
        <f t="shared" si="4"/>
        <v>MMTO BASES MEDIOS AEREOS ZA#</v>
      </c>
      <c r="G228" s="85">
        <v>0</v>
      </c>
      <c r="H228" s="85">
        <v>0</v>
      </c>
      <c r="I228" s="85">
        <v>0</v>
      </c>
      <c r="J228" s="85">
        <v>419</v>
      </c>
      <c r="K228" s="85">
        <v>419</v>
      </c>
      <c r="L228" s="85">
        <v>419</v>
      </c>
      <c r="M228" s="85">
        <v>0</v>
      </c>
      <c r="N228" s="85">
        <v>419</v>
      </c>
    </row>
    <row r="229" spans="1:14" ht="13.8" x14ac:dyDescent="0.2">
      <c r="A229" s="37" t="s">
        <v>70</v>
      </c>
      <c r="B229" s="16" t="s">
        <v>70</v>
      </c>
      <c r="C229" s="16" t="s">
        <v>1610</v>
      </c>
      <c r="D229" s="16" t="s">
        <v>1611</v>
      </c>
      <c r="E229" s="16" t="s">
        <v>1103</v>
      </c>
      <c r="F229" s="16" t="str">
        <f t="shared" si="4"/>
        <v>MANTENIMIENTO BASES HELITRANSPORTADAS HU#</v>
      </c>
      <c r="G229" s="85">
        <v>0</v>
      </c>
      <c r="H229" s="85">
        <v>0</v>
      </c>
      <c r="I229" s="85">
        <v>0</v>
      </c>
      <c r="J229" s="85">
        <v>489</v>
      </c>
      <c r="K229" s="85">
        <v>489</v>
      </c>
      <c r="L229" s="85">
        <v>489</v>
      </c>
      <c r="M229" s="85">
        <v>0</v>
      </c>
      <c r="N229" s="85">
        <v>489</v>
      </c>
    </row>
    <row r="230" spans="1:14" ht="13.8" x14ac:dyDescent="0.2">
      <c r="A230" s="37" t="s">
        <v>70</v>
      </c>
      <c r="B230" s="16" t="s">
        <v>70</v>
      </c>
      <c r="C230" s="16" t="s">
        <v>1612</v>
      </c>
      <c r="D230" s="16" t="s">
        <v>1613</v>
      </c>
      <c r="E230" s="16" t="s">
        <v>1103</v>
      </c>
      <c r="F230" s="16" t="str">
        <f t="shared" si="4"/>
        <v>OBRAS TRANSFORMACIÓN EN  REGADIO SOCIAL CALCON#</v>
      </c>
      <c r="G230" s="85">
        <v>509427.32</v>
      </c>
      <c r="H230" s="85">
        <v>0</v>
      </c>
      <c r="I230" s="85">
        <v>509427.32</v>
      </c>
      <c r="J230" s="85">
        <v>1190920.06</v>
      </c>
      <c r="K230" s="85">
        <v>1190920.06</v>
      </c>
      <c r="L230" s="85">
        <v>517698.27</v>
      </c>
      <c r="M230" s="85">
        <v>101.62357802090401</v>
      </c>
      <c r="N230" s="85">
        <v>332247.99</v>
      </c>
    </row>
    <row r="231" spans="1:14" ht="13.8" x14ac:dyDescent="0.2">
      <c r="A231" s="37" t="s">
        <v>70</v>
      </c>
      <c r="B231" s="16" t="s">
        <v>70</v>
      </c>
      <c r="C231" s="16" t="s">
        <v>1614</v>
      </c>
      <c r="D231" s="16" t="s">
        <v>1615</v>
      </c>
      <c r="E231" s="16" t="s">
        <v>1616</v>
      </c>
      <c r="F231" s="16" t="str">
        <f t="shared" si="4"/>
        <v>ACTUACIONES DE DESCONTAMINACION DE LOS ESPACIOS CONTAMINADOS POR HCH EN SABIÑANIGO (HUESCA)</v>
      </c>
      <c r="G231" s="85">
        <v>2265000</v>
      </c>
      <c r="H231" s="85">
        <v>0</v>
      </c>
      <c r="I231" s="85">
        <v>2265000</v>
      </c>
      <c r="J231" s="85">
        <v>1628287.18</v>
      </c>
      <c r="K231" s="85">
        <v>1628287.18</v>
      </c>
      <c r="L231" s="85">
        <v>768587.03</v>
      </c>
      <c r="M231" s="85">
        <v>33.933202207505502</v>
      </c>
      <c r="N231" s="85">
        <v>725390.03</v>
      </c>
    </row>
    <row r="232" spans="1:14" ht="13.8" x14ac:dyDescent="0.2">
      <c r="A232" s="37" t="s">
        <v>70</v>
      </c>
      <c r="B232" s="16" t="s">
        <v>70</v>
      </c>
      <c r="C232" s="16" t="s">
        <v>1617</v>
      </c>
      <c r="D232" s="16" t="s">
        <v>1618</v>
      </c>
      <c r="E232" s="16" t="s">
        <v>1619</v>
      </c>
      <c r="F232" s="16" t="str">
        <f t="shared" si="4"/>
        <v>PROYECTO DE LAS BALSAS DE RIEGO (SAN GREGORIO II Y LA PORTELLADA)EN ONTIÑENA</v>
      </c>
      <c r="G232" s="85">
        <v>626973.73</v>
      </c>
      <c r="H232" s="85">
        <v>0</v>
      </c>
      <c r="I232" s="85">
        <v>626973.73</v>
      </c>
      <c r="J232" s="85">
        <v>626973.73</v>
      </c>
      <c r="K232" s="85">
        <v>614141.76</v>
      </c>
      <c r="L232" s="85">
        <v>218853.78</v>
      </c>
      <c r="M232" s="85">
        <v>34.906371595505298</v>
      </c>
      <c r="N232" s="85">
        <v>0</v>
      </c>
    </row>
    <row r="233" spans="1:14" ht="13.8" x14ac:dyDescent="0.2">
      <c r="A233" s="37" t="s">
        <v>70</v>
      </c>
      <c r="B233" s="16" t="s">
        <v>70</v>
      </c>
      <c r="C233" s="16" t="s">
        <v>1620</v>
      </c>
      <c r="D233" s="16" t="s">
        <v>1621</v>
      </c>
      <c r="E233" s="16" t="s">
        <v>1622</v>
      </c>
      <c r="F233" s="16" t="str">
        <f t="shared" si="4"/>
        <v>ADQUISICION DE INSTRUMENTAL PARA EL CONTROL DE LA CALIDAD DEL AIRE</v>
      </c>
      <c r="G233" s="85">
        <v>80500</v>
      </c>
      <c r="H233" s="85">
        <v>0</v>
      </c>
      <c r="I233" s="85">
        <v>80500</v>
      </c>
      <c r="J233" s="85">
        <v>81304.19</v>
      </c>
      <c r="K233" s="85">
        <v>81304.19</v>
      </c>
      <c r="L233" s="85">
        <v>45781.120000000003</v>
      </c>
      <c r="M233" s="85">
        <v>56.870956521739103</v>
      </c>
      <c r="N233" s="85">
        <v>45781.120000000003</v>
      </c>
    </row>
    <row r="234" spans="1:14" ht="13.8" x14ac:dyDescent="0.2">
      <c r="A234" s="37" t="s">
        <v>70</v>
      </c>
      <c r="B234" s="16" t="s">
        <v>70</v>
      </c>
      <c r="C234" s="16" t="s">
        <v>1623</v>
      </c>
      <c r="D234" s="16" t="s">
        <v>1624</v>
      </c>
      <c r="E234" s="16" t="s">
        <v>1103</v>
      </c>
      <c r="F234" s="16" t="str">
        <f t="shared" si="4"/>
        <v>TRABAJOS CONCENTRACIÓN PARCELARIA ZONA DE BAÑÓN#</v>
      </c>
      <c r="G234" s="85">
        <v>55000</v>
      </c>
      <c r="H234" s="85">
        <v>0</v>
      </c>
      <c r="I234" s="85">
        <v>55000</v>
      </c>
      <c r="J234" s="85">
        <v>55000</v>
      </c>
      <c r="K234" s="85">
        <v>55000</v>
      </c>
      <c r="L234" s="85">
        <v>0</v>
      </c>
      <c r="M234" s="85">
        <v>0</v>
      </c>
      <c r="N234" s="85">
        <v>0</v>
      </c>
    </row>
    <row r="235" spans="1:14" ht="13.8" x14ac:dyDescent="0.2">
      <c r="A235" s="37" t="s">
        <v>70</v>
      </c>
      <c r="B235" s="16" t="s">
        <v>70</v>
      </c>
      <c r="C235" s="16" t="s">
        <v>1625</v>
      </c>
      <c r="D235" s="16" t="s">
        <v>1626</v>
      </c>
      <c r="E235" s="16" t="s">
        <v>1103</v>
      </c>
      <c r="F235" s="16" t="str">
        <f t="shared" si="4"/>
        <v>COORDINACIÓN Y PLANIFICACIÓN FORESTAL#</v>
      </c>
      <c r="G235" s="85">
        <v>259417.46</v>
      </c>
      <c r="H235" s="85">
        <v>-267237.68</v>
      </c>
      <c r="I235" s="85">
        <v>-7820.22</v>
      </c>
      <c r="J235" s="85">
        <v>0</v>
      </c>
      <c r="K235" s="85">
        <v>0</v>
      </c>
      <c r="L235" s="85">
        <v>0</v>
      </c>
      <c r="M235" s="85">
        <v>0</v>
      </c>
      <c r="N235" s="85">
        <v>0</v>
      </c>
    </row>
    <row r="236" spans="1:14" ht="13.8" x14ac:dyDescent="0.2">
      <c r="A236" s="37" t="s">
        <v>70</v>
      </c>
      <c r="B236" s="16" t="s">
        <v>70</v>
      </c>
      <c r="C236" s="16" t="s">
        <v>1627</v>
      </c>
      <c r="D236" s="16" t="s">
        <v>1628</v>
      </c>
      <c r="E236" s="16" t="s">
        <v>1103</v>
      </c>
      <c r="F236" s="16" t="str">
        <f t="shared" si="4"/>
        <v>CONSTRUCCIÓN Y MEJORA CAMINOS E INFRAESTRUCTURAS MUP#</v>
      </c>
      <c r="G236" s="85">
        <v>80000</v>
      </c>
      <c r="H236" s="85">
        <v>0</v>
      </c>
      <c r="I236" s="85">
        <v>80000</v>
      </c>
      <c r="J236" s="85">
        <v>0</v>
      </c>
      <c r="K236" s="85">
        <v>0</v>
      </c>
      <c r="L236" s="85">
        <v>0</v>
      </c>
      <c r="M236" s="85">
        <v>0</v>
      </c>
      <c r="N236" s="85">
        <v>0</v>
      </c>
    </row>
    <row r="237" spans="1:14" ht="13.8" x14ac:dyDescent="0.2">
      <c r="A237" s="37" t="s">
        <v>70</v>
      </c>
      <c r="B237" s="16" t="s">
        <v>70</v>
      </c>
      <c r="C237" s="16" t="s">
        <v>1629</v>
      </c>
      <c r="D237" s="16" t="s">
        <v>1630</v>
      </c>
      <c r="E237" s="16" t="s">
        <v>1103</v>
      </c>
      <c r="F237" s="16" t="str">
        <f t="shared" si="4"/>
        <v>CONSERVCIÓN Y PROMOCIÓN RECURSOS GENÉTICOS#</v>
      </c>
      <c r="G237" s="85">
        <v>49675.95</v>
      </c>
      <c r="H237" s="85">
        <v>-50272.62</v>
      </c>
      <c r="I237" s="85">
        <v>-596.66999999999996</v>
      </c>
      <c r="J237" s="85">
        <v>0</v>
      </c>
      <c r="K237" s="85">
        <v>0</v>
      </c>
      <c r="L237" s="85">
        <v>0</v>
      </c>
      <c r="M237" s="85">
        <v>0</v>
      </c>
      <c r="N237" s="85">
        <v>0</v>
      </c>
    </row>
    <row r="238" spans="1:14" ht="13.8" x14ac:dyDescent="0.2">
      <c r="A238" s="37" t="s">
        <v>70</v>
      </c>
      <c r="B238" s="16" t="s">
        <v>70</v>
      </c>
      <c r="C238" s="16" t="s">
        <v>1631</v>
      </c>
      <c r="D238" s="16" t="s">
        <v>1632</v>
      </c>
      <c r="E238" s="16" t="s">
        <v>1103</v>
      </c>
      <c r="F238" s="16" t="str">
        <f t="shared" si="4"/>
        <v>MEJORA ENFRAESTRUCTURAS GANADERAS Y TRABAJOS SEVICOLAS#</v>
      </c>
      <c r="G238" s="85">
        <v>90000</v>
      </c>
      <c r="H238" s="85">
        <v>0</v>
      </c>
      <c r="I238" s="85">
        <v>90000</v>
      </c>
      <c r="J238" s="85">
        <v>0</v>
      </c>
      <c r="K238" s="85">
        <v>0</v>
      </c>
      <c r="L238" s="85">
        <v>0</v>
      </c>
      <c r="M238" s="85">
        <v>0</v>
      </c>
      <c r="N238" s="85">
        <v>0</v>
      </c>
    </row>
    <row r="239" spans="1:14" ht="13.8" x14ac:dyDescent="0.2">
      <c r="A239" s="37" t="s">
        <v>70</v>
      </c>
      <c r="B239" s="16" t="s">
        <v>70</v>
      </c>
      <c r="C239" s="16" t="s">
        <v>1633</v>
      </c>
      <c r="D239" s="16" t="s">
        <v>1634</v>
      </c>
      <c r="E239" s="16" t="s">
        <v>1635</v>
      </c>
      <c r="F239" s="16" t="str">
        <f t="shared" si="4"/>
        <v>CREACIÓN Y MANTENIMIENTO DE CAMINOS PARA PREVENCIÓN DE INCENDIOS</v>
      </c>
      <c r="G239" s="85">
        <v>308000</v>
      </c>
      <c r="H239" s="85">
        <v>0</v>
      </c>
      <c r="I239" s="85">
        <v>308000</v>
      </c>
      <c r="J239" s="85">
        <v>0</v>
      </c>
      <c r="K239" s="85">
        <v>0</v>
      </c>
      <c r="L239" s="85">
        <v>0</v>
      </c>
      <c r="M239" s="85">
        <v>0</v>
      </c>
      <c r="N239" s="85">
        <v>0</v>
      </c>
    </row>
    <row r="240" spans="1:14" ht="13.8" x14ac:dyDescent="0.2">
      <c r="A240" s="37" t="s">
        <v>70</v>
      </c>
      <c r="B240" s="16" t="s">
        <v>70</v>
      </c>
      <c r="C240" s="16" t="s">
        <v>1636</v>
      </c>
      <c r="D240" s="16" t="s">
        <v>1637</v>
      </c>
      <c r="E240" s="16" t="s">
        <v>1103</v>
      </c>
      <c r="F240" s="16" t="str">
        <f t="shared" si="4"/>
        <v>CREACIÓN Y MANTENIMIENTO DE PUNTOS DE AGUA#</v>
      </c>
      <c r="G240" s="85">
        <v>300000</v>
      </c>
      <c r="H240" s="85">
        <v>0</v>
      </c>
      <c r="I240" s="85">
        <v>300000</v>
      </c>
      <c r="J240" s="85">
        <v>0</v>
      </c>
      <c r="K240" s="85">
        <v>0</v>
      </c>
      <c r="L240" s="85">
        <v>0</v>
      </c>
      <c r="M240" s="85">
        <v>0</v>
      </c>
      <c r="N240" s="85">
        <v>0</v>
      </c>
    </row>
    <row r="241" spans="1:14" ht="13.8" x14ac:dyDescent="0.2">
      <c r="A241" s="37" t="s">
        <v>70</v>
      </c>
      <c r="B241" s="16" t="s">
        <v>70</v>
      </c>
      <c r="C241" s="16" t="s">
        <v>1638</v>
      </c>
      <c r="D241" s="16" t="s">
        <v>1639</v>
      </c>
      <c r="E241" s="16" t="s">
        <v>1103</v>
      </c>
      <c r="F241" s="16" t="str">
        <f t="shared" si="4"/>
        <v>MANTENIMIENTO DE PUESTOS FIJOS DE VIGILANCIA#</v>
      </c>
      <c r="G241" s="85">
        <v>70000</v>
      </c>
      <c r="H241" s="85">
        <v>-96682.61</v>
      </c>
      <c r="I241" s="85">
        <v>-26682.61</v>
      </c>
      <c r="J241" s="85">
        <v>0</v>
      </c>
      <c r="K241" s="85">
        <v>0</v>
      </c>
      <c r="L241" s="85">
        <v>0</v>
      </c>
      <c r="M241" s="85">
        <v>0</v>
      </c>
      <c r="N241" s="85">
        <v>0</v>
      </c>
    </row>
    <row r="242" spans="1:14" ht="13.8" x14ac:dyDescent="0.2">
      <c r="A242" s="37" t="s">
        <v>70</v>
      </c>
      <c r="B242" s="16" t="s">
        <v>70</v>
      </c>
      <c r="C242" s="16" t="s">
        <v>1640</v>
      </c>
      <c r="D242" s="16" t="s">
        <v>1641</v>
      </c>
      <c r="E242" s="16" t="s">
        <v>1103</v>
      </c>
      <c r="F242" s="16" t="str">
        <f t="shared" si="4"/>
        <v>RESTAURACIÓN DE DAÑOS POR INCENDIOS Y OTRAS CATÁSTROFES#</v>
      </c>
      <c r="G242" s="85">
        <v>461202.95</v>
      </c>
      <c r="H242" s="85">
        <v>-19339.3</v>
      </c>
      <c r="I242" s="85">
        <v>441863.65</v>
      </c>
      <c r="J242" s="85">
        <v>0</v>
      </c>
      <c r="K242" s="85">
        <v>0</v>
      </c>
      <c r="L242" s="85">
        <v>0</v>
      </c>
      <c r="M242" s="85">
        <v>0</v>
      </c>
      <c r="N242" s="85">
        <v>0</v>
      </c>
    </row>
    <row r="243" spans="1:14" ht="13.8" x14ac:dyDescent="0.2">
      <c r="A243" s="37" t="s">
        <v>70</v>
      </c>
      <c r="B243" s="16" t="s">
        <v>70</v>
      </c>
      <c r="C243" s="16" t="s">
        <v>1642</v>
      </c>
      <c r="D243" s="16" t="s">
        <v>1643</v>
      </c>
      <c r="E243" s="16" t="s">
        <v>1103</v>
      </c>
      <c r="F243" s="16" t="str">
        <f t="shared" si="4"/>
        <v>REPOBLACIONES#</v>
      </c>
      <c r="G243" s="85">
        <v>279097.55</v>
      </c>
      <c r="H243" s="85">
        <v>-218184.8</v>
      </c>
      <c r="I243" s="85">
        <v>60912.75</v>
      </c>
      <c r="J243" s="85">
        <v>0</v>
      </c>
      <c r="K243" s="85">
        <v>0</v>
      </c>
      <c r="L243" s="85">
        <v>0</v>
      </c>
      <c r="M243" s="85">
        <v>0</v>
      </c>
      <c r="N243" s="85">
        <v>0</v>
      </c>
    </row>
    <row r="244" spans="1:14" ht="13.8" x14ac:dyDescent="0.2">
      <c r="A244" s="37" t="s">
        <v>70</v>
      </c>
      <c r="B244" s="16" t="s">
        <v>70</v>
      </c>
      <c r="C244" s="16" t="s">
        <v>1644</v>
      </c>
      <c r="D244" s="16" t="s">
        <v>1645</v>
      </c>
      <c r="E244" s="16" t="s">
        <v>1103</v>
      </c>
      <c r="F244" s="16" t="str">
        <f t="shared" si="4"/>
        <v>RESTAURACIÓN HIDROLÓGICO FORESTAL#</v>
      </c>
      <c r="G244" s="85">
        <v>260656.78</v>
      </c>
      <c r="H244" s="85">
        <v>-185263.82</v>
      </c>
      <c r="I244" s="85">
        <v>75392.960000000006</v>
      </c>
      <c r="J244" s="85">
        <v>0</v>
      </c>
      <c r="K244" s="85">
        <v>0</v>
      </c>
      <c r="L244" s="85">
        <v>0</v>
      </c>
      <c r="M244" s="85">
        <v>0</v>
      </c>
      <c r="N244" s="85">
        <v>0</v>
      </c>
    </row>
    <row r="245" spans="1:14" ht="13.8" x14ac:dyDescent="0.2">
      <c r="A245" s="37" t="s">
        <v>70</v>
      </c>
      <c r="B245" s="16" t="s">
        <v>70</v>
      </c>
      <c r="C245" s="16" t="s">
        <v>1646</v>
      </c>
      <c r="D245" s="16" t="s">
        <v>1647</v>
      </c>
      <c r="E245" s="16" t="s">
        <v>1103</v>
      </c>
      <c r="F245" s="16" t="str">
        <f t="shared" si="4"/>
        <v>ACTUACIONES GESTIÓN FORESTAL SOSTENIBLE#</v>
      </c>
      <c r="G245" s="85">
        <v>0</v>
      </c>
      <c r="H245" s="85">
        <v>11350</v>
      </c>
      <c r="I245" s="85">
        <v>11350</v>
      </c>
      <c r="J245" s="85">
        <v>0</v>
      </c>
      <c r="K245" s="85">
        <v>0</v>
      </c>
      <c r="L245" s="85">
        <v>0</v>
      </c>
      <c r="M245" s="85">
        <v>0</v>
      </c>
      <c r="N245" s="85">
        <v>0</v>
      </c>
    </row>
    <row r="246" spans="1:14" ht="13.8" x14ac:dyDescent="0.2">
      <c r="A246" s="37" t="s">
        <v>70</v>
      </c>
      <c r="B246" s="16" t="s">
        <v>70</v>
      </c>
      <c r="C246" s="16" t="s">
        <v>1648</v>
      </c>
      <c r="D246" s="16" t="s">
        <v>1649</v>
      </c>
      <c r="E246" s="16" t="s">
        <v>1103</v>
      </c>
      <c r="F246" s="16" t="str">
        <f t="shared" si="4"/>
        <v>GESTIÓN FINCA ALFRANCA#</v>
      </c>
      <c r="G246" s="85">
        <v>100000</v>
      </c>
      <c r="H246" s="85">
        <v>-100000</v>
      </c>
      <c r="I246" s="85">
        <v>0</v>
      </c>
      <c r="J246" s="85">
        <v>0</v>
      </c>
      <c r="K246" s="85">
        <v>0</v>
      </c>
      <c r="L246" s="85">
        <v>0</v>
      </c>
      <c r="M246" s="85">
        <v>0</v>
      </c>
      <c r="N246" s="85">
        <v>0</v>
      </c>
    </row>
    <row r="247" spans="1:14" ht="13.8" x14ac:dyDescent="0.2">
      <c r="A247" s="37" t="s">
        <v>70</v>
      </c>
      <c r="B247" s="16" t="s">
        <v>70</v>
      </c>
      <c r="C247" s="16" t="s">
        <v>1650</v>
      </c>
      <c r="D247" s="16" t="s">
        <v>1651</v>
      </c>
      <c r="E247" s="16" t="s">
        <v>1103</v>
      </c>
      <c r="F247" s="16" t="str">
        <f t="shared" si="4"/>
        <v>ACTUACIONES PRUG 17 ESPACIOS NATURALES PROTEGIDOS#</v>
      </c>
      <c r="G247" s="85">
        <v>10542.47</v>
      </c>
      <c r="H247" s="85">
        <v>-10542.47</v>
      </c>
      <c r="I247" s="85">
        <v>0</v>
      </c>
      <c r="J247" s="85">
        <v>0</v>
      </c>
      <c r="K247" s="85">
        <v>0</v>
      </c>
      <c r="L247" s="85">
        <v>0</v>
      </c>
      <c r="M247" s="85">
        <v>0</v>
      </c>
      <c r="N247" s="85">
        <v>0</v>
      </c>
    </row>
    <row r="248" spans="1:14" ht="13.8" x14ac:dyDescent="0.2">
      <c r="A248" s="37" t="s">
        <v>70</v>
      </c>
      <c r="B248" s="16" t="s">
        <v>70</v>
      </c>
      <c r="C248" s="16" t="s">
        <v>1652</v>
      </c>
      <c r="D248" s="16" t="s">
        <v>1653</v>
      </c>
      <c r="E248" s="16" t="s">
        <v>1103</v>
      </c>
      <c r="F248" s="16" t="str">
        <f t="shared" si="4"/>
        <v>PLAN GESTIÓN ORDINARIA PN ORDESA Y MONTE PERDIDO#</v>
      </c>
      <c r="G248" s="85">
        <v>370724.42</v>
      </c>
      <c r="H248" s="85">
        <v>-167838.81</v>
      </c>
      <c r="I248" s="85">
        <v>202885.61</v>
      </c>
      <c r="J248" s="85">
        <v>0</v>
      </c>
      <c r="K248" s="85">
        <v>0</v>
      </c>
      <c r="L248" s="85">
        <v>0</v>
      </c>
      <c r="M248" s="85">
        <v>0</v>
      </c>
      <c r="N248" s="85">
        <v>0</v>
      </c>
    </row>
    <row r="249" spans="1:14" ht="13.8" x14ac:dyDescent="0.2">
      <c r="A249" s="37" t="s">
        <v>70</v>
      </c>
      <c r="B249" s="16" t="s">
        <v>70</v>
      </c>
      <c r="C249" s="16" t="s">
        <v>1654</v>
      </c>
      <c r="D249" s="16" t="s">
        <v>1655</v>
      </c>
      <c r="E249" s="16" t="s">
        <v>1103</v>
      </c>
      <c r="F249" s="16" t="str">
        <f t="shared" si="4"/>
        <v>EFICIENCIA ENERGÉTICA PARA MITIGACIÓN DEL CAMBIO CLIMÁTICO#</v>
      </c>
      <c r="G249" s="85">
        <v>0</v>
      </c>
      <c r="H249" s="85">
        <v>0</v>
      </c>
      <c r="I249" s="85">
        <v>0</v>
      </c>
      <c r="J249" s="85">
        <v>0</v>
      </c>
      <c r="K249" s="85">
        <v>0</v>
      </c>
      <c r="L249" s="85">
        <v>0</v>
      </c>
      <c r="M249" s="85">
        <v>0</v>
      </c>
      <c r="N249" s="85">
        <v>0</v>
      </c>
    </row>
    <row r="250" spans="1:14" ht="13.8" x14ac:dyDescent="0.2">
      <c r="A250" s="37" t="s">
        <v>70</v>
      </c>
      <c r="B250" s="16" t="s">
        <v>70</v>
      </c>
      <c r="C250" s="16" t="s">
        <v>1656</v>
      </c>
      <c r="D250" s="16" t="s">
        <v>1657</v>
      </c>
      <c r="E250" s="16" t="s">
        <v>1658</v>
      </c>
      <c r="F250" s="16" t="str">
        <f t="shared" si="4"/>
        <v>CONCENTRACIÓN PARCELARIA DE HIJAR (TERUEL), SUBPERÍMETRO DESECANO</v>
      </c>
      <c r="G250" s="85">
        <v>16788.13</v>
      </c>
      <c r="H250" s="85">
        <v>0</v>
      </c>
      <c r="I250" s="85">
        <v>16788.13</v>
      </c>
      <c r="J250" s="85">
        <v>16788.13</v>
      </c>
      <c r="K250" s="85">
        <v>16788.13</v>
      </c>
      <c r="L250" s="85">
        <v>0</v>
      </c>
      <c r="M250" s="85">
        <v>0</v>
      </c>
      <c r="N250" s="85">
        <v>0</v>
      </c>
    </row>
    <row r="251" spans="1:14" ht="13.8" x14ac:dyDescent="0.2">
      <c r="A251" s="37" t="s">
        <v>70</v>
      </c>
      <c r="B251" s="16" t="s">
        <v>70</v>
      </c>
      <c r="C251" s="16" t="s">
        <v>1659</v>
      </c>
      <c r="D251" s="16" t="s">
        <v>1660</v>
      </c>
      <c r="E251" s="16" t="s">
        <v>1103</v>
      </c>
      <c r="F251" s="16" t="str">
        <f t="shared" si="4"/>
        <v>ADQUISICIÓN INSTRUMENTAL CONTROLES DE SANIDAD ANIMAL#</v>
      </c>
      <c r="G251" s="85">
        <v>304617.02</v>
      </c>
      <c r="H251" s="85">
        <v>0</v>
      </c>
      <c r="I251" s="85">
        <v>304617.02</v>
      </c>
      <c r="J251" s="85">
        <v>304617.02</v>
      </c>
      <c r="K251" s="85">
        <v>0</v>
      </c>
      <c r="L251" s="85">
        <v>0</v>
      </c>
      <c r="M251" s="85">
        <v>0</v>
      </c>
      <c r="N251" s="85">
        <v>0</v>
      </c>
    </row>
    <row r="252" spans="1:14" ht="13.8" x14ac:dyDescent="0.2">
      <c r="A252" s="37" t="s">
        <v>70</v>
      </c>
      <c r="B252" s="16" t="s">
        <v>70</v>
      </c>
      <c r="C252" s="16" t="s">
        <v>1661</v>
      </c>
      <c r="D252" s="16" t="s">
        <v>1662</v>
      </c>
      <c r="E252" s="16" t="s">
        <v>1663</v>
      </c>
      <c r="F252" s="16" t="str">
        <f t="shared" si="4"/>
        <v>CONCENTRACION PARCELARIA DE LA ZONA DE REGADIO DE LANAJA (HUESCA)</v>
      </c>
      <c r="G252" s="85">
        <v>49893.24</v>
      </c>
      <c r="H252" s="85">
        <v>0</v>
      </c>
      <c r="I252" s="85">
        <v>49893.24</v>
      </c>
      <c r="J252" s="85">
        <v>49893.24</v>
      </c>
      <c r="K252" s="85">
        <v>49893.24</v>
      </c>
      <c r="L252" s="85">
        <v>0</v>
      </c>
      <c r="M252" s="85">
        <v>0</v>
      </c>
      <c r="N252" s="85">
        <v>0</v>
      </c>
    </row>
    <row r="253" spans="1:14" ht="13.8" x14ac:dyDescent="0.2">
      <c r="A253" s="37" t="s">
        <v>70</v>
      </c>
      <c r="B253" s="16" t="s">
        <v>70</v>
      </c>
      <c r="C253" s="16" t="s">
        <v>1664</v>
      </c>
      <c r="D253" s="16" t="s">
        <v>1665</v>
      </c>
      <c r="E253" s="16" t="s">
        <v>1103</v>
      </c>
      <c r="F253" s="16" t="str">
        <f t="shared" si="4"/>
        <v>C.PARCELARIA GURREA DE GALLEGO SUPERÍMETRO GURREA NORTE#</v>
      </c>
      <c r="G253" s="85">
        <v>1016596.87</v>
      </c>
      <c r="H253" s="85">
        <v>0</v>
      </c>
      <c r="I253" s="85">
        <v>1016596.87</v>
      </c>
      <c r="J253" s="85">
        <v>16435.32</v>
      </c>
      <c r="K253" s="85">
        <v>16435.32</v>
      </c>
      <c r="L253" s="85">
        <v>4682.0600000000004</v>
      </c>
      <c r="M253" s="85">
        <v>0.46056211052469997</v>
      </c>
      <c r="N253" s="85">
        <v>4682.0600000000004</v>
      </c>
    </row>
    <row r="254" spans="1:14" ht="13.8" x14ac:dyDescent="0.2">
      <c r="A254" s="37" t="s">
        <v>70</v>
      </c>
      <c r="B254" s="16" t="s">
        <v>70</v>
      </c>
      <c r="C254" s="16" t="s">
        <v>1666</v>
      </c>
      <c r="D254" s="16" t="s">
        <v>1667</v>
      </c>
      <c r="E254" s="16" t="s">
        <v>1103</v>
      </c>
      <c r="F254" s="16" t="str">
        <f t="shared" si="4"/>
        <v>CONCENTRACION PARCELARIA FUENTES DE EBRO#</v>
      </c>
      <c r="G254" s="85">
        <v>41903.89</v>
      </c>
      <c r="H254" s="85">
        <v>0</v>
      </c>
      <c r="I254" s="85">
        <v>41903.89</v>
      </c>
      <c r="J254" s="85">
        <v>41903.89</v>
      </c>
      <c r="K254" s="85">
        <v>41903.89</v>
      </c>
      <c r="L254" s="85">
        <v>0</v>
      </c>
      <c r="M254" s="85">
        <v>0</v>
      </c>
      <c r="N254" s="85">
        <v>0</v>
      </c>
    </row>
    <row r="255" spans="1:14" ht="13.8" x14ac:dyDescent="0.2">
      <c r="A255" s="37" t="s">
        <v>70</v>
      </c>
      <c r="B255" s="16" t="s">
        <v>70</v>
      </c>
      <c r="C255" s="16" t="s">
        <v>1668</v>
      </c>
      <c r="D255" s="16" t="s">
        <v>1669</v>
      </c>
      <c r="E255" s="16" t="s">
        <v>1103</v>
      </c>
      <c r="F255" s="16" t="str">
        <f t="shared" si="4"/>
        <v>OBRAS DE CONCENTRACIÓN PARCELARIA GELSA#</v>
      </c>
      <c r="G255" s="85">
        <v>1317736.3799999999</v>
      </c>
      <c r="H255" s="85">
        <v>0</v>
      </c>
      <c r="I255" s="85">
        <v>1317736.3799999999</v>
      </c>
      <c r="J255" s="85">
        <v>1317736.3799999999</v>
      </c>
      <c r="K255" s="85">
        <v>1317736.3799999999</v>
      </c>
      <c r="L255" s="85">
        <v>122159.67999999999</v>
      </c>
      <c r="M255" s="85">
        <v>9.2704187160712692</v>
      </c>
      <c r="N255" s="85">
        <v>122159.67999999999</v>
      </c>
    </row>
    <row r="256" spans="1:14" ht="13.8" x14ac:dyDescent="0.2">
      <c r="A256" s="37" t="s">
        <v>70</v>
      </c>
      <c r="B256" s="16" t="s">
        <v>70</v>
      </c>
      <c r="C256" s="16" t="s">
        <v>1670</v>
      </c>
      <c r="D256" s="16" t="s">
        <v>1671</v>
      </c>
      <c r="E256" s="16" t="s">
        <v>1103</v>
      </c>
      <c r="F256" s="16" t="str">
        <f t="shared" si="4"/>
        <v>ACTUACIONES CONCENTRACIÓN PARCELARIA GALLOCANTA#</v>
      </c>
      <c r="G256" s="85">
        <v>276607.65999999997</v>
      </c>
      <c r="H256" s="85">
        <v>0</v>
      </c>
      <c r="I256" s="85">
        <v>276607.65999999997</v>
      </c>
      <c r="J256" s="85">
        <v>303111.05</v>
      </c>
      <c r="K256" s="85">
        <v>303111.05</v>
      </c>
      <c r="L256" s="85">
        <v>0</v>
      </c>
      <c r="M256" s="85">
        <v>0</v>
      </c>
      <c r="N256" s="85">
        <v>0</v>
      </c>
    </row>
    <row r="257" spans="1:14" ht="13.8" x14ac:dyDescent="0.2">
      <c r="A257" s="37" t="s">
        <v>70</v>
      </c>
      <c r="B257" s="16" t="s">
        <v>70</v>
      </c>
      <c r="C257" s="16" t="s">
        <v>1672</v>
      </c>
      <c r="D257" s="16" t="s">
        <v>1673</v>
      </c>
      <c r="E257" s="16" t="s">
        <v>1674</v>
      </c>
      <c r="F257" s="16" t="str">
        <f t="shared" si="4"/>
        <v>MATERIAL DIVERSO PARA EL SERVICIO PROVINCIAL DE ZARAGOZA DEL DPTO. DESARROLLO RURAL Y SOSTENIBILIDAD</v>
      </c>
      <c r="G257" s="85">
        <v>0</v>
      </c>
      <c r="H257" s="85">
        <v>6566.04</v>
      </c>
      <c r="I257" s="85">
        <v>6566.04</v>
      </c>
      <c r="J257" s="85">
        <v>6566.04</v>
      </c>
      <c r="K257" s="85">
        <v>6566.04</v>
      </c>
      <c r="L257" s="85">
        <v>6566.04</v>
      </c>
      <c r="M257" s="85">
        <v>100</v>
      </c>
      <c r="N257" s="85">
        <v>6566.04</v>
      </c>
    </row>
    <row r="258" spans="1:14" ht="13.8" x14ac:dyDescent="0.2">
      <c r="A258" s="37" t="s">
        <v>70</v>
      </c>
      <c r="B258" s="16" t="s">
        <v>70</v>
      </c>
      <c r="C258" s="16" t="s">
        <v>1675</v>
      </c>
      <c r="D258" s="16" t="s">
        <v>1676</v>
      </c>
      <c r="E258" s="16" t="s">
        <v>1103</v>
      </c>
      <c r="F258" s="16" t="str">
        <f t="shared" si="4"/>
        <v>C.P. VILLARREAL DE HUERVA (ZARAGOZA)#</v>
      </c>
      <c r="G258" s="85">
        <v>0</v>
      </c>
      <c r="H258" s="85">
        <v>0</v>
      </c>
      <c r="I258" s="85">
        <v>0</v>
      </c>
      <c r="J258" s="85">
        <v>0</v>
      </c>
      <c r="K258" s="85">
        <v>0</v>
      </c>
      <c r="L258" s="85">
        <v>0</v>
      </c>
      <c r="M258" s="85">
        <v>0</v>
      </c>
      <c r="N258" s="85">
        <v>0</v>
      </c>
    </row>
    <row r="259" spans="1:14" ht="13.8" x14ac:dyDescent="0.2">
      <c r="A259" s="37" t="s">
        <v>70</v>
      </c>
      <c r="B259" s="16" t="s">
        <v>70</v>
      </c>
      <c r="C259" s="16" t="s">
        <v>1677</v>
      </c>
      <c r="D259" s="16" t="s">
        <v>1678</v>
      </c>
      <c r="E259" s="16" t="s">
        <v>1103</v>
      </c>
      <c r="F259" s="16" t="str">
        <f t="shared" si="4"/>
        <v>ASISTENCIA JURIDICA ACTUACIONES INFRAESTRUCTURAS RURALES#</v>
      </c>
      <c r="G259" s="85">
        <v>120000</v>
      </c>
      <c r="H259" s="85">
        <v>0</v>
      </c>
      <c r="I259" s="85">
        <v>120000</v>
      </c>
      <c r="J259" s="85">
        <v>120000</v>
      </c>
      <c r="K259" s="85">
        <v>120000</v>
      </c>
      <c r="L259" s="85">
        <v>28848.82</v>
      </c>
      <c r="M259" s="85">
        <v>24.040683333333298</v>
      </c>
      <c r="N259" s="85">
        <v>15374.63</v>
      </c>
    </row>
    <row r="260" spans="1:14" ht="13.8" x14ac:dyDescent="0.2">
      <c r="A260" s="37" t="s">
        <v>70</v>
      </c>
      <c r="B260" s="16" t="s">
        <v>70</v>
      </c>
      <c r="C260" s="16" t="s">
        <v>1679</v>
      </c>
      <c r="D260" s="16" t="s">
        <v>1680</v>
      </c>
      <c r="E260" s="16" t="s">
        <v>1103</v>
      </c>
      <c r="F260" s="16" t="str">
        <f t="shared" si="4"/>
        <v>CLAREOS EN 92 HECTAREAS DEL MUP 262 "LAS FAJAS" DE ZUERA#</v>
      </c>
      <c r="G260" s="85">
        <v>0</v>
      </c>
      <c r="H260" s="85">
        <v>10600.61</v>
      </c>
      <c r="I260" s="85">
        <v>10600.61</v>
      </c>
      <c r="J260" s="85">
        <v>10600.61</v>
      </c>
      <c r="K260" s="85">
        <v>10600.61</v>
      </c>
      <c r="L260" s="85">
        <v>0</v>
      </c>
      <c r="M260" s="85">
        <v>0</v>
      </c>
      <c r="N260" s="85">
        <v>0</v>
      </c>
    </row>
    <row r="261" spans="1:14" ht="13.8" x14ac:dyDescent="0.2">
      <c r="A261" s="37" t="s">
        <v>70</v>
      </c>
      <c r="B261" s="16" t="s">
        <v>70</v>
      </c>
      <c r="C261" s="16" t="s">
        <v>1681</v>
      </c>
      <c r="D261" s="16" t="s">
        <v>1682</v>
      </c>
      <c r="E261" s="16" t="s">
        <v>1103</v>
      </c>
      <c r="F261" s="16" t="str">
        <f t="shared" si="4"/>
        <v>CONSTRUCCIÓN BASES HELITRANSPORTADOAS#</v>
      </c>
      <c r="G261" s="85">
        <v>538563.03</v>
      </c>
      <c r="H261" s="85">
        <v>0</v>
      </c>
      <c r="I261" s="85">
        <v>538563.03</v>
      </c>
      <c r="J261" s="85">
        <v>0</v>
      </c>
      <c r="K261" s="85">
        <v>0</v>
      </c>
      <c r="L261" s="85">
        <v>0</v>
      </c>
      <c r="M261" s="85">
        <v>0</v>
      </c>
      <c r="N261" s="85">
        <v>0</v>
      </c>
    </row>
    <row r="262" spans="1:14" ht="13.8" x14ac:dyDescent="0.2">
      <c r="A262" s="37" t="s">
        <v>70</v>
      </c>
      <c r="B262" s="16" t="s">
        <v>70</v>
      </c>
      <c r="C262" s="16" t="s">
        <v>1683</v>
      </c>
      <c r="D262" s="16" t="s">
        <v>1684</v>
      </c>
      <c r="E262" s="16" t="s">
        <v>1103</v>
      </c>
      <c r="F262" s="16" t="str">
        <f t="shared" si="4"/>
        <v>EJECUCIÓN Y DESARROLLO DE LOS PLANES DE ESPECIES#</v>
      </c>
      <c r="G262" s="85">
        <v>25000</v>
      </c>
      <c r="H262" s="85">
        <v>-22532.39</v>
      </c>
      <c r="I262" s="85">
        <v>2467.61</v>
      </c>
      <c r="J262" s="85">
        <v>0</v>
      </c>
      <c r="K262" s="85">
        <v>0</v>
      </c>
      <c r="L262" s="85">
        <v>0</v>
      </c>
      <c r="M262" s="85">
        <v>0</v>
      </c>
      <c r="N262" s="85">
        <v>0</v>
      </c>
    </row>
    <row r="263" spans="1:14" ht="13.8" x14ac:dyDescent="0.2">
      <c r="A263" s="37" t="s">
        <v>70</v>
      </c>
      <c r="B263" s="16" t="s">
        <v>70</v>
      </c>
      <c r="C263" s="16" t="s">
        <v>1685</v>
      </c>
      <c r="D263" s="16" t="s">
        <v>1686</v>
      </c>
      <c r="E263" s="16" t="s">
        <v>1103</v>
      </c>
      <c r="F263" s="16" t="str">
        <f t="shared" si="4"/>
        <v>GRANDES DEPREDADORES#</v>
      </c>
      <c r="G263" s="85">
        <v>50000</v>
      </c>
      <c r="H263" s="85">
        <v>-18513.490000000002</v>
      </c>
      <c r="I263" s="85">
        <v>31486.51</v>
      </c>
      <c r="J263" s="85">
        <v>0</v>
      </c>
      <c r="K263" s="85">
        <v>0</v>
      </c>
      <c r="L263" s="85">
        <v>0</v>
      </c>
      <c r="M263" s="85">
        <v>0</v>
      </c>
      <c r="N263" s="85">
        <v>0</v>
      </c>
    </row>
    <row r="264" spans="1:14" ht="13.8" x14ac:dyDescent="0.2">
      <c r="A264" s="37" t="s">
        <v>70</v>
      </c>
      <c r="B264" s="16" t="s">
        <v>70</v>
      </c>
      <c r="C264" s="16" t="s">
        <v>1687</v>
      </c>
      <c r="D264" s="16" t="s">
        <v>1688</v>
      </c>
      <c r="E264" s="16" t="s">
        <v>1103</v>
      </c>
      <c r="F264" s="16" t="str">
        <f t="shared" si="4"/>
        <v>GESTION DE HÁBITATS#</v>
      </c>
      <c r="G264" s="85">
        <v>25000</v>
      </c>
      <c r="H264" s="85">
        <v>-2534.9499999999998</v>
      </c>
      <c r="I264" s="85">
        <v>22465.05</v>
      </c>
      <c r="J264" s="85">
        <v>0</v>
      </c>
      <c r="K264" s="85">
        <v>0</v>
      </c>
      <c r="L264" s="85">
        <v>0</v>
      </c>
      <c r="M264" s="85">
        <v>0</v>
      </c>
      <c r="N264" s="85">
        <v>0</v>
      </c>
    </row>
    <row r="265" spans="1:14" ht="13.8" x14ac:dyDescent="0.2">
      <c r="A265" s="37" t="s">
        <v>70</v>
      </c>
      <c r="B265" s="16" t="s">
        <v>70</v>
      </c>
      <c r="C265" s="16" t="s">
        <v>1689</v>
      </c>
      <c r="D265" s="16" t="s">
        <v>1690</v>
      </c>
      <c r="E265" s="16" t="s">
        <v>1103</v>
      </c>
      <c r="F265" s="16" t="str">
        <f t="shared" si="4"/>
        <v>ADQUISICION EQUIPAMIENTO EXTINCION DE INCENDIOS#</v>
      </c>
      <c r="G265" s="85">
        <v>0</v>
      </c>
      <c r="H265" s="85">
        <v>0</v>
      </c>
      <c r="I265" s="85">
        <v>0</v>
      </c>
      <c r="J265" s="85">
        <v>31228.84</v>
      </c>
      <c r="K265" s="85">
        <v>31228.84</v>
      </c>
      <c r="L265" s="85">
        <v>31228.84</v>
      </c>
      <c r="M265" s="85">
        <v>0</v>
      </c>
      <c r="N265" s="85">
        <v>31228.84</v>
      </c>
    </row>
    <row r="266" spans="1:14" ht="13.8" x14ac:dyDescent="0.2">
      <c r="A266" s="37" t="s">
        <v>70</v>
      </c>
      <c r="B266" s="16" t="s">
        <v>70</v>
      </c>
      <c r="C266" s="16" t="s">
        <v>1691</v>
      </c>
      <c r="D266" s="16" t="s">
        <v>1692</v>
      </c>
      <c r="E266" s="16" t="s">
        <v>1103</v>
      </c>
      <c r="F266" s="16" t="str">
        <f t="shared" si="4"/>
        <v>ORDENACIÓN MUPS ZARAGOZA#</v>
      </c>
      <c r="G266" s="85">
        <v>0</v>
      </c>
      <c r="H266" s="85">
        <v>47186.58</v>
      </c>
      <c r="I266" s="85">
        <v>47186.58</v>
      </c>
      <c r="J266" s="85">
        <v>23593.29</v>
      </c>
      <c r="K266" s="85">
        <v>23593.29</v>
      </c>
      <c r="L266" s="85">
        <v>0</v>
      </c>
      <c r="M266" s="85">
        <v>0</v>
      </c>
      <c r="N266" s="85">
        <v>0</v>
      </c>
    </row>
    <row r="267" spans="1:14" ht="13.8" x14ac:dyDescent="0.2">
      <c r="A267" s="37" t="s">
        <v>70</v>
      </c>
      <c r="B267" s="16" t="s">
        <v>70</v>
      </c>
      <c r="C267" s="16" t="s">
        <v>1693</v>
      </c>
      <c r="D267" s="16" t="s">
        <v>1694</v>
      </c>
      <c r="E267" s="16" t="s">
        <v>1103</v>
      </c>
      <c r="F267" s="16" t="str">
        <f t="shared" si="4"/>
        <v>GESTIÓN UNIFICADA#</v>
      </c>
      <c r="G267" s="85">
        <v>656639.53</v>
      </c>
      <c r="H267" s="85">
        <v>-656639.53</v>
      </c>
      <c r="I267" s="85">
        <v>0</v>
      </c>
      <c r="J267" s="85">
        <v>0</v>
      </c>
      <c r="K267" s="85">
        <v>0</v>
      </c>
      <c r="L267" s="85">
        <v>0</v>
      </c>
      <c r="M267" s="85">
        <v>0</v>
      </c>
      <c r="N267" s="85">
        <v>0</v>
      </c>
    </row>
    <row r="268" spans="1:14" ht="13.8" x14ac:dyDescent="0.2">
      <c r="A268" s="37" t="s">
        <v>70</v>
      </c>
      <c r="B268" s="16" t="s">
        <v>70</v>
      </c>
      <c r="C268" s="16" t="s">
        <v>1695</v>
      </c>
      <c r="D268" s="16" t="s">
        <v>1696</v>
      </c>
      <c r="E268" s="16" t="s">
        <v>1103</v>
      </c>
      <c r="F268" s="16" t="str">
        <f t="shared" si="4"/>
        <v>OBRAS CONDUCCIÓN "VALDURRIOS" SECTORES VIII-A#</v>
      </c>
      <c r="G268" s="85">
        <v>5400000</v>
      </c>
      <c r="H268" s="85">
        <v>0</v>
      </c>
      <c r="I268" s="85">
        <v>5400000</v>
      </c>
      <c r="J268" s="85">
        <v>5400000</v>
      </c>
      <c r="K268" s="85">
        <v>5400000</v>
      </c>
      <c r="L268" s="85">
        <v>0</v>
      </c>
      <c r="M268" s="85">
        <v>0</v>
      </c>
      <c r="N268" s="85">
        <v>0</v>
      </c>
    </row>
    <row r="269" spans="1:14" ht="13.8" x14ac:dyDescent="0.2">
      <c r="A269" s="37" t="s">
        <v>70</v>
      </c>
      <c r="B269" s="16" t="s">
        <v>70</v>
      </c>
      <c r="C269" s="16" t="s">
        <v>1697</v>
      </c>
      <c r="D269" s="16" t="s">
        <v>1698</v>
      </c>
      <c r="E269" s="16" t="s">
        <v>1699</v>
      </c>
      <c r="F269" s="16" t="str">
        <f t="shared" si="4"/>
        <v>CONSTRUCCIÓN BASE ATENCIÓN CONJUNTA EMERGENCIAS SANITARIAS Y DE INCENDIOS FORESTALES</v>
      </c>
      <c r="G269" s="85">
        <v>0</v>
      </c>
      <c r="H269" s="85">
        <v>0</v>
      </c>
      <c r="I269" s="85">
        <v>0</v>
      </c>
      <c r="J269" s="85">
        <v>417365.93</v>
      </c>
      <c r="K269" s="85">
        <v>417365.93</v>
      </c>
      <c r="L269" s="85">
        <v>0</v>
      </c>
      <c r="M269" s="85">
        <v>0</v>
      </c>
      <c r="N269" s="85">
        <v>0</v>
      </c>
    </row>
    <row r="270" spans="1:14" ht="13.8" x14ac:dyDescent="0.2">
      <c r="A270" s="37" t="s">
        <v>70</v>
      </c>
      <c r="B270" s="16" t="s">
        <v>70</v>
      </c>
      <c r="C270" s="16" t="s">
        <v>1700</v>
      </c>
      <c r="D270" s="16" t="s">
        <v>1701</v>
      </c>
      <c r="E270" s="16" t="s">
        <v>1103</v>
      </c>
      <c r="F270" s="16" t="str">
        <f t="shared" si="4"/>
        <v>GESTIÓN FINCA DE LA ALFRANCA#</v>
      </c>
      <c r="G270" s="85">
        <v>0</v>
      </c>
      <c r="H270" s="85">
        <v>100000</v>
      </c>
      <c r="I270" s="85">
        <v>100000</v>
      </c>
      <c r="J270" s="85">
        <v>51699.51</v>
      </c>
      <c r="K270" s="85">
        <v>51699.51</v>
      </c>
      <c r="L270" s="85">
        <v>51699.51</v>
      </c>
      <c r="M270" s="85">
        <v>51.699509999999997</v>
      </c>
      <c r="N270" s="85">
        <v>51699.51</v>
      </c>
    </row>
    <row r="271" spans="1:14" ht="13.8" x14ac:dyDescent="0.2">
      <c r="A271" s="37" t="s">
        <v>70</v>
      </c>
      <c r="B271" s="16" t="s">
        <v>70</v>
      </c>
      <c r="C271" s="16" t="s">
        <v>1702</v>
      </c>
      <c r="D271" s="16" t="s">
        <v>1703</v>
      </c>
      <c r="E271" s="16" t="s">
        <v>1704</v>
      </c>
      <c r="F271" s="16" t="str">
        <f t="shared" si="4"/>
        <v>VACIADO EMERGENCIA PRESAS VILLARROYA DE LA SIERRA Y VALCABRERA</v>
      </c>
      <c r="G271" s="85">
        <v>50000</v>
      </c>
      <c r="H271" s="85">
        <v>0</v>
      </c>
      <c r="I271" s="85">
        <v>50000</v>
      </c>
      <c r="J271" s="85">
        <v>50000</v>
      </c>
      <c r="K271" s="85">
        <v>50000</v>
      </c>
      <c r="L271" s="85">
        <v>0</v>
      </c>
      <c r="M271" s="85">
        <v>0</v>
      </c>
      <c r="N271" s="85">
        <v>0</v>
      </c>
    </row>
    <row r="272" spans="1:14" ht="13.8" x14ac:dyDescent="0.2">
      <c r="A272" s="37" t="s">
        <v>70</v>
      </c>
      <c r="B272" s="16" t="s">
        <v>70</v>
      </c>
      <c r="C272" s="16" t="s">
        <v>1705</v>
      </c>
      <c r="D272" s="16" t="s">
        <v>1706</v>
      </c>
      <c r="E272" s="16" t="s">
        <v>1103</v>
      </c>
      <c r="F272" s="16" t="str">
        <f t="shared" si="4"/>
        <v>EBRO RESILIENCE#</v>
      </c>
      <c r="G272" s="85">
        <v>200000</v>
      </c>
      <c r="H272" s="85">
        <v>0</v>
      </c>
      <c r="I272" s="85">
        <v>200000</v>
      </c>
      <c r="J272" s="85">
        <v>0</v>
      </c>
      <c r="K272" s="85">
        <v>0</v>
      </c>
      <c r="L272" s="85">
        <v>0</v>
      </c>
      <c r="M272" s="85">
        <v>0</v>
      </c>
      <c r="N272" s="85">
        <v>0</v>
      </c>
    </row>
    <row r="273" spans="1:14" ht="13.8" x14ac:dyDescent="0.2">
      <c r="A273" s="37" t="s">
        <v>70</v>
      </c>
      <c r="B273" s="16" t="s">
        <v>70</v>
      </c>
      <c r="C273" s="16" t="s">
        <v>1707</v>
      </c>
      <c r="D273" s="16" t="s">
        <v>1708</v>
      </c>
      <c r="E273" s="16" t="s">
        <v>1103</v>
      </c>
      <c r="F273" s="16" t="str">
        <f t="shared" ref="F273:F336" si="5">CONCATENATE(D273,E273)</f>
        <v>REPOBLACIÓN MUP 250 T.M. TARAZONA#</v>
      </c>
      <c r="G273" s="85">
        <v>0</v>
      </c>
      <c r="H273" s="85">
        <v>50823.88</v>
      </c>
      <c r="I273" s="85">
        <v>50823.88</v>
      </c>
      <c r="J273" s="85">
        <v>50823.88</v>
      </c>
      <c r="K273" s="85">
        <v>50823.88</v>
      </c>
      <c r="L273" s="85">
        <v>0</v>
      </c>
      <c r="M273" s="85">
        <v>0</v>
      </c>
      <c r="N273" s="85">
        <v>0</v>
      </c>
    </row>
    <row r="274" spans="1:14" ht="13.8" x14ac:dyDescent="0.2">
      <c r="A274" s="37" t="s">
        <v>70</v>
      </c>
      <c r="B274" s="16" t="s">
        <v>70</v>
      </c>
      <c r="C274" s="16" t="s">
        <v>1709</v>
      </c>
      <c r="D274" s="16" t="s">
        <v>1710</v>
      </c>
      <c r="E274" s="16" t="s">
        <v>1103</v>
      </c>
      <c r="F274" s="16" t="str">
        <f t="shared" si="5"/>
        <v>REPOBLACIÓN MUP 51 EN EL T.M. DE TABUENCA#</v>
      </c>
      <c r="G274" s="85">
        <v>0</v>
      </c>
      <c r="H274" s="85">
        <v>82323.89</v>
      </c>
      <c r="I274" s="85">
        <v>82323.89</v>
      </c>
      <c r="J274" s="85">
        <v>82323.89</v>
      </c>
      <c r="K274" s="85">
        <v>82323.89</v>
      </c>
      <c r="L274" s="85">
        <v>0</v>
      </c>
      <c r="M274" s="85">
        <v>0</v>
      </c>
      <c r="N274" s="85">
        <v>0</v>
      </c>
    </row>
    <row r="275" spans="1:14" ht="13.8" x14ac:dyDescent="0.2">
      <c r="A275" s="37" t="s">
        <v>70</v>
      </c>
      <c r="B275" s="16" t="s">
        <v>70</v>
      </c>
      <c r="C275" s="16" t="s">
        <v>1711</v>
      </c>
      <c r="D275" s="16" t="s">
        <v>1712</v>
      </c>
      <c r="E275" s="16" t="s">
        <v>1103</v>
      </c>
      <c r="F275" s="16" t="str">
        <f t="shared" si="5"/>
        <v>PROYECTOS ORDENACION VARIOS T.M. DE LA PROVINCIA DE TERUEL#</v>
      </c>
      <c r="G275" s="85">
        <v>0</v>
      </c>
      <c r="H275" s="85">
        <v>68390.5</v>
      </c>
      <c r="I275" s="85">
        <v>68390.5</v>
      </c>
      <c r="J275" s="85">
        <v>85814.5</v>
      </c>
      <c r="K275" s="85">
        <v>85814.5</v>
      </c>
      <c r="L275" s="85">
        <v>0</v>
      </c>
      <c r="M275" s="85">
        <v>0</v>
      </c>
      <c r="N275" s="85">
        <v>0</v>
      </c>
    </row>
    <row r="276" spans="1:14" ht="13.8" x14ac:dyDescent="0.2">
      <c r="A276" s="37" t="s">
        <v>70</v>
      </c>
      <c r="B276" s="16" t="s">
        <v>70</v>
      </c>
      <c r="C276" s="16" t="s">
        <v>1713</v>
      </c>
      <c r="D276" s="16" t="s">
        <v>1714</v>
      </c>
      <c r="E276" s="16" t="s">
        <v>1103</v>
      </c>
      <c r="F276" s="16" t="str">
        <f t="shared" si="5"/>
        <v>MRR PROYECTO 141#</v>
      </c>
      <c r="G276" s="85">
        <v>4450000</v>
      </c>
      <c r="H276" s="85">
        <v>-3481047.3</v>
      </c>
      <c r="I276" s="85">
        <v>968952.7</v>
      </c>
      <c r="J276" s="85">
        <v>0</v>
      </c>
      <c r="K276" s="85">
        <v>0</v>
      </c>
      <c r="L276" s="85">
        <v>0</v>
      </c>
      <c r="M276" s="85">
        <v>0</v>
      </c>
      <c r="N276" s="85">
        <v>0</v>
      </c>
    </row>
    <row r="277" spans="1:14" ht="13.8" x14ac:dyDescent="0.2">
      <c r="A277" s="37" t="s">
        <v>70</v>
      </c>
      <c r="B277" s="16" t="s">
        <v>70</v>
      </c>
      <c r="C277" s="16" t="s">
        <v>1715</v>
      </c>
      <c r="D277" s="16" t="s">
        <v>1716</v>
      </c>
      <c r="E277" s="16" t="s">
        <v>1103</v>
      </c>
      <c r="F277" s="16" t="str">
        <f t="shared" si="5"/>
        <v>MRR PROYECTO 142#</v>
      </c>
      <c r="G277" s="85">
        <v>0</v>
      </c>
      <c r="H277" s="85">
        <v>562640.72</v>
      </c>
      <c r="I277" s="85">
        <v>562640.72</v>
      </c>
      <c r="J277" s="85">
        <v>0</v>
      </c>
      <c r="K277" s="85">
        <v>0</v>
      </c>
      <c r="L277" s="85">
        <v>0</v>
      </c>
      <c r="M277" s="85">
        <v>0</v>
      </c>
      <c r="N277" s="85">
        <v>0</v>
      </c>
    </row>
    <row r="278" spans="1:14" ht="13.8" x14ac:dyDescent="0.2">
      <c r="A278" s="37" t="s">
        <v>70</v>
      </c>
      <c r="B278" s="16" t="s">
        <v>70</v>
      </c>
      <c r="C278" s="16" t="s">
        <v>1717</v>
      </c>
      <c r="D278" s="16" t="s">
        <v>1718</v>
      </c>
      <c r="E278" s="16" t="s">
        <v>1103</v>
      </c>
      <c r="F278" s="16" t="str">
        <f t="shared" si="5"/>
        <v>MRR PROYECTO 143#</v>
      </c>
      <c r="G278" s="85">
        <v>2500000</v>
      </c>
      <c r="H278" s="85">
        <v>1306894.3600000001</v>
      </c>
      <c r="I278" s="85">
        <v>3806894.36</v>
      </c>
      <c r="J278" s="85">
        <v>0</v>
      </c>
      <c r="K278" s="85">
        <v>0</v>
      </c>
      <c r="L278" s="85">
        <v>0</v>
      </c>
      <c r="M278" s="85">
        <v>0</v>
      </c>
      <c r="N278" s="85">
        <v>0</v>
      </c>
    </row>
    <row r="279" spans="1:14" ht="13.8" x14ac:dyDescent="0.2">
      <c r="A279" s="37" t="s">
        <v>70</v>
      </c>
      <c r="B279" s="16" t="s">
        <v>70</v>
      </c>
      <c r="C279" s="16" t="s">
        <v>1719</v>
      </c>
      <c r="D279" s="16" t="s">
        <v>1720</v>
      </c>
      <c r="E279" s="16" t="s">
        <v>1721</v>
      </c>
      <c r="F279" s="16" t="str">
        <f t="shared" si="5"/>
        <v>CONSERVACIÓN DE LA BIODIVERSIDAD EN EL MECANISMO DE RECUPERACIÓN Y RESILIENCIA</v>
      </c>
      <c r="G279" s="85">
        <v>2845339.47</v>
      </c>
      <c r="H279" s="85">
        <v>-545072.78</v>
      </c>
      <c r="I279" s="85">
        <v>2300266.69</v>
      </c>
      <c r="J279" s="85">
        <v>0</v>
      </c>
      <c r="K279" s="85">
        <v>0</v>
      </c>
      <c r="L279" s="85">
        <v>0</v>
      </c>
      <c r="M279" s="85">
        <v>0</v>
      </c>
      <c r="N279" s="85">
        <v>0</v>
      </c>
    </row>
    <row r="280" spans="1:14" ht="13.8" x14ac:dyDescent="0.2">
      <c r="A280" s="37" t="s">
        <v>70</v>
      </c>
      <c r="B280" s="16" t="s">
        <v>70</v>
      </c>
      <c r="C280" s="16" t="s">
        <v>1722</v>
      </c>
      <c r="D280" s="16" t="s">
        <v>1723</v>
      </c>
      <c r="E280" s="16" t="s">
        <v>1103</v>
      </c>
      <c r="F280" s="16" t="str">
        <f t="shared" si="5"/>
        <v>ACTUACIONES EN ENP MECANISMO DE RECUPERACIÓN Y RESILIENCIA#</v>
      </c>
      <c r="G280" s="85">
        <v>866899.52</v>
      </c>
      <c r="H280" s="85">
        <v>632439.97</v>
      </c>
      <c r="I280" s="85">
        <v>1499339.49</v>
      </c>
      <c r="J280" s="85">
        <v>0</v>
      </c>
      <c r="K280" s="85">
        <v>0</v>
      </c>
      <c r="L280" s="85">
        <v>0</v>
      </c>
      <c r="M280" s="85">
        <v>0</v>
      </c>
      <c r="N280" s="85">
        <v>0</v>
      </c>
    </row>
    <row r="281" spans="1:14" ht="13.8" x14ac:dyDescent="0.2">
      <c r="A281" s="37" t="s">
        <v>70</v>
      </c>
      <c r="B281" s="16" t="s">
        <v>70</v>
      </c>
      <c r="C281" s="16" t="s">
        <v>1724</v>
      </c>
      <c r="D281" s="16" t="s">
        <v>1725</v>
      </c>
      <c r="E281" s="16" t="s">
        <v>1103</v>
      </c>
      <c r="F281" s="16" t="str">
        <f t="shared" si="5"/>
        <v>ADQUISICION VEHÍCULOS IIFF - MRR#</v>
      </c>
      <c r="G281" s="85">
        <v>2480500</v>
      </c>
      <c r="H281" s="85">
        <v>0</v>
      </c>
      <c r="I281" s="85">
        <v>2480500</v>
      </c>
      <c r="J281" s="85">
        <v>2244629.86</v>
      </c>
      <c r="K281" s="85">
        <v>2244629.86</v>
      </c>
      <c r="L281" s="85">
        <v>0</v>
      </c>
      <c r="M281" s="85">
        <v>0</v>
      </c>
      <c r="N281" s="85">
        <v>0</v>
      </c>
    </row>
    <row r="282" spans="1:14" ht="13.8" x14ac:dyDescent="0.2">
      <c r="A282" s="37" t="s">
        <v>70</v>
      </c>
      <c r="B282" s="16" t="s">
        <v>70</v>
      </c>
      <c r="C282" s="16" t="s">
        <v>1726</v>
      </c>
      <c r="D282" s="16" t="s">
        <v>1727</v>
      </c>
      <c r="E282" s="16" t="s">
        <v>1103</v>
      </c>
      <c r="F282" s="16" t="str">
        <f t="shared" si="5"/>
        <v>OBRAS EN AZUDES MONTÓN Y VILLAFELICHE#</v>
      </c>
      <c r="G282" s="85">
        <v>223009.27</v>
      </c>
      <c r="H282" s="85">
        <v>0</v>
      </c>
      <c r="I282" s="85">
        <v>223009.27</v>
      </c>
      <c r="J282" s="85">
        <v>0</v>
      </c>
      <c r="K282" s="85">
        <v>0</v>
      </c>
      <c r="L282" s="85">
        <v>0</v>
      </c>
      <c r="M282" s="85">
        <v>0</v>
      </c>
      <c r="N282" s="85">
        <v>0</v>
      </c>
    </row>
    <row r="283" spans="1:14" ht="13.8" x14ac:dyDescent="0.2">
      <c r="A283" s="37" t="s">
        <v>70</v>
      </c>
      <c r="B283" s="16" t="s">
        <v>70</v>
      </c>
      <c r="C283" s="16" t="s">
        <v>1728</v>
      </c>
      <c r="D283" s="16" t="s">
        <v>1729</v>
      </c>
      <c r="E283" s="16" t="s">
        <v>1730</v>
      </c>
      <c r="F283" s="16" t="str">
        <f t="shared" si="5"/>
        <v>CREACIÓN DE UNA HERRAMIENTA DE GESTIÓN Y PLANIFICACIÓN DE LOS INCENDIOS FORESTALES EN ARAGÓN</v>
      </c>
      <c r="G283" s="85">
        <v>641012.6</v>
      </c>
      <c r="H283" s="85">
        <v>-298856.59999999998</v>
      </c>
      <c r="I283" s="85">
        <v>342156</v>
      </c>
      <c r="J283" s="85">
        <v>342156</v>
      </c>
      <c r="K283" s="85">
        <v>342156</v>
      </c>
      <c r="L283" s="85">
        <v>0</v>
      </c>
      <c r="M283" s="85">
        <v>0</v>
      </c>
      <c r="N283" s="85">
        <v>0</v>
      </c>
    </row>
    <row r="284" spans="1:14" ht="13.8" x14ac:dyDescent="0.2">
      <c r="A284" s="37" t="s">
        <v>70</v>
      </c>
      <c r="B284" s="16" t="s">
        <v>70</v>
      </c>
      <c r="C284" s="16" t="s">
        <v>1731</v>
      </c>
      <c r="D284" s="16" t="s">
        <v>1732</v>
      </c>
      <c r="E284" s="16" t="s">
        <v>1103</v>
      </c>
      <c r="F284" s="16" t="str">
        <f t="shared" si="5"/>
        <v>HUMEDAL LAGUNA DE SARIÑENA#</v>
      </c>
      <c r="G284" s="85">
        <v>0</v>
      </c>
      <c r="H284" s="85">
        <v>144304.95000000001</v>
      </c>
      <c r="I284" s="85">
        <v>144304.95000000001</v>
      </c>
      <c r="J284" s="85">
        <v>144304.95000000001</v>
      </c>
      <c r="K284" s="85">
        <v>144304.95000000001</v>
      </c>
      <c r="L284" s="85">
        <v>144304.95000000001</v>
      </c>
      <c r="M284" s="85">
        <v>100</v>
      </c>
      <c r="N284" s="85">
        <v>144304.95000000001</v>
      </c>
    </row>
    <row r="285" spans="1:14" ht="13.8" x14ac:dyDescent="0.2">
      <c r="A285" s="37" t="s">
        <v>70</v>
      </c>
      <c r="B285" s="16" t="s">
        <v>70</v>
      </c>
      <c r="C285" s="16" t="s">
        <v>1733</v>
      </c>
      <c r="D285" s="16" t="s">
        <v>1734</v>
      </c>
      <c r="E285" s="16" t="s">
        <v>1103</v>
      </c>
      <c r="F285" s="16" t="str">
        <f t="shared" si="5"/>
        <v>SUMINISTROS EXTINCION Y OTRAS INVERSIONES#</v>
      </c>
      <c r="G285" s="85">
        <v>125858.94</v>
      </c>
      <c r="H285" s="85">
        <v>0</v>
      </c>
      <c r="I285" s="85">
        <v>125858.94</v>
      </c>
      <c r="J285" s="85">
        <v>0</v>
      </c>
      <c r="K285" s="85">
        <v>0</v>
      </c>
      <c r="L285" s="85">
        <v>0</v>
      </c>
      <c r="M285" s="85">
        <v>0</v>
      </c>
      <c r="N285" s="85">
        <v>0</v>
      </c>
    </row>
    <row r="286" spans="1:14" ht="13.8" x14ac:dyDescent="0.2">
      <c r="A286" s="37" t="s">
        <v>70</v>
      </c>
      <c r="B286" s="16" t="s">
        <v>70</v>
      </c>
      <c r="C286" s="16" t="s">
        <v>1735</v>
      </c>
      <c r="D286" s="16" t="s">
        <v>1736</v>
      </c>
      <c r="E286" s="16" t="s">
        <v>1103</v>
      </c>
      <c r="F286" s="16" t="str">
        <f t="shared" si="5"/>
        <v>ACTUACIONES PREVENCIÓN DE RIESGOS Y EXTINCIÓN DE INCENDIOS#</v>
      </c>
      <c r="G286" s="85">
        <v>659974.98</v>
      </c>
      <c r="H286" s="85">
        <v>293260.33</v>
      </c>
      <c r="I286" s="85">
        <v>953235.31</v>
      </c>
      <c r="J286" s="85">
        <v>0</v>
      </c>
      <c r="K286" s="85">
        <v>0</v>
      </c>
      <c r="L286" s="85">
        <v>0</v>
      </c>
      <c r="M286" s="85">
        <v>0</v>
      </c>
      <c r="N286" s="85">
        <v>0</v>
      </c>
    </row>
    <row r="287" spans="1:14" ht="13.8" x14ac:dyDescent="0.2">
      <c r="A287" s="37" t="s">
        <v>70</v>
      </c>
      <c r="B287" s="16" t="s">
        <v>70</v>
      </c>
      <c r="C287" s="16" t="s">
        <v>1737</v>
      </c>
      <c r="D287" s="16" t="s">
        <v>1738</v>
      </c>
      <c r="E287" s="16" t="s">
        <v>1739</v>
      </c>
      <c r="F287" s="16" t="str">
        <f t="shared" si="5"/>
        <v>REDACCION DE PROYECTOS DE OBRAS DE CONCENTRACION PARCELARIAY OTROS DOC. TECNICOS</v>
      </c>
      <c r="G287" s="85">
        <v>100000</v>
      </c>
      <c r="H287" s="85">
        <v>0</v>
      </c>
      <c r="I287" s="85">
        <v>100000</v>
      </c>
      <c r="J287" s="85">
        <v>90000</v>
      </c>
      <c r="K287" s="85">
        <v>90000</v>
      </c>
      <c r="L287" s="85">
        <v>0</v>
      </c>
      <c r="M287" s="85">
        <v>0</v>
      </c>
      <c r="N287" s="85">
        <v>0</v>
      </c>
    </row>
    <row r="288" spans="1:14" ht="13.8" x14ac:dyDescent="0.2">
      <c r="A288" s="37" t="s">
        <v>70</v>
      </c>
      <c r="B288" s="16" t="s">
        <v>70</v>
      </c>
      <c r="C288" s="16" t="s">
        <v>1740</v>
      </c>
      <c r="D288" s="16" t="s">
        <v>1741</v>
      </c>
      <c r="E288" s="16" t="s">
        <v>1302</v>
      </c>
      <c r="F288" s="16" t="str">
        <f t="shared" si="5"/>
        <v>REDACCION PROYECTOS DE ORDENACION DE MONMTES GESTIONADOS POR ARAGÓN</v>
      </c>
      <c r="G288" s="85">
        <v>520000</v>
      </c>
      <c r="H288" s="85">
        <v>59473.55</v>
      </c>
      <c r="I288" s="85">
        <v>579473.55000000005</v>
      </c>
      <c r="J288" s="85">
        <v>579473.55000000005</v>
      </c>
      <c r="K288" s="85">
        <v>579473.55000000005</v>
      </c>
      <c r="L288" s="85">
        <v>40820.06</v>
      </c>
      <c r="M288" s="85">
        <v>7.0443353281612202</v>
      </c>
      <c r="N288" s="85">
        <v>40820.06</v>
      </c>
    </row>
    <row r="289" spans="1:14" ht="13.8" x14ac:dyDescent="0.2">
      <c r="A289" s="37" t="s">
        <v>70</v>
      </c>
      <c r="B289" s="16" t="s">
        <v>70</v>
      </c>
      <c r="C289" s="16" t="s">
        <v>1742</v>
      </c>
      <c r="D289" s="16" t="s">
        <v>1743</v>
      </c>
      <c r="E289" s="16" t="s">
        <v>1744</v>
      </c>
      <c r="F289" s="16" t="str">
        <f t="shared" si="5"/>
        <v>AYUDAS EN MATERIA DE GESTION FORESTAL SOSTENIBLE PARA PARTICULARES FONDOS MRR</v>
      </c>
      <c r="G289" s="85">
        <v>99940</v>
      </c>
      <c r="H289" s="85">
        <v>-33418.39</v>
      </c>
      <c r="I289" s="85">
        <v>66521.61</v>
      </c>
      <c r="J289" s="85">
        <v>66521.61</v>
      </c>
      <c r="K289" s="85">
        <v>66521.61</v>
      </c>
      <c r="L289" s="85">
        <v>0</v>
      </c>
      <c r="M289" s="85">
        <v>0</v>
      </c>
      <c r="N289" s="85">
        <v>0</v>
      </c>
    </row>
    <row r="290" spans="1:14" ht="13.8" x14ac:dyDescent="0.2">
      <c r="A290" s="37" t="s">
        <v>70</v>
      </c>
      <c r="B290" s="16" t="s">
        <v>70</v>
      </c>
      <c r="C290" s="16" t="s">
        <v>1745</v>
      </c>
      <c r="D290" s="16" t="s">
        <v>1746</v>
      </c>
      <c r="E290" s="16" t="s">
        <v>1747</v>
      </c>
      <c r="F290" s="16" t="str">
        <f t="shared" si="5"/>
        <v>RESTAURACION MUP AFECTADOS POR INCENDIOS FORESTALES EN PROVINCIA ZARAGOZA</v>
      </c>
      <c r="G290" s="85">
        <v>1113511.53</v>
      </c>
      <c r="H290" s="85">
        <v>503083.59</v>
      </c>
      <c r="I290" s="85">
        <v>1616595.12</v>
      </c>
      <c r="J290" s="85">
        <v>1616595.12</v>
      </c>
      <c r="K290" s="85">
        <v>1616595.12</v>
      </c>
      <c r="L290" s="85">
        <v>397030.38</v>
      </c>
      <c r="M290" s="85">
        <v>24.5596671107111</v>
      </c>
      <c r="N290" s="85">
        <v>397030.38</v>
      </c>
    </row>
    <row r="291" spans="1:14" ht="13.8" x14ac:dyDescent="0.2">
      <c r="A291" s="37" t="s">
        <v>70</v>
      </c>
      <c r="B291" s="16" t="s">
        <v>70</v>
      </c>
      <c r="C291" s="16" t="s">
        <v>1748</v>
      </c>
      <c r="D291" s="16" t="s">
        <v>1749</v>
      </c>
      <c r="E291" s="16" t="s">
        <v>1103</v>
      </c>
      <c r="F291" s="16" t="str">
        <f t="shared" si="5"/>
        <v xml:space="preserve"> FONDOS MRR- LIMPIEZA VEHÍCULOS DE GANADO#</v>
      </c>
      <c r="G291" s="85">
        <v>0</v>
      </c>
      <c r="H291" s="85">
        <v>80000</v>
      </c>
      <c r="I291" s="85">
        <v>80000</v>
      </c>
      <c r="J291" s="85">
        <v>50000</v>
      </c>
      <c r="K291" s="85">
        <v>0</v>
      </c>
      <c r="L291" s="85">
        <v>0</v>
      </c>
      <c r="M291" s="85">
        <v>0</v>
      </c>
      <c r="N291" s="85">
        <v>0</v>
      </c>
    </row>
    <row r="292" spans="1:14" ht="13.8" x14ac:dyDescent="0.2">
      <c r="A292" s="37" t="s">
        <v>70</v>
      </c>
      <c r="B292" s="16" t="s">
        <v>70</v>
      </c>
      <c r="C292" s="16" t="s">
        <v>1750</v>
      </c>
      <c r="D292" s="16" t="s">
        <v>1751</v>
      </c>
      <c r="E292" s="16" t="s">
        <v>1752</v>
      </c>
      <c r="F292" s="16" t="str">
        <f t="shared" si="5"/>
        <v>RB24054 NUEVAS INFRAESTRUCTURAS RELACIONADAS CON LA MOVILIDAD EN LOS VALLES DE PINETA Y ESCUAÍN</v>
      </c>
      <c r="G292" s="85">
        <v>1203638.92</v>
      </c>
      <c r="H292" s="85">
        <v>-150766.35</v>
      </c>
      <c r="I292" s="85">
        <v>1052872.57</v>
      </c>
      <c r="J292" s="85">
        <v>1052872.57</v>
      </c>
      <c r="K292" s="85">
        <v>1052872.57</v>
      </c>
      <c r="L292" s="85">
        <v>79627.27</v>
      </c>
      <c r="M292" s="85">
        <v>7.562859197671</v>
      </c>
      <c r="N292" s="85">
        <v>79627.27</v>
      </c>
    </row>
    <row r="293" spans="1:14" ht="13.8" x14ac:dyDescent="0.2">
      <c r="A293" s="37" t="s">
        <v>70</v>
      </c>
      <c r="B293" s="16" t="s">
        <v>70</v>
      </c>
      <c r="C293" s="16" t="s">
        <v>1753</v>
      </c>
      <c r="D293" s="16" t="s">
        <v>1754</v>
      </c>
      <c r="E293" s="16" t="s">
        <v>1103</v>
      </c>
      <c r="F293" s="16" t="str">
        <f t="shared" si="5"/>
        <v>ACTUACIONES FONDOS MRR Sº BIODIVERSIDAD#</v>
      </c>
      <c r="G293" s="85">
        <v>977714.01</v>
      </c>
      <c r="H293" s="85">
        <v>1730005.05</v>
      </c>
      <c r="I293" s="85">
        <v>2707719.06</v>
      </c>
      <c r="J293" s="85">
        <v>2370484.73</v>
      </c>
      <c r="K293" s="85">
        <v>1053922.78</v>
      </c>
      <c r="L293" s="85">
        <v>300176.68</v>
      </c>
      <c r="M293" s="85">
        <v>11.085961037626999</v>
      </c>
      <c r="N293" s="85">
        <v>280073.3</v>
      </c>
    </row>
    <row r="294" spans="1:14" ht="13.8" x14ac:dyDescent="0.2">
      <c r="A294" s="37" t="s">
        <v>70</v>
      </c>
      <c r="B294" s="16" t="s">
        <v>70</v>
      </c>
      <c r="C294" s="16" t="s">
        <v>1755</v>
      </c>
      <c r="D294" s="16" t="s">
        <v>1756</v>
      </c>
      <c r="E294" s="16" t="s">
        <v>1103</v>
      </c>
      <c r="F294" s="16" t="str">
        <f t="shared" si="5"/>
        <v>ACTUACIONES FONDOS MRR Sº ENP#</v>
      </c>
      <c r="G294" s="85">
        <v>0</v>
      </c>
      <c r="H294" s="85">
        <v>542983.44999999995</v>
      </c>
      <c r="I294" s="85">
        <v>542983.44999999995</v>
      </c>
      <c r="J294" s="85">
        <v>123243.34</v>
      </c>
      <c r="K294" s="85">
        <v>48247.54</v>
      </c>
      <c r="L294" s="85">
        <v>48247.54</v>
      </c>
      <c r="M294" s="85">
        <v>8.8856373062567595</v>
      </c>
      <c r="N294" s="85">
        <v>48247.54</v>
      </c>
    </row>
    <row r="295" spans="1:14" ht="13.8" x14ac:dyDescent="0.2">
      <c r="A295" s="37" t="s">
        <v>70</v>
      </c>
      <c r="B295" s="16" t="s">
        <v>70</v>
      </c>
      <c r="C295" s="16" t="s">
        <v>1757</v>
      </c>
      <c r="D295" s="16" t="s">
        <v>1758</v>
      </c>
      <c r="E295" s="16" t="s">
        <v>1103</v>
      </c>
      <c r="F295" s="16" t="str">
        <f t="shared" si="5"/>
        <v>ACTUACIONES FONDOS MRR PN ORDESA#</v>
      </c>
      <c r="G295" s="85">
        <v>436511.81</v>
      </c>
      <c r="H295" s="85">
        <v>162669.66</v>
      </c>
      <c r="I295" s="85">
        <v>599181.47</v>
      </c>
      <c r="J295" s="85">
        <v>241457.05</v>
      </c>
      <c r="K295" s="85">
        <v>241457.05</v>
      </c>
      <c r="L295" s="85">
        <v>0</v>
      </c>
      <c r="M295" s="85">
        <v>0</v>
      </c>
      <c r="N295" s="85">
        <v>0</v>
      </c>
    </row>
    <row r="296" spans="1:14" ht="13.8" x14ac:dyDescent="0.2">
      <c r="A296" s="37" t="s">
        <v>70</v>
      </c>
      <c r="B296" s="16" t="s">
        <v>70</v>
      </c>
      <c r="C296" s="16" t="s">
        <v>1759</v>
      </c>
      <c r="D296" s="16" t="s">
        <v>1760</v>
      </c>
      <c r="E296" s="16" t="s">
        <v>1761</v>
      </c>
      <c r="F296" s="16" t="str">
        <f t="shared" si="5"/>
        <v>REDACCION DE PROYECTOS DE ORDENACIÓN DE MONTES EN LA PROVINCIA DE ZARAGOZA</v>
      </c>
      <c r="G296" s="85">
        <v>0</v>
      </c>
      <c r="H296" s="85">
        <v>83748.36</v>
      </c>
      <c r="I296" s="85">
        <v>83748.36</v>
      </c>
      <c r="J296" s="85">
        <v>67498.58</v>
      </c>
      <c r="K296" s="85">
        <v>67498.58</v>
      </c>
      <c r="L296" s="85">
        <v>0</v>
      </c>
      <c r="M296" s="85">
        <v>0</v>
      </c>
      <c r="N296" s="85">
        <v>0</v>
      </c>
    </row>
    <row r="297" spans="1:14" ht="13.8" x14ac:dyDescent="0.2">
      <c r="A297" s="37" t="s">
        <v>70</v>
      </c>
      <c r="B297" s="16" t="s">
        <v>70</v>
      </c>
      <c r="C297" s="16" t="s">
        <v>1762</v>
      </c>
      <c r="D297" s="16" t="s">
        <v>1763</v>
      </c>
      <c r="E297" s="16" t="s">
        <v>1764</v>
      </c>
      <c r="F297" s="16" t="str">
        <f t="shared" si="5"/>
        <v>REPOBLACIÓN FORESTAL EN LOS RODALES 6B, 8B Y 9B DEL MUP 274(MONTERDE DE ALBARRACIN)</v>
      </c>
      <c r="G297" s="85">
        <v>0</v>
      </c>
      <c r="H297" s="85">
        <v>17717.18</v>
      </c>
      <c r="I297" s="85">
        <v>17717.18</v>
      </c>
      <c r="J297" s="85">
        <v>17717.18</v>
      </c>
      <c r="K297" s="85">
        <v>17717.18</v>
      </c>
      <c r="L297" s="85">
        <v>0</v>
      </c>
      <c r="M297" s="85">
        <v>0</v>
      </c>
      <c r="N297" s="85">
        <v>0</v>
      </c>
    </row>
    <row r="298" spans="1:14" ht="13.8" x14ac:dyDescent="0.2">
      <c r="A298" s="37" t="s">
        <v>70</v>
      </c>
      <c r="B298" s="16" t="s">
        <v>70</v>
      </c>
      <c r="C298" s="16" t="s">
        <v>1765</v>
      </c>
      <c r="D298" s="16" t="s">
        <v>1766</v>
      </c>
      <c r="E298" s="16" t="s">
        <v>1103</v>
      </c>
      <c r="F298" s="16" t="str">
        <f t="shared" si="5"/>
        <v>REPOSICIÓN DE MARRAS DE LOS MUP 335, 336 Y 243#</v>
      </c>
      <c r="G298" s="85">
        <v>0</v>
      </c>
      <c r="H298" s="85">
        <v>48000</v>
      </c>
      <c r="I298" s="85">
        <v>48000</v>
      </c>
      <c r="J298" s="85">
        <v>79029.259999999995</v>
      </c>
      <c r="K298" s="85">
        <v>79029.259999999995</v>
      </c>
      <c r="L298" s="85">
        <v>0</v>
      </c>
      <c r="M298" s="85">
        <v>0</v>
      </c>
      <c r="N298" s="85">
        <v>0</v>
      </c>
    </row>
    <row r="299" spans="1:14" ht="13.8" x14ac:dyDescent="0.2">
      <c r="A299" s="37" t="s">
        <v>70</v>
      </c>
      <c r="B299" s="16" t="s">
        <v>70</v>
      </c>
      <c r="C299" s="16" t="s">
        <v>1767</v>
      </c>
      <c r="D299" s="16" t="s">
        <v>1768</v>
      </c>
      <c r="E299" s="16" t="s">
        <v>1769</v>
      </c>
      <c r="F299" s="16" t="str">
        <f t="shared" si="5"/>
        <v>BASE OPERACIONES PARA PREVENCION Y EXTINCION INCENDIOS FORESTALES CALAMOCHA</v>
      </c>
      <c r="G299" s="85">
        <v>812796.32</v>
      </c>
      <c r="H299" s="85">
        <v>0</v>
      </c>
      <c r="I299" s="85">
        <v>812796.32</v>
      </c>
      <c r="J299" s="85">
        <v>812796.32</v>
      </c>
      <c r="K299" s="85">
        <v>0</v>
      </c>
      <c r="L299" s="85">
        <v>0</v>
      </c>
      <c r="M299" s="85">
        <v>0</v>
      </c>
      <c r="N299" s="85">
        <v>0</v>
      </c>
    </row>
    <row r="300" spans="1:14" ht="13.8" x14ac:dyDescent="0.2">
      <c r="A300" s="37" t="s">
        <v>70</v>
      </c>
      <c r="B300" s="16" t="s">
        <v>70</v>
      </c>
      <c r="C300" s="16" t="s">
        <v>1770</v>
      </c>
      <c r="D300" s="16" t="s">
        <v>1771</v>
      </c>
      <c r="E300" s="16" t="s">
        <v>1103</v>
      </c>
      <c r="F300" s="16" t="str">
        <f t="shared" si="5"/>
        <v>ORDENACION DE MONTES EN RUBIALES Y MONTALBAN#</v>
      </c>
      <c r="G300" s="85">
        <v>0</v>
      </c>
      <c r="H300" s="85">
        <v>21711.93</v>
      </c>
      <c r="I300" s="85">
        <v>21711.93</v>
      </c>
      <c r="J300" s="85">
        <v>42258.51</v>
      </c>
      <c r="K300" s="85">
        <v>42258.51</v>
      </c>
      <c r="L300" s="85">
        <v>0</v>
      </c>
      <c r="M300" s="85">
        <v>0</v>
      </c>
      <c r="N300" s="85">
        <v>0</v>
      </c>
    </row>
    <row r="301" spans="1:14" ht="13.8" x14ac:dyDescent="0.2">
      <c r="A301" s="37" t="s">
        <v>70</v>
      </c>
      <c r="B301" s="16" t="s">
        <v>70</v>
      </c>
      <c r="C301" s="16" t="s">
        <v>1772</v>
      </c>
      <c r="D301" s="16" t="s">
        <v>1773</v>
      </c>
      <c r="E301" s="16" t="s">
        <v>1103</v>
      </c>
      <c r="F301" s="16" t="str">
        <f t="shared" si="5"/>
        <v>ACTUACIÓN HCH FEDER 21-27#</v>
      </c>
      <c r="G301" s="85">
        <v>0</v>
      </c>
      <c r="H301" s="85">
        <v>0</v>
      </c>
      <c r="I301" s="85">
        <v>0</v>
      </c>
      <c r="J301" s="85">
        <v>1789080.93</v>
      </c>
      <c r="K301" s="85">
        <v>1789080.93</v>
      </c>
      <c r="L301" s="85">
        <v>70732.47</v>
      </c>
      <c r="M301" s="85">
        <v>0</v>
      </c>
      <c r="N301" s="85">
        <v>0</v>
      </c>
    </row>
    <row r="302" spans="1:14" ht="13.8" x14ac:dyDescent="0.2">
      <c r="A302" s="37" t="s">
        <v>70</v>
      </c>
      <c r="B302" s="16" t="s">
        <v>70</v>
      </c>
      <c r="C302" s="16" t="s">
        <v>1774</v>
      </c>
      <c r="D302" s="16" t="s">
        <v>1775</v>
      </c>
      <c r="E302" s="16" t="s">
        <v>1103</v>
      </c>
      <c r="F302" s="16" t="str">
        <f t="shared" si="5"/>
        <v>MRR TRATAMIENTOS SELVÍCOLAS#</v>
      </c>
      <c r="G302" s="85">
        <v>0</v>
      </c>
      <c r="H302" s="85">
        <v>4877238.99</v>
      </c>
      <c r="I302" s="85">
        <v>4877238.99</v>
      </c>
      <c r="J302" s="85">
        <v>4877238.99</v>
      </c>
      <c r="K302" s="85">
        <v>4877238.99</v>
      </c>
      <c r="L302" s="85">
        <v>3492407.17</v>
      </c>
      <c r="M302" s="85">
        <v>71.606234124688697</v>
      </c>
      <c r="N302" s="85">
        <v>1735029.75</v>
      </c>
    </row>
    <row r="303" spans="1:14" ht="13.8" x14ac:dyDescent="0.2">
      <c r="A303" s="37" t="s">
        <v>70</v>
      </c>
      <c r="B303" s="16" t="s">
        <v>70</v>
      </c>
      <c r="C303" s="16" t="s">
        <v>1776</v>
      </c>
      <c r="D303" s="16" t="s">
        <v>1777</v>
      </c>
      <c r="E303" s="16" t="s">
        <v>1103</v>
      </c>
      <c r="F303" s="16" t="str">
        <f t="shared" si="5"/>
        <v>TF 23734 RESTAURACION MUP 85 LA ZOMA#</v>
      </c>
      <c r="G303" s="85">
        <v>0</v>
      </c>
      <c r="H303" s="85">
        <v>19339.3</v>
      </c>
      <c r="I303" s="85">
        <v>19339.3</v>
      </c>
      <c r="J303" s="85">
        <v>19339.3</v>
      </c>
      <c r="K303" s="85">
        <v>19339.3</v>
      </c>
      <c r="L303" s="85">
        <v>0</v>
      </c>
      <c r="M303" s="85">
        <v>0</v>
      </c>
      <c r="N303" s="85">
        <v>0</v>
      </c>
    </row>
    <row r="304" spans="1:14" ht="13.8" x14ac:dyDescent="0.2">
      <c r="A304" s="37" t="s">
        <v>70</v>
      </c>
      <c r="B304" s="16" t="s">
        <v>70</v>
      </c>
      <c r="C304" s="16" t="s">
        <v>1778</v>
      </c>
      <c r="D304" s="16" t="s">
        <v>1779</v>
      </c>
      <c r="E304" s="16" t="s">
        <v>1103</v>
      </c>
      <c r="F304" s="16" t="str">
        <f t="shared" si="5"/>
        <v>TF 23733 REPOBLACIÓN MUP 84 LA ZOMA#</v>
      </c>
      <c r="G304" s="85">
        <v>0</v>
      </c>
      <c r="H304" s="85">
        <v>19319.849999999999</v>
      </c>
      <c r="I304" s="85">
        <v>19319.849999999999</v>
      </c>
      <c r="J304" s="85">
        <v>19319.849999999999</v>
      </c>
      <c r="K304" s="85">
        <v>19319.849999999999</v>
      </c>
      <c r="L304" s="85">
        <v>0</v>
      </c>
      <c r="M304" s="85">
        <v>0</v>
      </c>
      <c r="N304" s="85">
        <v>0</v>
      </c>
    </row>
    <row r="305" spans="1:14" ht="13.8" x14ac:dyDescent="0.2">
      <c r="A305" s="37" t="s">
        <v>70</v>
      </c>
      <c r="B305" s="16" t="s">
        <v>70</v>
      </c>
      <c r="C305" s="16" t="s">
        <v>1780</v>
      </c>
      <c r="D305" s="16" t="s">
        <v>1781</v>
      </c>
      <c r="E305" s="16" t="s">
        <v>1103</v>
      </c>
      <c r="F305" s="16" t="str">
        <f t="shared" si="5"/>
        <v>MRR ACONDICIONAMIENTO ZONAS DESAGÜE DE TORRENTES CANALIZADOS#</v>
      </c>
      <c r="G305" s="85">
        <v>0</v>
      </c>
      <c r="H305" s="85">
        <v>249087.79</v>
      </c>
      <c r="I305" s="85">
        <v>249087.79</v>
      </c>
      <c r="J305" s="85">
        <v>249087.79</v>
      </c>
      <c r="K305" s="85">
        <v>249087.79</v>
      </c>
      <c r="L305" s="85">
        <v>0</v>
      </c>
      <c r="M305" s="85">
        <v>0</v>
      </c>
      <c r="N305" s="85">
        <v>0</v>
      </c>
    </row>
    <row r="306" spans="1:14" ht="13.8" x14ac:dyDescent="0.2">
      <c r="A306" s="37" t="s">
        <v>70</v>
      </c>
      <c r="B306" s="16" t="s">
        <v>70</v>
      </c>
      <c r="C306" s="16" t="s">
        <v>1782</v>
      </c>
      <c r="D306" s="16" t="s">
        <v>1783</v>
      </c>
      <c r="E306" s="16" t="s">
        <v>1103</v>
      </c>
      <c r="F306" s="16" t="str">
        <f t="shared" si="5"/>
        <v>ACTUACIONES PRUG ESPACIOS NATURALES PROTEGIDOS PDR 2023-2027#</v>
      </c>
      <c r="G306" s="85">
        <v>583822.53</v>
      </c>
      <c r="H306" s="85">
        <v>0</v>
      </c>
      <c r="I306" s="85">
        <v>583822.53</v>
      </c>
      <c r="J306" s="85">
        <v>165089.87</v>
      </c>
      <c r="K306" s="85">
        <v>165089.87</v>
      </c>
      <c r="L306" s="85">
        <v>0</v>
      </c>
      <c r="M306" s="85">
        <v>0</v>
      </c>
      <c r="N306" s="85">
        <v>0</v>
      </c>
    </row>
    <row r="307" spans="1:14" ht="13.8" x14ac:dyDescent="0.2">
      <c r="A307" s="37" t="s">
        <v>70</v>
      </c>
      <c r="B307" s="16" t="s">
        <v>70</v>
      </c>
      <c r="C307" s="16" t="s">
        <v>1784</v>
      </c>
      <c r="D307" s="16" t="s">
        <v>1785</v>
      </c>
      <c r="E307" s="16" t="s">
        <v>1786</v>
      </c>
      <c r="F307" s="16" t="str">
        <f t="shared" si="5"/>
        <v>PLAN GESTIÓN ORDINARIA DEL PARQUE NACIONAL DE ORDESA Y MONTE PERDIDO, PDR 2023-2027</v>
      </c>
      <c r="G307" s="85">
        <v>60000</v>
      </c>
      <c r="H307" s="85">
        <v>0</v>
      </c>
      <c r="I307" s="85">
        <v>60000</v>
      </c>
      <c r="J307" s="85">
        <v>0</v>
      </c>
      <c r="K307" s="85">
        <v>0</v>
      </c>
      <c r="L307" s="85">
        <v>0</v>
      </c>
      <c r="M307" s="85">
        <v>0</v>
      </c>
      <c r="N307" s="85">
        <v>0</v>
      </c>
    </row>
    <row r="308" spans="1:14" ht="13.8" x14ac:dyDescent="0.2">
      <c r="A308" s="37" t="s">
        <v>70</v>
      </c>
      <c r="B308" s="16" t="s">
        <v>70</v>
      </c>
      <c r="C308" s="16" t="s">
        <v>1787</v>
      </c>
      <c r="D308" s="16" t="s">
        <v>1103</v>
      </c>
      <c r="E308" s="16" t="s">
        <v>1103</v>
      </c>
      <c r="F308" s="16" t="str">
        <f t="shared" si="5"/>
        <v>##</v>
      </c>
      <c r="G308" s="85">
        <v>3555968</v>
      </c>
      <c r="H308" s="85">
        <v>-375000</v>
      </c>
      <c r="I308" s="85">
        <v>3180968</v>
      </c>
      <c r="J308" s="85">
        <v>0</v>
      </c>
      <c r="K308" s="85">
        <v>0</v>
      </c>
      <c r="L308" s="85">
        <v>0</v>
      </c>
      <c r="M308" s="85">
        <v>0</v>
      </c>
      <c r="N308" s="85">
        <v>0</v>
      </c>
    </row>
    <row r="309" spans="1:14" ht="13.8" x14ac:dyDescent="0.2">
      <c r="A309" s="37" t="s">
        <v>70</v>
      </c>
      <c r="B309" s="16" t="s">
        <v>70</v>
      </c>
      <c r="C309" s="16" t="s">
        <v>1788</v>
      </c>
      <c r="D309" s="16" t="s">
        <v>1773</v>
      </c>
      <c r="E309" s="16" t="s">
        <v>1103</v>
      </c>
      <c r="F309" s="16" t="str">
        <f t="shared" si="5"/>
        <v>ACTUACIÓN HCH FEDER 21-27#</v>
      </c>
      <c r="G309" s="85">
        <v>2150000</v>
      </c>
      <c r="H309" s="85">
        <v>0</v>
      </c>
      <c r="I309" s="85">
        <v>2150000</v>
      </c>
      <c r="J309" s="85">
        <v>0</v>
      </c>
      <c r="K309" s="85">
        <v>0</v>
      </c>
      <c r="L309" s="85">
        <v>0</v>
      </c>
      <c r="M309" s="85">
        <v>0</v>
      </c>
      <c r="N309" s="85">
        <v>0</v>
      </c>
    </row>
    <row r="310" spans="1:14" ht="13.8" x14ac:dyDescent="0.2">
      <c r="A310" s="37" t="s">
        <v>70</v>
      </c>
      <c r="B310" s="16" t="s">
        <v>70</v>
      </c>
      <c r="C310" s="16" t="s">
        <v>1789</v>
      </c>
      <c r="D310" s="16" t="s">
        <v>1790</v>
      </c>
      <c r="E310" s="16" t="s">
        <v>1103</v>
      </c>
      <c r="F310" s="16" t="str">
        <f t="shared" si="5"/>
        <v>PREVENCIÓN DAÑOS GESTIÓN FORESTAL TIPO 1#</v>
      </c>
      <c r="G310" s="85">
        <v>43525</v>
      </c>
      <c r="H310" s="85">
        <v>0</v>
      </c>
      <c r="I310" s="85">
        <v>43525</v>
      </c>
      <c r="J310" s="85">
        <v>0</v>
      </c>
      <c r="K310" s="85">
        <v>0</v>
      </c>
      <c r="L310" s="85">
        <v>0</v>
      </c>
      <c r="M310" s="85">
        <v>0</v>
      </c>
      <c r="N310" s="85">
        <v>0</v>
      </c>
    </row>
    <row r="311" spans="1:14" ht="13.8" x14ac:dyDescent="0.2">
      <c r="A311" s="37" t="s">
        <v>70</v>
      </c>
      <c r="B311" s="16" t="s">
        <v>70</v>
      </c>
      <c r="C311" s="16" t="s">
        <v>1791</v>
      </c>
      <c r="D311" s="16" t="s">
        <v>1792</v>
      </c>
      <c r="E311" s="16" t="s">
        <v>1103</v>
      </c>
      <c r="F311" s="16" t="str">
        <f t="shared" si="5"/>
        <v>PREVENCIÓN DAÑOS GESTIÓN FORESTAL TIPO 2#</v>
      </c>
      <c r="G311" s="85">
        <v>120000</v>
      </c>
      <c r="H311" s="85">
        <v>0</v>
      </c>
      <c r="I311" s="85">
        <v>120000</v>
      </c>
      <c r="J311" s="85">
        <v>0</v>
      </c>
      <c r="K311" s="85">
        <v>0</v>
      </c>
      <c r="L311" s="85">
        <v>0</v>
      </c>
      <c r="M311" s="85">
        <v>0</v>
      </c>
      <c r="N311" s="85">
        <v>0</v>
      </c>
    </row>
    <row r="312" spans="1:14" ht="13.8" x14ac:dyDescent="0.2">
      <c r="A312" s="37" t="s">
        <v>70</v>
      </c>
      <c r="B312" s="16" t="s">
        <v>70</v>
      </c>
      <c r="C312" s="16" t="s">
        <v>1793</v>
      </c>
      <c r="D312" s="16" t="s">
        <v>1794</v>
      </c>
      <c r="E312" s="16" t="s">
        <v>1103</v>
      </c>
      <c r="F312" s="16" t="str">
        <f t="shared" si="5"/>
        <v>INFRAESTRUCTURAS GESTIÓN FORESTAL#</v>
      </c>
      <c r="G312" s="85">
        <v>600000</v>
      </c>
      <c r="H312" s="85">
        <v>-95984.36</v>
      </c>
      <c r="I312" s="85">
        <v>504015.64</v>
      </c>
      <c r="J312" s="85">
        <v>0</v>
      </c>
      <c r="K312" s="85">
        <v>0</v>
      </c>
      <c r="L312" s="85">
        <v>0</v>
      </c>
      <c r="M312" s="85">
        <v>0</v>
      </c>
      <c r="N312" s="85">
        <v>0</v>
      </c>
    </row>
    <row r="313" spans="1:14" ht="13.8" x14ac:dyDescent="0.2">
      <c r="A313" s="37" t="s">
        <v>70</v>
      </c>
      <c r="B313" s="16" t="s">
        <v>70</v>
      </c>
      <c r="C313" s="16" t="s">
        <v>1795</v>
      </c>
      <c r="D313" s="16" t="s">
        <v>1796</v>
      </c>
      <c r="E313" s="16" t="s">
        <v>1103</v>
      </c>
      <c r="F313" s="16" t="str">
        <f t="shared" si="5"/>
        <v>DEFENSA PROP FORESTAL + VIAS PECUARIAS#</v>
      </c>
      <c r="G313" s="85">
        <v>267864</v>
      </c>
      <c r="H313" s="85">
        <v>-15901.74</v>
      </c>
      <c r="I313" s="85">
        <v>251962.26</v>
      </c>
      <c r="J313" s="85">
        <v>0</v>
      </c>
      <c r="K313" s="85">
        <v>0</v>
      </c>
      <c r="L313" s="85">
        <v>0</v>
      </c>
      <c r="M313" s="85">
        <v>0</v>
      </c>
      <c r="N313" s="85">
        <v>0</v>
      </c>
    </row>
    <row r="314" spans="1:14" ht="13.8" x14ac:dyDescent="0.2">
      <c r="A314" s="37" t="s">
        <v>70</v>
      </c>
      <c r="B314" s="16" t="s">
        <v>70</v>
      </c>
      <c r="C314" s="16" t="s">
        <v>1797</v>
      </c>
      <c r="D314" s="16" t="s">
        <v>1103</v>
      </c>
      <c r="E314" s="16" t="s">
        <v>1103</v>
      </c>
      <c r="F314" s="16" t="str">
        <f t="shared" si="5"/>
        <v>##</v>
      </c>
      <c r="G314" s="85">
        <v>633106.05000000005</v>
      </c>
      <c r="H314" s="85">
        <v>0</v>
      </c>
      <c r="I314" s="85">
        <v>633106.05000000005</v>
      </c>
      <c r="J314" s="85">
        <v>0</v>
      </c>
      <c r="K314" s="85">
        <v>0</v>
      </c>
      <c r="L314" s="85">
        <v>0</v>
      </c>
      <c r="M314" s="85">
        <v>0</v>
      </c>
      <c r="N314" s="85">
        <v>0</v>
      </c>
    </row>
    <row r="315" spans="1:14" ht="13.8" x14ac:dyDescent="0.2">
      <c r="A315" s="37" t="s">
        <v>70</v>
      </c>
      <c r="B315" s="16" t="s">
        <v>70</v>
      </c>
      <c r="C315" s="16" t="s">
        <v>1798</v>
      </c>
      <c r="D315" s="16" t="s">
        <v>1799</v>
      </c>
      <c r="E315" s="16" t="s">
        <v>1103</v>
      </c>
      <c r="F315" s="16" t="str">
        <f t="shared" si="5"/>
        <v>PROYECTO LIFE: EBRO RESILIENCE#</v>
      </c>
      <c r="G315" s="85">
        <v>90000</v>
      </c>
      <c r="H315" s="85">
        <v>0</v>
      </c>
      <c r="I315" s="85">
        <v>90000</v>
      </c>
      <c r="J315" s="85">
        <v>3315.4</v>
      </c>
      <c r="K315" s="85">
        <v>3315.4</v>
      </c>
      <c r="L315" s="85">
        <v>3315.4</v>
      </c>
      <c r="M315" s="85">
        <v>3.68377777777778</v>
      </c>
      <c r="N315" s="85">
        <v>3315.4</v>
      </c>
    </row>
    <row r="316" spans="1:14" ht="13.8" x14ac:dyDescent="0.2">
      <c r="A316" s="37" t="s">
        <v>70</v>
      </c>
      <c r="B316" s="16" t="s">
        <v>70</v>
      </c>
      <c r="C316" s="16" t="s">
        <v>1800</v>
      </c>
      <c r="D316" s="16" t="s">
        <v>1801</v>
      </c>
      <c r="E316" s="16" t="s">
        <v>1103</v>
      </c>
      <c r="F316" s="16" t="str">
        <f t="shared" si="5"/>
        <v>ADQUISICIÓN SILO ÉPILA#</v>
      </c>
      <c r="G316" s="85">
        <v>0</v>
      </c>
      <c r="H316" s="85">
        <v>0</v>
      </c>
      <c r="I316" s="85">
        <v>0</v>
      </c>
      <c r="J316" s="85">
        <v>27130.3</v>
      </c>
      <c r="K316" s="85">
        <v>27130.3</v>
      </c>
      <c r="L316" s="85">
        <v>27130.3</v>
      </c>
      <c r="M316" s="85">
        <v>0</v>
      </c>
      <c r="N316" s="85">
        <v>27130.3</v>
      </c>
    </row>
    <row r="317" spans="1:14" ht="13.8" x14ac:dyDescent="0.2">
      <c r="A317" s="37" t="s">
        <v>70</v>
      </c>
      <c r="B317" s="16" t="s">
        <v>70</v>
      </c>
      <c r="C317" s="16" t="s">
        <v>1802</v>
      </c>
      <c r="D317" s="16" t="s">
        <v>1803</v>
      </c>
      <c r="E317" s="16" t="s">
        <v>1103</v>
      </c>
      <c r="F317" s="16" t="str">
        <f t="shared" si="5"/>
        <v>INSTITUTO FORMACION AGROAMBIENTAL JACA#</v>
      </c>
      <c r="G317" s="85">
        <v>0</v>
      </c>
      <c r="H317" s="85">
        <v>33154</v>
      </c>
      <c r="I317" s="85">
        <v>33154</v>
      </c>
      <c r="J317" s="85">
        <v>40769.74</v>
      </c>
      <c r="K317" s="85">
        <v>40769.74</v>
      </c>
      <c r="L317" s="85">
        <v>7615.74</v>
      </c>
      <c r="M317" s="85">
        <v>22.970802919707999</v>
      </c>
      <c r="N317" s="85">
        <v>7615.74</v>
      </c>
    </row>
    <row r="318" spans="1:14" ht="13.8" x14ac:dyDescent="0.2">
      <c r="A318" s="37" t="s">
        <v>70</v>
      </c>
      <c r="B318" s="16" t="s">
        <v>70</v>
      </c>
      <c r="C318" s="16" t="s">
        <v>1804</v>
      </c>
      <c r="D318" s="16" t="s">
        <v>1805</v>
      </c>
      <c r="E318" s="16" t="s">
        <v>1103</v>
      </c>
      <c r="F318" s="16" t="str">
        <f t="shared" si="5"/>
        <v>SUMINISTROS EXTINCION Y OTRAS INVERSIONE#</v>
      </c>
      <c r="G318" s="85">
        <v>0</v>
      </c>
      <c r="H318" s="85">
        <v>0</v>
      </c>
      <c r="I318" s="85">
        <v>0</v>
      </c>
      <c r="J318" s="85">
        <v>360.58</v>
      </c>
      <c r="K318" s="85">
        <v>360.58</v>
      </c>
      <c r="L318" s="85">
        <v>360.58</v>
      </c>
      <c r="M318" s="85">
        <v>0</v>
      </c>
      <c r="N318" s="85">
        <v>0</v>
      </c>
    </row>
    <row r="319" spans="1:14" ht="13.8" x14ac:dyDescent="0.2">
      <c r="A319" s="37" t="s">
        <v>70</v>
      </c>
      <c r="B319" s="16" t="s">
        <v>70</v>
      </c>
      <c r="C319" s="16" t="s">
        <v>1806</v>
      </c>
      <c r="D319" s="16" t="s">
        <v>1807</v>
      </c>
      <c r="E319" s="16" t="s">
        <v>1808</v>
      </c>
      <c r="F319" s="16" t="str">
        <f t="shared" si="5"/>
        <v>TRABAJOS DE CONCENTRACIÓN PARCELARIA SUBPERIMETRO REGADIO SAMPER CALANDA</v>
      </c>
      <c r="G319" s="85">
        <v>0</v>
      </c>
      <c r="H319" s="85">
        <v>0</v>
      </c>
      <c r="I319" s="85">
        <v>0</v>
      </c>
      <c r="J319" s="85">
        <v>79632.31</v>
      </c>
      <c r="K319" s="85">
        <v>79632.31</v>
      </c>
      <c r="L319" s="85">
        <v>0</v>
      </c>
      <c r="M319" s="85">
        <v>0</v>
      </c>
      <c r="N319" s="85">
        <v>0</v>
      </c>
    </row>
    <row r="320" spans="1:14" ht="13.8" x14ac:dyDescent="0.2">
      <c r="A320" s="37" t="s">
        <v>70</v>
      </c>
      <c r="B320" s="16" t="s">
        <v>70</v>
      </c>
      <c r="C320" s="16" t="s">
        <v>1809</v>
      </c>
      <c r="D320" s="16" t="s">
        <v>1810</v>
      </c>
      <c r="E320" s="16" t="s">
        <v>1811</v>
      </c>
      <c r="F320" s="16" t="str">
        <f t="shared" si="5"/>
        <v>TRABAJOS DE CONCENTRACIÓN PARCELARIA VARIAS ZONAS PROV. TERUEL</v>
      </c>
      <c r="G320" s="85">
        <v>0</v>
      </c>
      <c r="H320" s="85">
        <v>0</v>
      </c>
      <c r="I320" s="85">
        <v>0</v>
      </c>
      <c r="J320" s="85">
        <v>100197.33</v>
      </c>
      <c r="K320" s="85">
        <v>100197.33</v>
      </c>
      <c r="L320" s="85">
        <v>0</v>
      </c>
      <c r="M320" s="85">
        <v>0</v>
      </c>
      <c r="N320" s="85">
        <v>0</v>
      </c>
    </row>
    <row r="321" spans="1:14" ht="13.8" x14ac:dyDescent="0.2">
      <c r="A321" s="37" t="s">
        <v>70</v>
      </c>
      <c r="B321" s="16" t="s">
        <v>70</v>
      </c>
      <c r="C321" s="16" t="s">
        <v>1812</v>
      </c>
      <c r="D321" s="16" t="s">
        <v>1813</v>
      </c>
      <c r="E321" s="16" t="s">
        <v>1103</v>
      </c>
      <c r="F321" s="16" t="str">
        <f t="shared" si="5"/>
        <v>TRABAJOS CONCENTRACION PARCELARIA ARCUSA Y MEDIANO#</v>
      </c>
      <c r="G321" s="85">
        <v>0</v>
      </c>
      <c r="H321" s="85">
        <v>0</v>
      </c>
      <c r="I321" s="85">
        <v>0</v>
      </c>
      <c r="J321" s="85">
        <v>15197.62</v>
      </c>
      <c r="K321" s="85">
        <v>15197.62</v>
      </c>
      <c r="L321" s="85">
        <v>0</v>
      </c>
      <c r="M321" s="85">
        <v>0</v>
      </c>
      <c r="N321" s="85">
        <v>0</v>
      </c>
    </row>
    <row r="322" spans="1:14" ht="13.8" x14ac:dyDescent="0.2">
      <c r="A322" s="37" t="s">
        <v>70</v>
      </c>
      <c r="B322" s="16" t="s">
        <v>70</v>
      </c>
      <c r="C322" s="16" t="s">
        <v>1814</v>
      </c>
      <c r="D322" s="16" t="s">
        <v>1815</v>
      </c>
      <c r="E322" s="16" t="s">
        <v>1816</v>
      </c>
      <c r="F322" s="16" t="str">
        <f t="shared" si="5"/>
        <v>RESTAURACION ZONA AFECTADA POR INCENDIOS FORESTALES EN PRADILLA DE EBRO</v>
      </c>
      <c r="G322" s="85">
        <v>0</v>
      </c>
      <c r="H322" s="85">
        <v>0</v>
      </c>
      <c r="I322" s="85">
        <v>0</v>
      </c>
      <c r="J322" s="85">
        <v>0</v>
      </c>
      <c r="K322" s="85">
        <v>0</v>
      </c>
      <c r="L322" s="85">
        <v>0</v>
      </c>
      <c r="M322" s="85">
        <v>0</v>
      </c>
      <c r="N322" s="85">
        <v>0</v>
      </c>
    </row>
    <row r="323" spans="1:14" ht="13.8" x14ac:dyDescent="0.2">
      <c r="A323" s="37" t="s">
        <v>70</v>
      </c>
      <c r="B323" s="16" t="s">
        <v>70</v>
      </c>
      <c r="C323" s="16" t="s">
        <v>1817</v>
      </c>
      <c r="D323" s="16" t="s">
        <v>1818</v>
      </c>
      <c r="E323" s="16" t="s">
        <v>1103</v>
      </c>
      <c r="F323" s="16" t="str">
        <f t="shared" si="5"/>
        <v>REGADIO DE MAZALEÓN#</v>
      </c>
      <c r="G323" s="85">
        <v>0</v>
      </c>
      <c r="H323" s="85">
        <v>100000</v>
      </c>
      <c r="I323" s="85">
        <v>100000</v>
      </c>
      <c r="J323" s="85">
        <v>0</v>
      </c>
      <c r="K323" s="85">
        <v>0</v>
      </c>
      <c r="L323" s="85">
        <v>0</v>
      </c>
      <c r="M323" s="85">
        <v>0</v>
      </c>
      <c r="N323" s="85">
        <v>0</v>
      </c>
    </row>
    <row r="324" spans="1:14" ht="13.8" x14ac:dyDescent="0.2">
      <c r="A324" s="37" t="s">
        <v>70</v>
      </c>
      <c r="B324" s="16" t="s">
        <v>70</v>
      </c>
      <c r="C324" s="16" t="s">
        <v>1819</v>
      </c>
      <c r="D324" s="16" t="s">
        <v>1820</v>
      </c>
      <c r="E324" s="16" t="s">
        <v>1821</v>
      </c>
      <c r="F324" s="16" t="str">
        <f t="shared" si="5"/>
        <v>RECONSTRUCCION DE OBRAS DE DEFENSA HISTORICAS DEL MUP 406 LOS ARAÑONES -CANFRANC-</v>
      </c>
      <c r="G324" s="85">
        <v>0</v>
      </c>
      <c r="H324" s="85">
        <v>344017.85</v>
      </c>
      <c r="I324" s="85">
        <v>344017.85</v>
      </c>
      <c r="J324" s="85">
        <v>344017.85</v>
      </c>
      <c r="K324" s="85">
        <v>344017.85</v>
      </c>
      <c r="L324" s="85">
        <v>0</v>
      </c>
      <c r="M324" s="85">
        <v>0</v>
      </c>
      <c r="N324" s="85">
        <v>0</v>
      </c>
    </row>
    <row r="325" spans="1:14" ht="13.8" x14ac:dyDescent="0.2">
      <c r="A325" s="37" t="s">
        <v>70</v>
      </c>
      <c r="B325" s="16" t="s">
        <v>70</v>
      </c>
      <c r="C325" s="16" t="s">
        <v>1822</v>
      </c>
      <c r="D325" s="16" t="s">
        <v>1823</v>
      </c>
      <c r="E325" s="16" t="s">
        <v>1103</v>
      </c>
      <c r="F325" s="16" t="str">
        <f t="shared" si="5"/>
        <v>CONCENTRACIÓN PARCELARIA DE MUNIESA (TERUEL)#</v>
      </c>
      <c r="G325" s="85">
        <v>0</v>
      </c>
      <c r="H325" s="85">
        <v>0</v>
      </c>
      <c r="I325" s="85">
        <v>0</v>
      </c>
      <c r="J325" s="85">
        <v>56856.69</v>
      </c>
      <c r="K325" s="85">
        <v>56856.69</v>
      </c>
      <c r="L325" s="85">
        <v>56856.69</v>
      </c>
      <c r="M325" s="85">
        <v>0</v>
      </c>
      <c r="N325" s="85">
        <v>56856.69</v>
      </c>
    </row>
    <row r="326" spans="1:14" ht="13.8" x14ac:dyDescent="0.2">
      <c r="A326" s="37" t="s">
        <v>70</v>
      </c>
      <c r="B326" s="16" t="s">
        <v>70</v>
      </c>
      <c r="C326" s="16" t="s">
        <v>1824</v>
      </c>
      <c r="D326" s="16" t="s">
        <v>1825</v>
      </c>
      <c r="E326" s="16" t="s">
        <v>1826</v>
      </c>
      <c r="F326" s="16" t="str">
        <f t="shared" si="5"/>
        <v>ESTABILIZACIÓN CAUCE BARRANCO HOSPITAL EN MUP 259 , VALLE DE HECHO</v>
      </c>
      <c r="G326" s="85">
        <v>0</v>
      </c>
      <c r="H326" s="85">
        <v>63914.8</v>
      </c>
      <c r="I326" s="85">
        <v>63914.8</v>
      </c>
      <c r="J326" s="85">
        <v>0</v>
      </c>
      <c r="K326" s="85">
        <v>0</v>
      </c>
      <c r="L326" s="85">
        <v>0</v>
      </c>
      <c r="M326" s="85">
        <v>0</v>
      </c>
      <c r="N326" s="85">
        <v>0</v>
      </c>
    </row>
    <row r="327" spans="1:14" ht="13.8" x14ac:dyDescent="0.2">
      <c r="A327" s="37" t="s">
        <v>70</v>
      </c>
      <c r="B327" s="16" t="s">
        <v>70</v>
      </c>
      <c r="C327" s="16" t="s">
        <v>1827</v>
      </c>
      <c r="D327" s="16" t="s">
        <v>1828</v>
      </c>
      <c r="E327" s="16" t="s">
        <v>1829</v>
      </c>
      <c r="F327" s="16" t="str">
        <f t="shared" si="5"/>
        <v>CONSTRUCCION APRISCO MUP 40 VALDEPLATA DE CALCENA (P.N. MONCAYO)</v>
      </c>
      <c r="G327" s="85">
        <v>0</v>
      </c>
      <c r="H327" s="85">
        <v>218349.32</v>
      </c>
      <c r="I327" s="85">
        <v>218349.32</v>
      </c>
      <c r="J327" s="85">
        <v>0</v>
      </c>
      <c r="K327" s="85">
        <v>0</v>
      </c>
      <c r="L327" s="85">
        <v>0</v>
      </c>
      <c r="M327" s="85">
        <v>0</v>
      </c>
      <c r="N327" s="85">
        <v>0</v>
      </c>
    </row>
    <row r="328" spans="1:14" ht="13.8" x14ac:dyDescent="0.2">
      <c r="A328" s="37" t="s">
        <v>70</v>
      </c>
      <c r="B328" s="16" t="s">
        <v>70</v>
      </c>
      <c r="C328" s="16" t="s">
        <v>1830</v>
      </c>
      <c r="D328" s="16" t="s">
        <v>1706</v>
      </c>
      <c r="E328" s="16" t="s">
        <v>1103</v>
      </c>
      <c r="F328" s="16" t="str">
        <f t="shared" si="5"/>
        <v>EBRO RESILIENCE#</v>
      </c>
      <c r="G328" s="85">
        <v>0</v>
      </c>
      <c r="H328" s="85">
        <v>0</v>
      </c>
      <c r="I328" s="85">
        <v>0</v>
      </c>
      <c r="J328" s="85">
        <v>0</v>
      </c>
      <c r="K328" s="85">
        <v>0</v>
      </c>
      <c r="L328" s="85">
        <v>0</v>
      </c>
      <c r="M328" s="85">
        <v>0</v>
      </c>
      <c r="N328" s="85">
        <v>0</v>
      </c>
    </row>
    <row r="329" spans="1:14" ht="13.8" x14ac:dyDescent="0.2">
      <c r="A329" s="37" t="s">
        <v>70</v>
      </c>
      <c r="B329" s="16" t="s">
        <v>70</v>
      </c>
      <c r="C329" s="16" t="s">
        <v>1831</v>
      </c>
      <c r="D329" s="16" t="s">
        <v>1832</v>
      </c>
      <c r="E329" s="16" t="s">
        <v>1103</v>
      </c>
      <c r="F329" s="16" t="str">
        <f t="shared" si="5"/>
        <v>CONSTRUCCIÓN BALSA MUP 25 NOGUERA DE ALBARRACÍN#</v>
      </c>
      <c r="G329" s="85">
        <v>0</v>
      </c>
      <c r="H329" s="85">
        <v>47990.97</v>
      </c>
      <c r="I329" s="85">
        <v>47990.97</v>
      </c>
      <c r="J329" s="85">
        <v>0</v>
      </c>
      <c r="K329" s="85">
        <v>0</v>
      </c>
      <c r="L329" s="85">
        <v>0</v>
      </c>
      <c r="M329" s="85">
        <v>0</v>
      </c>
      <c r="N329" s="85">
        <v>0</v>
      </c>
    </row>
    <row r="330" spans="1:14" ht="13.8" x14ac:dyDescent="0.2">
      <c r="A330" s="37" t="s">
        <v>70</v>
      </c>
      <c r="B330" s="16" t="s">
        <v>70</v>
      </c>
      <c r="C330" s="16" t="s">
        <v>1833</v>
      </c>
      <c r="D330" s="16" t="s">
        <v>1834</v>
      </c>
      <c r="E330" s="16" t="s">
        <v>1103</v>
      </c>
      <c r="F330" s="16" t="str">
        <f t="shared" si="5"/>
        <v>MEJORA RED VIARIA MUP 25 Y 47#</v>
      </c>
      <c r="G330" s="85">
        <v>0</v>
      </c>
      <c r="H330" s="85">
        <v>47993.39</v>
      </c>
      <c r="I330" s="85">
        <v>47993.39</v>
      </c>
      <c r="J330" s="85">
        <v>0</v>
      </c>
      <c r="K330" s="85">
        <v>0</v>
      </c>
      <c r="L330" s="85">
        <v>0</v>
      </c>
      <c r="M330" s="85">
        <v>0</v>
      </c>
      <c r="N330" s="85">
        <v>0</v>
      </c>
    </row>
    <row r="331" spans="1:14" ht="13.8" x14ac:dyDescent="0.2">
      <c r="A331" s="37" t="s">
        <v>70</v>
      </c>
      <c r="B331" s="16" t="s">
        <v>70</v>
      </c>
      <c r="C331" s="16" t="s">
        <v>1835</v>
      </c>
      <c r="D331" s="16" t="s">
        <v>1836</v>
      </c>
      <c r="E331" s="16" t="s">
        <v>1103</v>
      </c>
      <c r="F331" s="16" t="str">
        <f t="shared" si="5"/>
        <v>ORDENACIÓN EL PUEYO DE ARAGUAS#</v>
      </c>
      <c r="G331" s="85">
        <v>0</v>
      </c>
      <c r="H331" s="85">
        <v>18071.64</v>
      </c>
      <c r="I331" s="85">
        <v>18071.64</v>
      </c>
      <c r="J331" s="85">
        <v>0</v>
      </c>
      <c r="K331" s="85">
        <v>0</v>
      </c>
      <c r="L331" s="85">
        <v>0</v>
      </c>
      <c r="M331" s="85">
        <v>0</v>
      </c>
      <c r="N331" s="85">
        <v>0</v>
      </c>
    </row>
    <row r="332" spans="1:14" ht="13.8" x14ac:dyDescent="0.2">
      <c r="A332" s="37" t="s">
        <v>70</v>
      </c>
      <c r="B332" s="16" t="s">
        <v>70</v>
      </c>
      <c r="C332" s="16" t="s">
        <v>1837</v>
      </c>
      <c r="D332" s="16" t="s">
        <v>1838</v>
      </c>
      <c r="E332" s="16" t="s">
        <v>1103</v>
      </c>
      <c r="F332" s="16" t="str">
        <f t="shared" si="5"/>
        <v>REDACCION 2ª REVISIÓN PMO 43 TRAMACASTILLA#</v>
      </c>
      <c r="G332" s="85">
        <v>0</v>
      </c>
      <c r="H332" s="85">
        <v>9994.8799999999992</v>
      </c>
      <c r="I332" s="85">
        <v>9994.8799999999992</v>
      </c>
      <c r="J332" s="85">
        <v>0</v>
      </c>
      <c r="K332" s="85">
        <v>0</v>
      </c>
      <c r="L332" s="85">
        <v>0</v>
      </c>
      <c r="M332" s="85">
        <v>0</v>
      </c>
      <c r="N332" s="85">
        <v>0</v>
      </c>
    </row>
    <row r="333" spans="1:14" ht="13.8" x14ac:dyDescent="0.2">
      <c r="A333" s="37" t="s">
        <v>70</v>
      </c>
      <c r="B333" s="16" t="s">
        <v>70</v>
      </c>
      <c r="C333" s="16" t="s">
        <v>1839</v>
      </c>
      <c r="D333" s="16" t="s">
        <v>1840</v>
      </c>
      <c r="E333" s="16" t="s">
        <v>1103</v>
      </c>
      <c r="F333" s="16" t="str">
        <f t="shared" si="5"/>
        <v>ORDENACION MUP H3102 AYTO BORAU#</v>
      </c>
      <c r="G333" s="85">
        <v>0</v>
      </c>
      <c r="H333" s="85">
        <v>18133.79</v>
      </c>
      <c r="I333" s="85">
        <v>18133.79</v>
      </c>
      <c r="J333" s="85">
        <v>0</v>
      </c>
      <c r="K333" s="85">
        <v>0</v>
      </c>
      <c r="L333" s="85">
        <v>0</v>
      </c>
      <c r="M333" s="85">
        <v>0</v>
      </c>
      <c r="N333" s="85">
        <v>0</v>
      </c>
    </row>
    <row r="334" spans="1:14" ht="13.8" x14ac:dyDescent="0.2">
      <c r="A334" s="37" t="s">
        <v>70</v>
      </c>
      <c r="B334" s="16" t="s">
        <v>70</v>
      </c>
      <c r="C334" s="16" t="s">
        <v>1841</v>
      </c>
      <c r="D334" s="16" t="s">
        <v>1842</v>
      </c>
      <c r="E334" s="16" t="s">
        <v>1103</v>
      </c>
      <c r="F334" s="16" t="str">
        <f t="shared" si="5"/>
        <v>RESTAURACIÓN IIFF CASTEJÓN DE TORNOS Y BURBAGUENA#</v>
      </c>
      <c r="G334" s="85">
        <v>0</v>
      </c>
      <c r="H334" s="85">
        <v>375000</v>
      </c>
      <c r="I334" s="85">
        <v>375000</v>
      </c>
      <c r="J334" s="85">
        <v>0</v>
      </c>
      <c r="K334" s="85">
        <v>0</v>
      </c>
      <c r="L334" s="85">
        <v>0</v>
      </c>
      <c r="M334" s="85">
        <v>0</v>
      </c>
      <c r="N334" s="85">
        <v>0</v>
      </c>
    </row>
    <row r="335" spans="1:14" ht="13.8" x14ac:dyDescent="0.2">
      <c r="A335" s="37" t="s">
        <v>70</v>
      </c>
      <c r="B335" s="16" t="s">
        <v>70</v>
      </c>
      <c r="C335" s="16" t="s">
        <v>1843</v>
      </c>
      <c r="D335" s="16" t="s">
        <v>1844</v>
      </c>
      <c r="E335" s="16" t="s">
        <v>1103</v>
      </c>
      <c r="F335" s="16" t="str">
        <f t="shared" si="5"/>
        <v>REPLANTEO MOJONES COMARCA MATARRAÑA#</v>
      </c>
      <c r="G335" s="85">
        <v>0</v>
      </c>
      <c r="H335" s="85">
        <v>9055.0400000000009</v>
      </c>
      <c r="I335" s="85">
        <v>9055.0400000000009</v>
      </c>
      <c r="J335" s="85">
        <v>0</v>
      </c>
      <c r="K335" s="85">
        <v>0</v>
      </c>
      <c r="L335" s="85">
        <v>0</v>
      </c>
      <c r="M335" s="85">
        <v>0</v>
      </c>
      <c r="N335" s="85">
        <v>0</v>
      </c>
    </row>
    <row r="336" spans="1:14" ht="13.8" x14ac:dyDescent="0.2">
      <c r="A336" s="37" t="s">
        <v>70</v>
      </c>
      <c r="B336" s="16" t="s">
        <v>70</v>
      </c>
      <c r="C336" s="16" t="s">
        <v>1845</v>
      </c>
      <c r="D336" s="16" t="s">
        <v>1846</v>
      </c>
      <c r="E336" s="16" t="s">
        <v>1103</v>
      </c>
      <c r="F336" s="16" t="str">
        <f t="shared" si="5"/>
        <v>REPLANTEO PIQUETAS DESLINDE MUP TE-176#</v>
      </c>
      <c r="G336" s="85">
        <v>0</v>
      </c>
      <c r="H336" s="85">
        <v>6846.7</v>
      </c>
      <c r="I336" s="85">
        <v>6846.7</v>
      </c>
      <c r="J336" s="85">
        <v>0</v>
      </c>
      <c r="K336" s="85">
        <v>0</v>
      </c>
      <c r="L336" s="85">
        <v>0</v>
      </c>
      <c r="M336" s="85">
        <v>0</v>
      </c>
      <c r="N336" s="85">
        <v>0</v>
      </c>
    </row>
    <row r="337" spans="1:14" ht="13.8" x14ac:dyDescent="0.2">
      <c r="A337" s="37" t="s">
        <v>70</v>
      </c>
      <c r="B337" s="16" t="s">
        <v>70</v>
      </c>
      <c r="C337" s="16" t="s">
        <v>1847</v>
      </c>
      <c r="D337" s="16" t="s">
        <v>1848</v>
      </c>
      <c r="E337" s="16" t="s">
        <v>1103</v>
      </c>
      <c r="F337" s="16" t="str">
        <f t="shared" ref="F337:F400" si="6">CONCATENATE(D337,E337)</f>
        <v>ZF 31230 ACONDICIONAMIENTO BASE BREA#</v>
      </c>
      <c r="G337" s="85">
        <v>0</v>
      </c>
      <c r="H337" s="85">
        <v>0</v>
      </c>
      <c r="I337" s="85">
        <v>0</v>
      </c>
      <c r="J337" s="85">
        <v>0</v>
      </c>
      <c r="K337" s="85">
        <v>0</v>
      </c>
      <c r="L337" s="85">
        <v>0</v>
      </c>
      <c r="M337" s="85">
        <v>0</v>
      </c>
      <c r="N337" s="85">
        <v>0</v>
      </c>
    </row>
    <row r="338" spans="1:14" ht="13.8" x14ac:dyDescent="0.2">
      <c r="A338" s="37" t="s">
        <v>70</v>
      </c>
      <c r="B338" s="16" t="s">
        <v>70</v>
      </c>
      <c r="C338" s="16" t="s">
        <v>1849</v>
      </c>
      <c r="D338" s="16" t="s">
        <v>1850</v>
      </c>
      <c r="E338" s="16" t="s">
        <v>1103</v>
      </c>
      <c r="F338" s="16" t="str">
        <f t="shared" si="6"/>
        <v>CONSTRUCCION PUESTO FIJO VIGILANCIA EN PUY MONÉ#</v>
      </c>
      <c r="G338" s="85">
        <v>0</v>
      </c>
      <c r="H338" s="85">
        <v>96682.61</v>
      </c>
      <c r="I338" s="85">
        <v>96682.61</v>
      </c>
      <c r="J338" s="85">
        <v>0</v>
      </c>
      <c r="K338" s="85">
        <v>0</v>
      </c>
      <c r="L338" s="85">
        <v>0</v>
      </c>
      <c r="M338" s="85">
        <v>0</v>
      </c>
      <c r="N338" s="85">
        <v>0</v>
      </c>
    </row>
    <row r="339" spans="1:14" ht="13.8" x14ac:dyDescent="0.2">
      <c r="A339" s="37" t="s">
        <v>70</v>
      </c>
      <c r="B339" s="16" t="s">
        <v>70</v>
      </c>
      <c r="C339" s="16" t="s">
        <v>1851</v>
      </c>
      <c r="D339" s="16" t="s">
        <v>1852</v>
      </c>
      <c r="E339" s="16" t="s">
        <v>1103</v>
      </c>
      <c r="F339" s="16" t="str">
        <f t="shared" si="6"/>
        <v>INSTALACIÓN PLACAS SOLARES EDIFICIOS MONTAÑANA#</v>
      </c>
      <c r="G339" s="85">
        <v>0</v>
      </c>
      <c r="H339" s="85">
        <v>67158</v>
      </c>
      <c r="I339" s="85">
        <v>67158</v>
      </c>
      <c r="J339" s="85">
        <v>0</v>
      </c>
      <c r="K339" s="85">
        <v>0</v>
      </c>
      <c r="L339" s="85">
        <v>0</v>
      </c>
      <c r="M339" s="85">
        <v>0</v>
      </c>
      <c r="N339" s="85">
        <v>0</v>
      </c>
    </row>
    <row r="340" spans="1:14" ht="13.8" x14ac:dyDescent="0.2">
      <c r="A340" s="37" t="s">
        <v>70</v>
      </c>
      <c r="B340" s="16" t="s">
        <v>70</v>
      </c>
      <c r="C340" s="16" t="s">
        <v>1853</v>
      </c>
      <c r="D340" s="16" t="s">
        <v>1854</v>
      </c>
      <c r="E340" s="16" t="s">
        <v>1103</v>
      </c>
      <c r="F340" s="16" t="str">
        <f t="shared" si="6"/>
        <v>TF 33809 CLARAS RODALES MUP 16 CALOMARDE#</v>
      </c>
      <c r="G340" s="85">
        <v>0</v>
      </c>
      <c r="H340" s="85">
        <v>47978.25</v>
      </c>
      <c r="I340" s="85">
        <v>47978.25</v>
      </c>
      <c r="J340" s="85">
        <v>0</v>
      </c>
      <c r="K340" s="85">
        <v>0</v>
      </c>
      <c r="L340" s="85">
        <v>0</v>
      </c>
      <c r="M340" s="85">
        <v>0</v>
      </c>
      <c r="N340" s="85">
        <v>0</v>
      </c>
    </row>
    <row r="341" spans="1:14" ht="13.8" x14ac:dyDescent="0.2">
      <c r="A341" s="37" t="s">
        <v>70</v>
      </c>
      <c r="B341" s="16" t="s">
        <v>70</v>
      </c>
      <c r="C341" s="27" t="s">
        <v>127</v>
      </c>
      <c r="D341" s="27" t="s">
        <v>70</v>
      </c>
      <c r="E341" s="27" t="s">
        <v>70</v>
      </c>
      <c r="F341" s="27" t="str">
        <f t="shared" si="6"/>
        <v/>
      </c>
      <c r="G341" s="90">
        <v>56950842.390000001</v>
      </c>
      <c r="H341" s="90">
        <v>6557958.9900000002</v>
      </c>
      <c r="I341" s="90">
        <v>63508801.380000003</v>
      </c>
      <c r="J341" s="90">
        <v>38881502.740000002</v>
      </c>
      <c r="K341" s="90">
        <v>36297628.950000003</v>
      </c>
      <c r="L341" s="90">
        <v>8025238.3300000001</v>
      </c>
      <c r="M341" s="90">
        <v>12.6364191350134</v>
      </c>
      <c r="N341" s="90">
        <v>5685584.1799999997</v>
      </c>
    </row>
    <row r="342" spans="1:14" ht="13.8" x14ac:dyDescent="0.2">
      <c r="A342" s="37" t="s">
        <v>448</v>
      </c>
      <c r="B342" s="16" t="s">
        <v>449</v>
      </c>
      <c r="C342" s="16" t="s">
        <v>1855</v>
      </c>
      <c r="D342" s="16" t="s">
        <v>1856</v>
      </c>
      <c r="E342" s="16" t="s">
        <v>1103</v>
      </c>
      <c r="F342" s="16" t="str">
        <f t="shared" si="6"/>
        <v>MOBILIARIO DE EQUIPAMIENTO DE OFICINAS#</v>
      </c>
      <c r="G342" s="85">
        <v>20000</v>
      </c>
      <c r="H342" s="85">
        <v>0</v>
      </c>
      <c r="I342" s="85">
        <v>20000</v>
      </c>
      <c r="J342" s="85">
        <v>0</v>
      </c>
      <c r="K342" s="85">
        <v>0</v>
      </c>
      <c r="L342" s="85">
        <v>0</v>
      </c>
      <c r="M342" s="85">
        <v>0</v>
      </c>
      <c r="N342" s="85">
        <v>0</v>
      </c>
    </row>
    <row r="343" spans="1:14" ht="13.8" x14ac:dyDescent="0.2">
      <c r="A343" s="37" t="s">
        <v>70</v>
      </c>
      <c r="B343" s="16" t="s">
        <v>70</v>
      </c>
      <c r="C343" s="16" t="s">
        <v>1857</v>
      </c>
      <c r="D343" s="16" t="s">
        <v>1858</v>
      </c>
      <c r="E343" s="16" t="s">
        <v>1859</v>
      </c>
      <c r="F343" s="16" t="str">
        <f t="shared" si="6"/>
        <v>OBRAS DE MANTENIMIENTO DE EDIFICIOS ADSCRITOS A LA DIRECCION GENERAL DE TRABAJO</v>
      </c>
      <c r="G343" s="85">
        <v>45000</v>
      </c>
      <c r="H343" s="85">
        <v>0</v>
      </c>
      <c r="I343" s="85">
        <v>45000</v>
      </c>
      <c r="J343" s="85">
        <v>44088.08</v>
      </c>
      <c r="K343" s="85">
        <v>44088.08</v>
      </c>
      <c r="L343" s="85">
        <v>0</v>
      </c>
      <c r="M343" s="85">
        <v>0</v>
      </c>
      <c r="N343" s="85">
        <v>0</v>
      </c>
    </row>
    <row r="344" spans="1:14" ht="13.8" x14ac:dyDescent="0.2">
      <c r="A344" s="37" t="s">
        <v>70</v>
      </c>
      <c r="B344" s="16" t="s">
        <v>70</v>
      </c>
      <c r="C344" s="16" t="s">
        <v>1860</v>
      </c>
      <c r="D344" s="16" t="s">
        <v>1861</v>
      </c>
      <c r="E344" s="16" t="s">
        <v>1862</v>
      </c>
      <c r="F344" s="16" t="str">
        <f t="shared" si="6"/>
        <v>OBRAS, INFRAESTRUCTURAS E INSTALACIONES BASICAS CENTROS TRABAJO</v>
      </c>
      <c r="G344" s="85">
        <v>26405.59</v>
      </c>
      <c r="H344" s="85">
        <v>-26405.59</v>
      </c>
      <c r="I344" s="85">
        <v>0</v>
      </c>
      <c r="J344" s="85">
        <v>0</v>
      </c>
      <c r="K344" s="85">
        <v>0</v>
      </c>
      <c r="L344" s="85">
        <v>0</v>
      </c>
      <c r="M344" s="85">
        <v>0</v>
      </c>
      <c r="N344" s="85">
        <v>0</v>
      </c>
    </row>
    <row r="345" spans="1:14" ht="13.8" x14ac:dyDescent="0.2">
      <c r="A345" s="37" t="s">
        <v>70</v>
      </c>
      <c r="B345" s="16" t="s">
        <v>70</v>
      </c>
      <c r="C345" s="16" t="s">
        <v>1863</v>
      </c>
      <c r="D345" s="16" t="s">
        <v>1864</v>
      </c>
      <c r="E345" s="16" t="s">
        <v>1103</v>
      </c>
      <c r="F345" s="16" t="str">
        <f t="shared" si="6"/>
        <v>EQUIPAMIENTO UNIDADES ADMINISTRATIVAS SERVICIOS PROVINCIALES#</v>
      </c>
      <c r="G345" s="85">
        <v>0</v>
      </c>
      <c r="H345" s="85">
        <v>0</v>
      </c>
      <c r="I345" s="85">
        <v>0</v>
      </c>
      <c r="J345" s="85">
        <v>1658.91</v>
      </c>
      <c r="K345" s="85">
        <v>1658.91</v>
      </c>
      <c r="L345" s="85">
        <v>1658.91</v>
      </c>
      <c r="M345" s="85">
        <v>0</v>
      </c>
      <c r="N345" s="85">
        <v>1658.91</v>
      </c>
    </row>
    <row r="346" spans="1:14" ht="13.8" x14ac:dyDescent="0.2">
      <c r="A346" s="37" t="s">
        <v>70</v>
      </c>
      <c r="B346" s="16" t="s">
        <v>70</v>
      </c>
      <c r="C346" s="16" t="s">
        <v>1865</v>
      </c>
      <c r="D346" s="16" t="s">
        <v>1866</v>
      </c>
      <c r="E346" s="16" t="s">
        <v>1867</v>
      </c>
      <c r="F346" s="16" t="str">
        <f t="shared" si="6"/>
        <v>EQUIPAMIENTO Y SISTEMAS PROCESO DATOS UNIDADES SERVICIOS CENTRALES</v>
      </c>
      <c r="G346" s="85">
        <v>0</v>
      </c>
      <c r="H346" s="85">
        <v>0</v>
      </c>
      <c r="I346" s="85">
        <v>0</v>
      </c>
      <c r="J346" s="85">
        <v>660.76</v>
      </c>
      <c r="K346" s="85">
        <v>660.76</v>
      </c>
      <c r="L346" s="85">
        <v>660.76</v>
      </c>
      <c r="M346" s="85">
        <v>0</v>
      </c>
      <c r="N346" s="85">
        <v>660.76</v>
      </c>
    </row>
    <row r="347" spans="1:14" ht="13.8" x14ac:dyDescent="0.2">
      <c r="A347" s="37" t="s">
        <v>70</v>
      </c>
      <c r="B347" s="16" t="s">
        <v>70</v>
      </c>
      <c r="C347" s="16" t="s">
        <v>1868</v>
      </c>
      <c r="D347" s="16" t="s">
        <v>1869</v>
      </c>
      <c r="E347" s="16" t="s">
        <v>1103</v>
      </c>
      <c r="F347" s="16" t="str">
        <f t="shared" si="6"/>
        <v>ESTUDIOS, INFORMES Y ASISTENCIAS TECNICAS#</v>
      </c>
      <c r="G347" s="85">
        <v>0</v>
      </c>
      <c r="H347" s="85">
        <v>0</v>
      </c>
      <c r="I347" s="85">
        <v>0</v>
      </c>
      <c r="J347" s="85">
        <v>1727.88</v>
      </c>
      <c r="K347" s="85">
        <v>1727.88</v>
      </c>
      <c r="L347" s="85">
        <v>1727.88</v>
      </c>
      <c r="M347" s="85">
        <v>0</v>
      </c>
      <c r="N347" s="85">
        <v>1727.88</v>
      </c>
    </row>
    <row r="348" spans="1:14" ht="13.8" x14ac:dyDescent="0.2">
      <c r="A348" s="37" t="s">
        <v>70</v>
      </c>
      <c r="B348" s="16" t="s">
        <v>70</v>
      </c>
      <c r="C348" s="16" t="s">
        <v>1870</v>
      </c>
      <c r="D348" s="16" t="s">
        <v>1871</v>
      </c>
      <c r="E348" s="16" t="s">
        <v>1103</v>
      </c>
      <c r="F348" s="16" t="str">
        <f t="shared" si="6"/>
        <v>MANTENIMIENTO EDIFICIOS E INSTALACIONES#</v>
      </c>
      <c r="G348" s="85">
        <v>10000</v>
      </c>
      <c r="H348" s="85">
        <v>0</v>
      </c>
      <c r="I348" s="85">
        <v>10000</v>
      </c>
      <c r="J348" s="85">
        <v>0</v>
      </c>
      <c r="K348" s="85">
        <v>0</v>
      </c>
      <c r="L348" s="85">
        <v>0</v>
      </c>
      <c r="M348" s="85">
        <v>0</v>
      </c>
      <c r="N348" s="85">
        <v>0</v>
      </c>
    </row>
    <row r="349" spans="1:14" ht="13.8" customHeight="1" x14ac:dyDescent="0.2">
      <c r="A349" s="37" t="s">
        <v>70</v>
      </c>
      <c r="B349" s="16" t="s">
        <v>70</v>
      </c>
      <c r="C349" s="16" t="s">
        <v>1872</v>
      </c>
      <c r="D349" s="16" t="s">
        <v>1873</v>
      </c>
      <c r="E349" s="16" t="s">
        <v>1103</v>
      </c>
      <c r="F349" s="16" t="str">
        <f t="shared" si="6"/>
        <v>ADQUISICIÓN VEHÍCULO CONSEJERA#</v>
      </c>
      <c r="G349" s="85">
        <v>338.56</v>
      </c>
      <c r="H349" s="85">
        <v>-338.56</v>
      </c>
      <c r="I349" s="85">
        <v>0</v>
      </c>
      <c r="J349" s="85">
        <v>0</v>
      </c>
      <c r="K349" s="85">
        <v>0</v>
      </c>
      <c r="L349" s="85">
        <v>0</v>
      </c>
      <c r="M349" s="85">
        <v>0</v>
      </c>
      <c r="N349" s="85">
        <v>0</v>
      </c>
    </row>
    <row r="350" spans="1:14" ht="13.8" x14ac:dyDescent="0.2">
      <c r="A350" s="37" t="s">
        <v>70</v>
      </c>
      <c r="B350" s="16" t="s">
        <v>70</v>
      </c>
      <c r="C350" s="16" t="s">
        <v>1874</v>
      </c>
      <c r="D350" s="16" t="s">
        <v>1875</v>
      </c>
      <c r="E350" s="16" t="s">
        <v>1103</v>
      </c>
      <c r="F350" s="16" t="str">
        <f t="shared" si="6"/>
        <v>PLATAFORMA EMPRENDIMIENTO Y TRABAJADOR#</v>
      </c>
      <c r="G350" s="85">
        <v>0</v>
      </c>
      <c r="H350" s="85">
        <v>0</v>
      </c>
      <c r="I350" s="85">
        <v>0</v>
      </c>
      <c r="J350" s="85">
        <v>8448</v>
      </c>
      <c r="K350" s="85">
        <v>8448</v>
      </c>
      <c r="L350" s="85">
        <v>8448</v>
      </c>
      <c r="M350" s="85">
        <v>0</v>
      </c>
      <c r="N350" s="85">
        <v>0</v>
      </c>
    </row>
    <row r="351" spans="1:14" ht="13.8" x14ac:dyDescent="0.2">
      <c r="A351" s="37" t="s">
        <v>70</v>
      </c>
      <c r="B351" s="16" t="s">
        <v>70</v>
      </c>
      <c r="C351" s="16" t="s">
        <v>1876</v>
      </c>
      <c r="D351" s="16" t="s">
        <v>1877</v>
      </c>
      <c r="E351" s="16" t="s">
        <v>1103</v>
      </c>
      <c r="F351" s="16" t="str">
        <f t="shared" si="6"/>
        <v>APLICACIÓN ISSLA#</v>
      </c>
      <c r="G351" s="85">
        <v>40000</v>
      </c>
      <c r="H351" s="85">
        <v>0</v>
      </c>
      <c r="I351" s="85">
        <v>40000</v>
      </c>
      <c r="J351" s="85">
        <v>22495.35</v>
      </c>
      <c r="K351" s="85">
        <v>22495.35</v>
      </c>
      <c r="L351" s="85">
        <v>0</v>
      </c>
      <c r="M351" s="85">
        <v>0</v>
      </c>
      <c r="N351" s="85">
        <v>0</v>
      </c>
    </row>
    <row r="352" spans="1:14" ht="13.8" x14ac:dyDescent="0.2">
      <c r="A352" s="37" t="s">
        <v>70</v>
      </c>
      <c r="B352" s="16" t="s">
        <v>70</v>
      </c>
      <c r="C352" s="27" t="s">
        <v>127</v>
      </c>
      <c r="D352" s="27" t="s">
        <v>70</v>
      </c>
      <c r="E352" s="27" t="s">
        <v>70</v>
      </c>
      <c r="F352" s="27" t="str">
        <f t="shared" si="6"/>
        <v/>
      </c>
      <c r="G352" s="90">
        <v>141744.15</v>
      </c>
      <c r="H352" s="90">
        <v>-26744.15</v>
      </c>
      <c r="I352" s="90">
        <v>115000</v>
      </c>
      <c r="J352" s="90">
        <v>79078.98</v>
      </c>
      <c r="K352" s="90">
        <v>79078.98</v>
      </c>
      <c r="L352" s="90">
        <v>12495.55</v>
      </c>
      <c r="M352" s="90">
        <v>10.865695652173899</v>
      </c>
      <c r="N352" s="90">
        <v>4047.55</v>
      </c>
    </row>
    <row r="353" spans="1:14" ht="13.8" x14ac:dyDescent="0.2">
      <c r="A353" s="37" t="s">
        <v>450</v>
      </c>
      <c r="B353" s="16" t="s">
        <v>451</v>
      </c>
      <c r="C353" s="16" t="s">
        <v>1878</v>
      </c>
      <c r="D353" s="16" t="s">
        <v>1879</v>
      </c>
      <c r="E353" s="16" t="s">
        <v>1103</v>
      </c>
      <c r="F353" s="16" t="str">
        <f t="shared" si="6"/>
        <v>PLAN DE SISTEMAS DE INFORMACION#</v>
      </c>
      <c r="G353" s="85">
        <v>235000</v>
      </c>
      <c r="H353" s="85">
        <v>0</v>
      </c>
      <c r="I353" s="85">
        <v>235000</v>
      </c>
      <c r="J353" s="85">
        <v>139969.35</v>
      </c>
      <c r="K353" s="85">
        <v>127351.86</v>
      </c>
      <c r="L353" s="85">
        <v>111115.51</v>
      </c>
      <c r="M353" s="85">
        <v>47.283195744680903</v>
      </c>
      <c r="N353" s="85">
        <v>111115.51</v>
      </c>
    </row>
    <row r="354" spans="1:14" ht="13.8" x14ac:dyDescent="0.2">
      <c r="A354" s="37" t="s">
        <v>70</v>
      </c>
      <c r="B354" s="16" t="s">
        <v>70</v>
      </c>
      <c r="C354" s="16" t="s">
        <v>1880</v>
      </c>
      <c r="D354" s="16" t="s">
        <v>1881</v>
      </c>
      <c r="E354" s="16" t="s">
        <v>1103</v>
      </c>
      <c r="F354" s="16" t="str">
        <f t="shared" si="6"/>
        <v>ADAPTACIÓN LABORATORIOS DE SALUD PÚBLICA#</v>
      </c>
      <c r="G354" s="85">
        <v>100000</v>
      </c>
      <c r="H354" s="85">
        <v>0</v>
      </c>
      <c r="I354" s="85">
        <v>100000</v>
      </c>
      <c r="J354" s="85">
        <v>8271.56</v>
      </c>
      <c r="K354" s="85">
        <v>8271.56</v>
      </c>
      <c r="L354" s="85">
        <v>8271.56</v>
      </c>
      <c r="M354" s="85">
        <v>8.2715599999999991</v>
      </c>
      <c r="N354" s="85">
        <v>8271.56</v>
      </c>
    </row>
    <row r="355" spans="1:14" ht="13.8" x14ac:dyDescent="0.2">
      <c r="A355" s="37" t="s">
        <v>70</v>
      </c>
      <c r="B355" s="16" t="s">
        <v>70</v>
      </c>
      <c r="C355" s="16" t="s">
        <v>1882</v>
      </c>
      <c r="D355" s="16" t="s">
        <v>1883</v>
      </c>
      <c r="E355" s="16" t="s">
        <v>1103</v>
      </c>
      <c r="F355" s="16" t="str">
        <f t="shared" si="6"/>
        <v>INVERSION EN CENTROS PROPIOS#</v>
      </c>
      <c r="G355" s="85">
        <v>1702692.43</v>
      </c>
      <c r="H355" s="85">
        <v>287738.55</v>
      </c>
      <c r="I355" s="85">
        <v>1990430.98</v>
      </c>
      <c r="J355" s="85">
        <v>689082.74</v>
      </c>
      <c r="K355" s="85">
        <v>381310.45</v>
      </c>
      <c r="L355" s="85">
        <v>358475.35</v>
      </c>
      <c r="M355" s="85">
        <v>18.0099362199437</v>
      </c>
      <c r="N355" s="85">
        <v>357798.96</v>
      </c>
    </row>
    <row r="356" spans="1:14" ht="13.8" x14ac:dyDescent="0.2">
      <c r="A356" s="37" t="s">
        <v>70</v>
      </c>
      <c r="B356" s="16" t="s">
        <v>70</v>
      </c>
      <c r="C356" s="16" t="s">
        <v>1884</v>
      </c>
      <c r="D356" s="16" t="s">
        <v>1885</v>
      </c>
      <c r="E356" s="16" t="s">
        <v>1886</v>
      </c>
      <c r="F356" s="16" t="str">
        <f t="shared" si="6"/>
        <v>INVERSION EN MEJORA Y EQUIPAMIENTO DE DEPENDENCIAS ADMINISTRATIVAS</v>
      </c>
      <c r="G356" s="85">
        <v>75000</v>
      </c>
      <c r="H356" s="85">
        <v>0</v>
      </c>
      <c r="I356" s="85">
        <v>75000</v>
      </c>
      <c r="J356" s="85">
        <v>0</v>
      </c>
      <c r="K356" s="85">
        <v>0</v>
      </c>
      <c r="L356" s="85">
        <v>0</v>
      </c>
      <c r="M356" s="85">
        <v>0</v>
      </c>
      <c r="N356" s="85">
        <v>0</v>
      </c>
    </row>
    <row r="357" spans="1:14" ht="13.8" x14ac:dyDescent="0.2">
      <c r="A357" s="37" t="s">
        <v>70</v>
      </c>
      <c r="B357" s="16" t="s">
        <v>70</v>
      </c>
      <c r="C357" s="16" t="s">
        <v>1887</v>
      </c>
      <c r="D357" s="16" t="s">
        <v>1888</v>
      </c>
      <c r="E357" s="16" t="s">
        <v>1103</v>
      </c>
      <c r="F357" s="16" t="str">
        <f t="shared" si="6"/>
        <v>EQUIPAMIENTO DE LA DIRECCION GENERAL DE ATENCION AL USUARIO#</v>
      </c>
      <c r="G357" s="85">
        <v>6000</v>
      </c>
      <c r="H357" s="85">
        <v>0</v>
      </c>
      <c r="I357" s="85">
        <v>6000</v>
      </c>
      <c r="J357" s="85">
        <v>0</v>
      </c>
      <c r="K357" s="85">
        <v>0</v>
      </c>
      <c r="L357" s="85">
        <v>0</v>
      </c>
      <c r="M357" s="85">
        <v>0</v>
      </c>
      <c r="N357" s="85">
        <v>0</v>
      </c>
    </row>
    <row r="358" spans="1:14" ht="13.8" x14ac:dyDescent="0.2">
      <c r="A358" s="37" t="s">
        <v>70</v>
      </c>
      <c r="B358" s="16" t="s">
        <v>70</v>
      </c>
      <c r="C358" s="16" t="s">
        <v>1889</v>
      </c>
      <c r="D358" s="16" t="s">
        <v>1890</v>
      </c>
      <c r="E358" s="16" t="s">
        <v>1103</v>
      </c>
      <c r="F358" s="16" t="str">
        <f t="shared" si="6"/>
        <v>ESTRATEGIAS DE SALUD DEL SISTEMA NACIONAL DE SALUD#</v>
      </c>
      <c r="G358" s="85">
        <v>130000</v>
      </c>
      <c r="H358" s="85">
        <v>55000</v>
      </c>
      <c r="I358" s="85">
        <v>185000</v>
      </c>
      <c r="J358" s="85">
        <v>0</v>
      </c>
      <c r="K358" s="85">
        <v>0</v>
      </c>
      <c r="L358" s="85">
        <v>0</v>
      </c>
      <c r="M358" s="85">
        <v>0</v>
      </c>
      <c r="N358" s="85">
        <v>0</v>
      </c>
    </row>
    <row r="359" spans="1:14" ht="13.8" x14ac:dyDescent="0.2">
      <c r="A359" s="37" t="s">
        <v>70</v>
      </c>
      <c r="B359" s="16" t="s">
        <v>70</v>
      </c>
      <c r="C359" s="16" t="s">
        <v>1891</v>
      </c>
      <c r="D359" s="16" t="s">
        <v>1892</v>
      </c>
      <c r="E359" s="16" t="s">
        <v>1103</v>
      </c>
      <c r="F359" s="16" t="str">
        <f t="shared" si="6"/>
        <v>GASTOS GESTIÓN CENTRALIZADA#</v>
      </c>
      <c r="G359" s="85">
        <v>42656.3</v>
      </c>
      <c r="H359" s="85">
        <v>-42656.3</v>
      </c>
      <c r="I359" s="85">
        <v>0</v>
      </c>
      <c r="J359" s="85">
        <v>0</v>
      </c>
      <c r="K359" s="85">
        <v>0</v>
      </c>
      <c r="L359" s="85">
        <v>0</v>
      </c>
      <c r="M359" s="85">
        <v>0</v>
      </c>
      <c r="N359" s="85">
        <v>0</v>
      </c>
    </row>
    <row r="360" spans="1:14" ht="13.8" x14ac:dyDescent="0.2">
      <c r="A360" s="37" t="s">
        <v>70</v>
      </c>
      <c r="B360" s="16" t="s">
        <v>70</v>
      </c>
      <c r="C360" s="16" t="s">
        <v>1893</v>
      </c>
      <c r="D360" s="16" t="s">
        <v>1894</v>
      </c>
      <c r="E360" s="16" t="s">
        <v>1103</v>
      </c>
      <c r="F360" s="16" t="str">
        <f t="shared" si="6"/>
        <v>SALUD DIGITAL ATENCIÓN PRIMARIA#</v>
      </c>
      <c r="G360" s="85">
        <v>5050471.04</v>
      </c>
      <c r="H360" s="85">
        <v>0</v>
      </c>
      <c r="I360" s="85">
        <v>5050471.04</v>
      </c>
      <c r="J360" s="85">
        <v>0</v>
      </c>
      <c r="K360" s="85">
        <v>0</v>
      </c>
      <c r="L360" s="85">
        <v>0</v>
      </c>
      <c r="M360" s="85">
        <v>0</v>
      </c>
      <c r="N360" s="85">
        <v>0</v>
      </c>
    </row>
    <row r="361" spans="1:14" ht="13.8" x14ac:dyDescent="0.2">
      <c r="A361" s="37" t="s">
        <v>70</v>
      </c>
      <c r="B361" s="16" t="s">
        <v>70</v>
      </c>
      <c r="C361" s="27" t="s">
        <v>127</v>
      </c>
      <c r="D361" s="27" t="s">
        <v>70</v>
      </c>
      <c r="E361" s="27" t="s">
        <v>70</v>
      </c>
      <c r="F361" s="27" t="str">
        <f t="shared" si="6"/>
        <v/>
      </c>
      <c r="G361" s="90">
        <v>7341819.7699999996</v>
      </c>
      <c r="H361" s="90">
        <v>300082.25</v>
      </c>
      <c r="I361" s="90">
        <v>7641902.0199999996</v>
      </c>
      <c r="J361" s="90">
        <v>837323.65</v>
      </c>
      <c r="K361" s="90">
        <v>516933.87</v>
      </c>
      <c r="L361" s="90">
        <v>477862.42</v>
      </c>
      <c r="M361" s="90">
        <v>6.2531869520096297</v>
      </c>
      <c r="N361" s="90">
        <v>477186.03</v>
      </c>
    </row>
    <row r="362" spans="1:14" ht="13.8" x14ac:dyDescent="0.2">
      <c r="A362" s="37" t="s">
        <v>452</v>
      </c>
      <c r="B362" s="16" t="s">
        <v>453</v>
      </c>
      <c r="C362" s="16" t="s">
        <v>1895</v>
      </c>
      <c r="D362" s="16" t="s">
        <v>1896</v>
      </c>
      <c r="E362" s="16" t="s">
        <v>1897</v>
      </c>
      <c r="F362" s="16" t="str">
        <f t="shared" si="6"/>
        <v>NUEVO EQUIPAMIENTO DEPARTAMENTO INNOVACIÓN Y NUEVAS TECNOLOGÍAS</v>
      </c>
      <c r="G362" s="85">
        <v>21452.799999999999</v>
      </c>
      <c r="H362" s="85">
        <v>-8452.7999999999993</v>
      </c>
      <c r="I362" s="85">
        <v>13000</v>
      </c>
      <c r="J362" s="85">
        <v>0</v>
      </c>
      <c r="K362" s="85">
        <v>0</v>
      </c>
      <c r="L362" s="85">
        <v>0</v>
      </c>
      <c r="M362" s="85">
        <v>0</v>
      </c>
      <c r="N362" s="85">
        <v>0</v>
      </c>
    </row>
    <row r="363" spans="1:14" ht="13.8" x14ac:dyDescent="0.2">
      <c r="A363" s="37" t="s">
        <v>70</v>
      </c>
      <c r="B363" s="16" t="s">
        <v>70</v>
      </c>
      <c r="C363" s="16" t="s">
        <v>1898</v>
      </c>
      <c r="D363" s="16" t="s">
        <v>1899</v>
      </c>
      <c r="E363" s="16" t="s">
        <v>1900</v>
      </c>
      <c r="F363" s="16" t="str">
        <f t="shared" si="6"/>
        <v>CONVENIO DGA-FÁBRICA DE MONEDA Y TIMBRE PARA IMPLANTACIÓN CERTIF. FIRMA DIGITAL</v>
      </c>
      <c r="G363" s="85">
        <v>335000</v>
      </c>
      <c r="H363" s="85">
        <v>0</v>
      </c>
      <c r="I363" s="85">
        <v>335000</v>
      </c>
      <c r="J363" s="85">
        <v>150040</v>
      </c>
      <c r="K363" s="85">
        <v>150040</v>
      </c>
      <c r="L363" s="85">
        <v>37510</v>
      </c>
      <c r="M363" s="85">
        <v>11.1970149253731</v>
      </c>
      <c r="N363" s="85">
        <v>37510</v>
      </c>
    </row>
    <row r="364" spans="1:14" ht="13.8" x14ac:dyDescent="0.2">
      <c r="A364" s="37" t="s">
        <v>70</v>
      </c>
      <c r="B364" s="16" t="s">
        <v>70</v>
      </c>
      <c r="C364" s="16" t="s">
        <v>1901</v>
      </c>
      <c r="D364" s="16" t="s">
        <v>1902</v>
      </c>
      <c r="E364" s="16" t="s">
        <v>1103</v>
      </c>
      <c r="F364" s="16" t="str">
        <f t="shared" si="6"/>
        <v>VEHÍCULO OFICIAL PARA USO DEL DEPARTAMENTO#</v>
      </c>
      <c r="G364" s="85">
        <v>857</v>
      </c>
      <c r="H364" s="85">
        <v>-857</v>
      </c>
      <c r="I364" s="85">
        <v>0</v>
      </c>
      <c r="J364" s="85">
        <v>0</v>
      </c>
      <c r="K364" s="85">
        <v>0</v>
      </c>
      <c r="L364" s="85">
        <v>0</v>
      </c>
      <c r="M364" s="85">
        <v>0</v>
      </c>
      <c r="N364" s="85">
        <v>0</v>
      </c>
    </row>
    <row r="365" spans="1:14" ht="13.8" x14ac:dyDescent="0.2">
      <c r="A365" s="37" t="s">
        <v>70</v>
      </c>
      <c r="B365" s="16" t="s">
        <v>70</v>
      </c>
      <c r="C365" s="16" t="s">
        <v>1903</v>
      </c>
      <c r="D365" s="16" t="s">
        <v>1904</v>
      </c>
      <c r="E365" s="16" t="s">
        <v>1103</v>
      </c>
      <c r="F365" s="16" t="str">
        <f t="shared" si="6"/>
        <v>IMPLANTACIÓN DE LA ADMINISTRACIÓN ELECTRÓNICA#</v>
      </c>
      <c r="G365" s="85">
        <v>7757773.7199999997</v>
      </c>
      <c r="H365" s="85">
        <v>0</v>
      </c>
      <c r="I365" s="85">
        <v>7757773.7199999997</v>
      </c>
      <c r="J365" s="85">
        <v>1673288.85</v>
      </c>
      <c r="K365" s="85">
        <v>1673288.85</v>
      </c>
      <c r="L365" s="85">
        <v>214357.47</v>
      </c>
      <c r="M365" s="85">
        <v>2.7631312504948902</v>
      </c>
      <c r="N365" s="85">
        <v>14520</v>
      </c>
    </row>
    <row r="366" spans="1:14" ht="13.8" x14ac:dyDescent="0.2">
      <c r="A366" s="37" t="s">
        <v>70</v>
      </c>
      <c r="B366" s="16" t="s">
        <v>70</v>
      </c>
      <c r="C366" s="16" t="s">
        <v>1905</v>
      </c>
      <c r="D366" s="16" t="s">
        <v>1906</v>
      </c>
      <c r="E366" s="16" t="s">
        <v>1103</v>
      </c>
      <c r="F366" s="16" t="str">
        <f t="shared" si="6"/>
        <v>EXTENCION DE LA TELEVISION DIGITAL TERRESTRE (TDT) ESTATAL#</v>
      </c>
      <c r="G366" s="85">
        <v>40000</v>
      </c>
      <c r="H366" s="85">
        <v>0</v>
      </c>
      <c r="I366" s="85">
        <v>40000</v>
      </c>
      <c r="J366" s="85">
        <v>0</v>
      </c>
      <c r="K366" s="85">
        <v>0</v>
      </c>
      <c r="L366" s="85">
        <v>0</v>
      </c>
      <c r="M366" s="85">
        <v>0</v>
      </c>
      <c r="N366" s="85">
        <v>0</v>
      </c>
    </row>
    <row r="367" spans="1:14" ht="13.8" x14ac:dyDescent="0.2">
      <c r="A367" s="37" t="s">
        <v>70</v>
      </c>
      <c r="B367" s="16" t="s">
        <v>70</v>
      </c>
      <c r="C367" s="16" t="s">
        <v>1907</v>
      </c>
      <c r="D367" s="16" t="s">
        <v>1908</v>
      </c>
      <c r="E367" s="16" t="s">
        <v>1103</v>
      </c>
      <c r="F367" s="16" t="str">
        <f t="shared" si="6"/>
        <v>EDIFICIO DEL DEPARTAMENTO DE CTU EN PARQUE TECNOLOGICO WALQA#</v>
      </c>
      <c r="G367" s="85">
        <v>15000</v>
      </c>
      <c r="H367" s="85">
        <v>0</v>
      </c>
      <c r="I367" s="85">
        <v>15000</v>
      </c>
      <c r="J367" s="85">
        <v>0</v>
      </c>
      <c r="K367" s="85">
        <v>0</v>
      </c>
      <c r="L367" s="85">
        <v>0</v>
      </c>
      <c r="M367" s="85">
        <v>0</v>
      </c>
      <c r="N367" s="85">
        <v>0</v>
      </c>
    </row>
    <row r="368" spans="1:14" ht="13.8" x14ac:dyDescent="0.2">
      <c r="A368" s="37" t="s">
        <v>70</v>
      </c>
      <c r="B368" s="16" t="s">
        <v>70</v>
      </c>
      <c r="C368" s="16" t="s">
        <v>1909</v>
      </c>
      <c r="D368" s="16" t="s">
        <v>1910</v>
      </c>
      <c r="E368" s="16" t="s">
        <v>1103</v>
      </c>
      <c r="F368" s="16" t="str">
        <f t="shared" si="6"/>
        <v>EQUIPOS INFORMÁTICOS#</v>
      </c>
      <c r="G368" s="85">
        <v>2000</v>
      </c>
      <c r="H368" s="85">
        <v>0</v>
      </c>
      <c r="I368" s="85">
        <v>2000</v>
      </c>
      <c r="J368" s="85">
        <v>0</v>
      </c>
      <c r="K368" s="85">
        <v>0</v>
      </c>
      <c r="L368" s="85">
        <v>0</v>
      </c>
      <c r="M368" s="85">
        <v>0</v>
      </c>
      <c r="N368" s="85">
        <v>0</v>
      </c>
    </row>
    <row r="369" spans="1:14" ht="13.8" x14ac:dyDescent="0.2">
      <c r="A369" s="37" t="s">
        <v>70</v>
      </c>
      <c r="B369" s="16" t="s">
        <v>70</v>
      </c>
      <c r="C369" s="16" t="s">
        <v>1911</v>
      </c>
      <c r="D369" s="16" t="s">
        <v>1912</v>
      </c>
      <c r="E369" s="16" t="s">
        <v>1103</v>
      </c>
      <c r="F369" s="16" t="str">
        <f t="shared" si="6"/>
        <v>PROYECTO EXTENSION BANDA ANCHA ULTRARRAPIDA EN ARAGON#</v>
      </c>
      <c r="G369" s="85">
        <v>2414453.36</v>
      </c>
      <c r="H369" s="85">
        <v>0</v>
      </c>
      <c r="I369" s="85">
        <v>2414453.36</v>
      </c>
      <c r="J369" s="85">
        <v>2389453.36</v>
      </c>
      <c r="K369" s="85">
        <v>2389453.36</v>
      </c>
      <c r="L369" s="85">
        <v>0</v>
      </c>
      <c r="M369" s="85">
        <v>0</v>
      </c>
      <c r="N369" s="85">
        <v>0</v>
      </c>
    </row>
    <row r="370" spans="1:14" ht="13.8" x14ac:dyDescent="0.2">
      <c r="A370" s="37" t="s">
        <v>70</v>
      </c>
      <c r="B370" s="16" t="s">
        <v>70</v>
      </c>
      <c r="C370" s="16" t="s">
        <v>1913</v>
      </c>
      <c r="D370" s="16" t="s">
        <v>1914</v>
      </c>
      <c r="E370" s="16" t="s">
        <v>1103</v>
      </c>
      <c r="F370" s="16" t="str">
        <f t="shared" si="6"/>
        <v>TERRITORIOS INTELIGENTES (SMART)#</v>
      </c>
      <c r="G370" s="85">
        <v>268000</v>
      </c>
      <c r="H370" s="85">
        <v>0</v>
      </c>
      <c r="I370" s="85">
        <v>268000</v>
      </c>
      <c r="J370" s="85">
        <v>268000</v>
      </c>
      <c r="K370" s="85">
        <v>268000</v>
      </c>
      <c r="L370" s="85">
        <v>0</v>
      </c>
      <c r="M370" s="85">
        <v>0</v>
      </c>
      <c r="N370" s="85">
        <v>0</v>
      </c>
    </row>
    <row r="371" spans="1:14" ht="13.8" x14ac:dyDescent="0.2">
      <c r="A371" s="37" t="s">
        <v>70</v>
      </c>
      <c r="B371" s="16" t="s">
        <v>70</v>
      </c>
      <c r="C371" s="16" t="s">
        <v>1915</v>
      </c>
      <c r="D371" s="16" t="s">
        <v>1916</v>
      </c>
      <c r="E371" s="16" t="s">
        <v>1103</v>
      </c>
      <c r="F371" s="16" t="str">
        <f t="shared" si="6"/>
        <v>PORTAL GOBIERNO DE ARAGÓN#</v>
      </c>
      <c r="G371" s="85">
        <v>0</v>
      </c>
      <c r="H371" s="85">
        <v>15000</v>
      </c>
      <c r="I371" s="85">
        <v>15000</v>
      </c>
      <c r="J371" s="85">
        <v>70966.5</v>
      </c>
      <c r="K371" s="85">
        <v>70966.5</v>
      </c>
      <c r="L371" s="85">
        <v>0</v>
      </c>
      <c r="M371" s="85">
        <v>0</v>
      </c>
      <c r="N371" s="85">
        <v>0</v>
      </c>
    </row>
    <row r="372" spans="1:14" ht="13.8" x14ac:dyDescent="0.2">
      <c r="A372" s="37" t="s">
        <v>70</v>
      </c>
      <c r="B372" s="16" t="s">
        <v>70</v>
      </c>
      <c r="C372" s="16" t="s">
        <v>1917</v>
      </c>
      <c r="D372" s="16" t="s">
        <v>1918</v>
      </c>
      <c r="E372" s="16" t="s">
        <v>1103</v>
      </c>
      <c r="F372" s="16" t="str">
        <f t="shared" si="6"/>
        <v>MOBILIARIO  DE OFICINA#</v>
      </c>
      <c r="G372" s="85">
        <v>5000</v>
      </c>
      <c r="H372" s="85">
        <v>0</v>
      </c>
      <c r="I372" s="85">
        <v>5000</v>
      </c>
      <c r="J372" s="85">
        <v>0</v>
      </c>
      <c r="K372" s="85">
        <v>0</v>
      </c>
      <c r="L372" s="85">
        <v>0</v>
      </c>
      <c r="M372" s="85">
        <v>0</v>
      </c>
      <c r="N372" s="85">
        <v>0</v>
      </c>
    </row>
    <row r="373" spans="1:14" ht="13.8" x14ac:dyDescent="0.2">
      <c r="A373" s="37" t="s">
        <v>70</v>
      </c>
      <c r="B373" s="16" t="s">
        <v>70</v>
      </c>
      <c r="C373" s="16" t="s">
        <v>1919</v>
      </c>
      <c r="D373" s="16" t="s">
        <v>1920</v>
      </c>
      <c r="E373" s="16" t="s">
        <v>1103</v>
      </c>
      <c r="F373" s="16" t="str">
        <f t="shared" si="6"/>
        <v>APLICACIÓN INFORMÁTICA Y OTRO INMOVILIZADO INMATERIAL#</v>
      </c>
      <c r="G373" s="85">
        <v>50000</v>
      </c>
      <c r="H373" s="85">
        <v>0</v>
      </c>
      <c r="I373" s="85">
        <v>50000</v>
      </c>
      <c r="J373" s="85">
        <v>0</v>
      </c>
      <c r="K373" s="85">
        <v>0</v>
      </c>
      <c r="L373" s="85">
        <v>0</v>
      </c>
      <c r="M373" s="85">
        <v>0</v>
      </c>
      <c r="N373" s="85">
        <v>0</v>
      </c>
    </row>
    <row r="374" spans="1:14" ht="13.8" x14ac:dyDescent="0.2">
      <c r="A374" s="37" t="s">
        <v>70</v>
      </c>
      <c r="B374" s="16" t="s">
        <v>70</v>
      </c>
      <c r="C374" s="16" t="s">
        <v>1921</v>
      </c>
      <c r="D374" s="16" t="s">
        <v>1922</v>
      </c>
      <c r="E374" s="16" t="s">
        <v>1103</v>
      </c>
      <c r="F374" s="16" t="str">
        <f t="shared" si="6"/>
        <v>DESARROLLO APLICACIONES INFORMÁTICAS.#</v>
      </c>
      <c r="G374" s="85">
        <v>5000</v>
      </c>
      <c r="H374" s="85">
        <v>0</v>
      </c>
      <c r="I374" s="85">
        <v>5000</v>
      </c>
      <c r="J374" s="85">
        <v>0</v>
      </c>
      <c r="K374" s="85">
        <v>0</v>
      </c>
      <c r="L374" s="85">
        <v>0</v>
      </c>
      <c r="M374" s="85">
        <v>0</v>
      </c>
      <c r="N374" s="85">
        <v>0</v>
      </c>
    </row>
    <row r="375" spans="1:14" ht="13.8" x14ac:dyDescent="0.2">
      <c r="A375" s="37" t="s">
        <v>70</v>
      </c>
      <c r="B375" s="16" t="s">
        <v>70</v>
      </c>
      <c r="C375" s="16" t="s">
        <v>1923</v>
      </c>
      <c r="D375" s="16" t="s">
        <v>1924</v>
      </c>
      <c r="E375" s="16" t="s">
        <v>1103</v>
      </c>
      <c r="F375" s="16" t="str">
        <f t="shared" si="6"/>
        <v>NUEVO EQUIPAMIENTO#</v>
      </c>
      <c r="G375" s="85">
        <v>25000</v>
      </c>
      <c r="H375" s="85">
        <v>0</v>
      </c>
      <c r="I375" s="85">
        <v>25000</v>
      </c>
      <c r="J375" s="85">
        <v>521.99</v>
      </c>
      <c r="K375" s="85">
        <v>521.99</v>
      </c>
      <c r="L375" s="85">
        <v>521.99</v>
      </c>
      <c r="M375" s="85">
        <v>2.0879599999999998</v>
      </c>
      <c r="N375" s="85">
        <v>521.99</v>
      </c>
    </row>
    <row r="376" spans="1:14" ht="13.8" x14ac:dyDescent="0.2">
      <c r="A376" s="37" t="s">
        <v>70</v>
      </c>
      <c r="B376" s="16" t="s">
        <v>70</v>
      </c>
      <c r="C376" s="16" t="s">
        <v>1925</v>
      </c>
      <c r="D376" s="16" t="s">
        <v>1926</v>
      </c>
      <c r="E376" s="16" t="s">
        <v>1103</v>
      </c>
      <c r="F376" s="16" t="str">
        <f t="shared" si="6"/>
        <v>SERVICIOS DIGITALES DE ARAGÓN#</v>
      </c>
      <c r="G376" s="85">
        <v>0</v>
      </c>
      <c r="H376" s="85">
        <v>0</v>
      </c>
      <c r="I376" s="85">
        <v>0</v>
      </c>
      <c r="J376" s="85">
        <v>3826562.85</v>
      </c>
      <c r="K376" s="85">
        <v>3802562.85</v>
      </c>
      <c r="L376" s="85">
        <v>467752.3</v>
      </c>
      <c r="M376" s="85">
        <v>0</v>
      </c>
      <c r="N376" s="85">
        <v>415779.65</v>
      </c>
    </row>
    <row r="377" spans="1:14" ht="13.8" x14ac:dyDescent="0.2">
      <c r="A377" s="37" t="s">
        <v>70</v>
      </c>
      <c r="B377" s="16" t="s">
        <v>70</v>
      </c>
      <c r="C377" s="16" t="s">
        <v>1927</v>
      </c>
      <c r="D377" s="16" t="s">
        <v>1928</v>
      </c>
      <c r="E377" s="16" t="s">
        <v>1103</v>
      </c>
      <c r="F377" s="16" t="str">
        <f t="shared" si="6"/>
        <v>DATOS ABIERTOS#</v>
      </c>
      <c r="G377" s="85">
        <v>520000</v>
      </c>
      <c r="H377" s="85">
        <v>0</v>
      </c>
      <c r="I377" s="85">
        <v>520000</v>
      </c>
      <c r="J377" s="85">
        <v>519052.06</v>
      </c>
      <c r="K377" s="85">
        <v>519052.06</v>
      </c>
      <c r="L377" s="85">
        <v>0</v>
      </c>
      <c r="M377" s="85">
        <v>0</v>
      </c>
      <c r="N377" s="85">
        <v>0</v>
      </c>
    </row>
    <row r="378" spans="1:14" ht="13.8" x14ac:dyDescent="0.2">
      <c r="A378" s="37" t="s">
        <v>70</v>
      </c>
      <c r="B378" s="16" t="s">
        <v>70</v>
      </c>
      <c r="C378" s="16" t="s">
        <v>1929</v>
      </c>
      <c r="D378" s="16" t="s">
        <v>1930</v>
      </c>
      <c r="E378" s="16" t="s">
        <v>1103</v>
      </c>
      <c r="F378" s="16" t="str">
        <f t="shared" si="6"/>
        <v>EVOLUCIÓN PORTAL GOBIERNO DE ARAGÓN#</v>
      </c>
      <c r="G378" s="85">
        <v>150000</v>
      </c>
      <c r="H378" s="85">
        <v>0</v>
      </c>
      <c r="I378" s="85">
        <v>150000</v>
      </c>
      <c r="J378" s="85">
        <v>136567.29999999999</v>
      </c>
      <c r="K378" s="85">
        <v>136567.29999999999</v>
      </c>
      <c r="L378" s="85">
        <v>0</v>
      </c>
      <c r="M378" s="85">
        <v>0</v>
      </c>
      <c r="N378" s="85">
        <v>0</v>
      </c>
    </row>
    <row r="379" spans="1:14" ht="13.8" x14ac:dyDescent="0.2">
      <c r="A379" s="37" t="s">
        <v>70</v>
      </c>
      <c r="B379" s="16" t="s">
        <v>70</v>
      </c>
      <c r="C379" s="16" t="s">
        <v>1931</v>
      </c>
      <c r="D379" s="16" t="s">
        <v>1904</v>
      </c>
      <c r="E379" s="16" t="s">
        <v>1103</v>
      </c>
      <c r="F379" s="16" t="str">
        <f t="shared" si="6"/>
        <v>IMPLANTACIÓN DE LA ADMINISTRACIÓN ELECTRÓNICA#</v>
      </c>
      <c r="G379" s="85">
        <v>0</v>
      </c>
      <c r="H379" s="85">
        <v>0</v>
      </c>
      <c r="I379" s="85">
        <v>0</v>
      </c>
      <c r="J379" s="85">
        <v>977062.03</v>
      </c>
      <c r="K379" s="85">
        <v>977062.03</v>
      </c>
      <c r="L379" s="85">
        <v>0</v>
      </c>
      <c r="M379" s="85">
        <v>0</v>
      </c>
      <c r="N379" s="85">
        <v>0</v>
      </c>
    </row>
    <row r="380" spans="1:14" ht="13.8" x14ac:dyDescent="0.2">
      <c r="A380" s="37" t="s">
        <v>70</v>
      </c>
      <c r="B380" s="16" t="s">
        <v>70</v>
      </c>
      <c r="C380" s="16" t="s">
        <v>1932</v>
      </c>
      <c r="D380" s="16" t="s">
        <v>1933</v>
      </c>
      <c r="E380" s="16" t="s">
        <v>1103</v>
      </c>
      <c r="F380" s="16" t="str">
        <f t="shared" si="6"/>
        <v>DESARROLLO APLICACIONES INFORMÁTICAS#</v>
      </c>
      <c r="G380" s="85">
        <v>0</v>
      </c>
      <c r="H380" s="85">
        <v>0</v>
      </c>
      <c r="I380" s="85">
        <v>0</v>
      </c>
      <c r="J380" s="85">
        <v>4981.18</v>
      </c>
      <c r="K380" s="85">
        <v>4981.18</v>
      </c>
      <c r="L380" s="85">
        <v>0</v>
      </c>
      <c r="M380" s="85">
        <v>0</v>
      </c>
      <c r="N380" s="85">
        <v>0</v>
      </c>
    </row>
    <row r="381" spans="1:14" ht="13.8" x14ac:dyDescent="0.2">
      <c r="A381" s="37" t="s">
        <v>70</v>
      </c>
      <c r="B381" s="16" t="s">
        <v>70</v>
      </c>
      <c r="C381" s="27" t="s">
        <v>127</v>
      </c>
      <c r="D381" s="27" t="s">
        <v>70</v>
      </c>
      <c r="E381" s="27" t="s">
        <v>70</v>
      </c>
      <c r="F381" s="27" t="str">
        <f t="shared" si="6"/>
        <v/>
      </c>
      <c r="G381" s="90">
        <v>11609536.880000001</v>
      </c>
      <c r="H381" s="90">
        <v>5690.2</v>
      </c>
      <c r="I381" s="90">
        <v>11615227.08</v>
      </c>
      <c r="J381" s="90">
        <v>10016496.119999999</v>
      </c>
      <c r="K381" s="90">
        <v>9992496.1199999992</v>
      </c>
      <c r="L381" s="90">
        <v>720141.76</v>
      </c>
      <c r="M381" s="90">
        <v>6.1999800351729304</v>
      </c>
      <c r="N381" s="90">
        <v>468331.64</v>
      </c>
    </row>
    <row r="382" spans="1:14" ht="13.8" x14ac:dyDescent="0.2">
      <c r="A382" s="37" t="s">
        <v>454</v>
      </c>
      <c r="B382" s="16" t="s">
        <v>455</v>
      </c>
      <c r="C382" s="16" t="s">
        <v>1934</v>
      </c>
      <c r="D382" s="16" t="s">
        <v>1935</v>
      </c>
      <c r="E382" s="16" t="s">
        <v>1936</v>
      </c>
      <c r="F382" s="16" t="str">
        <f t="shared" si="6"/>
        <v>OTRAS ACTUACIONES EN INFRAESTRUCTURAS DE EDUCACIÓN INFANTILY PRIMARIA DE LA PROVINCIA DE HUESCA</v>
      </c>
      <c r="G382" s="85">
        <v>300000</v>
      </c>
      <c r="H382" s="85">
        <v>0</v>
      </c>
      <c r="I382" s="85">
        <v>300000</v>
      </c>
      <c r="J382" s="85">
        <v>300000</v>
      </c>
      <c r="K382" s="85">
        <v>0</v>
      </c>
      <c r="L382" s="85">
        <v>0</v>
      </c>
      <c r="M382" s="85">
        <v>0</v>
      </c>
      <c r="N382" s="85">
        <v>0</v>
      </c>
    </row>
    <row r="383" spans="1:14" ht="13.8" x14ac:dyDescent="0.2">
      <c r="A383" s="37" t="s">
        <v>70</v>
      </c>
      <c r="B383" s="16" t="s">
        <v>70</v>
      </c>
      <c r="C383" s="16" t="s">
        <v>1937</v>
      </c>
      <c r="D383" s="16" t="s">
        <v>1938</v>
      </c>
      <c r="E383" s="16" t="s">
        <v>1939</v>
      </c>
      <c r="F383" s="16" t="str">
        <f t="shared" si="6"/>
        <v>OTRAS INVERSIONES EN INFRAESTRUCTURAS DE EDUCACIÓN INFANTILY PRIMARIA EN LA PROVINCIA DE ZARAGOZA</v>
      </c>
      <c r="G383" s="85">
        <v>59098.65</v>
      </c>
      <c r="H383" s="85">
        <v>-23018.07</v>
      </c>
      <c r="I383" s="85">
        <v>36080.58</v>
      </c>
      <c r="J383" s="85">
        <v>4585.8999999999996</v>
      </c>
      <c r="K383" s="85">
        <v>4585.8999999999996</v>
      </c>
      <c r="L383" s="85">
        <v>0</v>
      </c>
      <c r="M383" s="85">
        <v>0</v>
      </c>
      <c r="N383" s="85">
        <v>0</v>
      </c>
    </row>
    <row r="384" spans="1:14" ht="13.8" x14ac:dyDescent="0.2">
      <c r="A384" s="37" t="s">
        <v>70</v>
      </c>
      <c r="B384" s="16" t="s">
        <v>70</v>
      </c>
      <c r="C384" s="16" t="s">
        <v>1940</v>
      </c>
      <c r="D384" s="16" t="s">
        <v>1935</v>
      </c>
      <c r="E384" s="16" t="s">
        <v>1941</v>
      </c>
      <c r="F384" s="16" t="str">
        <f t="shared" si="6"/>
        <v>OTRAS ACTUACIONES EN INFRAESTRUCTURAS DE EDUCACIÓN INFANTILY PRIMARIA DE LA PROVINCIA DE TERUEL</v>
      </c>
      <c r="G384" s="85">
        <v>250000</v>
      </c>
      <c r="H384" s="85">
        <v>0</v>
      </c>
      <c r="I384" s="85">
        <v>250000</v>
      </c>
      <c r="J384" s="85">
        <v>0</v>
      </c>
      <c r="K384" s="85">
        <v>0</v>
      </c>
      <c r="L384" s="85">
        <v>0</v>
      </c>
      <c r="M384" s="85">
        <v>0</v>
      </c>
      <c r="N384" s="85">
        <v>0</v>
      </c>
    </row>
    <row r="385" spans="1:14" s="88" customFormat="1" ht="13.8" x14ac:dyDescent="0.2">
      <c r="A385" s="37" t="s">
        <v>70</v>
      </c>
      <c r="B385" s="16" t="s">
        <v>70</v>
      </c>
      <c r="C385" s="16" t="s">
        <v>1942</v>
      </c>
      <c r="D385" s="16" t="s">
        <v>1943</v>
      </c>
      <c r="E385" s="16" t="s">
        <v>1103</v>
      </c>
      <c r="F385" s="16" t="str">
        <f t="shared" si="6"/>
        <v>RESTAURACIÓN DEL CASTILLO DE MESONES DE ISUELA#</v>
      </c>
      <c r="G385" s="85">
        <v>50000</v>
      </c>
      <c r="H385" s="85">
        <v>0</v>
      </c>
      <c r="I385" s="85">
        <v>50000</v>
      </c>
      <c r="J385" s="85">
        <v>0</v>
      </c>
      <c r="K385" s="85">
        <v>0</v>
      </c>
      <c r="L385" s="85">
        <v>0</v>
      </c>
      <c r="M385" s="85">
        <v>0</v>
      </c>
      <c r="N385" s="85">
        <v>0</v>
      </c>
    </row>
    <row r="386" spans="1:14" s="88" customFormat="1" ht="13.8" x14ac:dyDescent="0.2">
      <c r="A386" s="37" t="s">
        <v>70</v>
      </c>
      <c r="B386" s="16" t="s">
        <v>70</v>
      </c>
      <c r="C386" s="16" t="s">
        <v>1944</v>
      </c>
      <c r="D386" s="16" t="s">
        <v>1945</v>
      </c>
      <c r="E386" s="16" t="s">
        <v>1103</v>
      </c>
      <c r="F386" s="16" t="str">
        <f t="shared" si="6"/>
        <v>IGLESIA DE LA MANTERÍA. ZARAGOZA#</v>
      </c>
      <c r="G386" s="85">
        <v>110000</v>
      </c>
      <c r="H386" s="85">
        <v>0</v>
      </c>
      <c r="I386" s="85">
        <v>110000</v>
      </c>
      <c r="J386" s="85">
        <v>47657.19</v>
      </c>
      <c r="K386" s="85">
        <v>47657.19</v>
      </c>
      <c r="L386" s="85">
        <v>9234.7199999999993</v>
      </c>
      <c r="M386" s="85">
        <v>8.3952000000000009</v>
      </c>
      <c r="N386" s="85">
        <v>3547.72</v>
      </c>
    </row>
    <row r="387" spans="1:14" s="88" customFormat="1" ht="13.8" x14ac:dyDescent="0.2">
      <c r="A387" s="37" t="s">
        <v>70</v>
      </c>
      <c r="B387" s="16" t="s">
        <v>70</v>
      </c>
      <c r="C387" s="16" t="s">
        <v>1946</v>
      </c>
      <c r="D387" s="16" t="s">
        <v>1947</v>
      </c>
      <c r="E387" s="16" t="s">
        <v>1948</v>
      </c>
      <c r="F387" s="16" t="str">
        <f t="shared" si="6"/>
        <v>OTRAS ACTUACIONES DE SERVICIOS GENERALES DE GESTIÓN CENTRALIZADA</v>
      </c>
      <c r="G387" s="85">
        <v>1800000</v>
      </c>
      <c r="H387" s="85">
        <v>581199.28</v>
      </c>
      <c r="I387" s="85">
        <v>2381199.2799999998</v>
      </c>
      <c r="J387" s="85">
        <v>0</v>
      </c>
      <c r="K387" s="85">
        <v>0</v>
      </c>
      <c r="L387" s="85">
        <v>0</v>
      </c>
      <c r="M387" s="85">
        <v>0</v>
      </c>
      <c r="N387" s="85">
        <v>0</v>
      </c>
    </row>
    <row r="388" spans="1:14" s="88" customFormat="1" ht="13.8" x14ac:dyDescent="0.2">
      <c r="A388" s="37" t="s">
        <v>70</v>
      </c>
      <c r="B388" s="16" t="s">
        <v>70</v>
      </c>
      <c r="C388" s="16" t="s">
        <v>1949</v>
      </c>
      <c r="D388" s="16" t="s">
        <v>1950</v>
      </c>
      <c r="E388" s="16" t="s">
        <v>1951</v>
      </c>
      <c r="F388" s="16" t="str">
        <f t="shared" si="6"/>
        <v>EQUIPAMIENTO DE CENTROS DE EDUCACIÓN INFANTIL Y PRIMARIA DELA PROVINCIA DE ZARAGOZA</v>
      </c>
      <c r="G388" s="85">
        <v>0</v>
      </c>
      <c r="H388" s="85">
        <v>360005.49</v>
      </c>
      <c r="I388" s="85">
        <v>360005.49</v>
      </c>
      <c r="J388" s="85">
        <v>279710.44</v>
      </c>
      <c r="K388" s="85">
        <v>279710.44</v>
      </c>
      <c r="L388" s="85">
        <v>28171.48</v>
      </c>
      <c r="M388" s="85">
        <v>7.8252917754115403</v>
      </c>
      <c r="N388" s="85">
        <v>28171.48</v>
      </c>
    </row>
    <row r="389" spans="1:14" s="88" customFormat="1" ht="13.8" x14ac:dyDescent="0.2">
      <c r="A389" s="37" t="s">
        <v>70</v>
      </c>
      <c r="B389" s="16" t="s">
        <v>70</v>
      </c>
      <c r="C389" s="16" t="s">
        <v>1952</v>
      </c>
      <c r="D389" s="16" t="s">
        <v>1953</v>
      </c>
      <c r="E389" s="16" t="s">
        <v>1954</v>
      </c>
      <c r="F389" s="16" t="str">
        <f t="shared" si="6"/>
        <v>EQUIPAMIENTO DE CENTROS DE EDUCACIÓN SECUNDARIA DE LA PROVINCIA DE ZARAGOZA</v>
      </c>
      <c r="G389" s="85">
        <v>350000</v>
      </c>
      <c r="H389" s="85">
        <v>-350000</v>
      </c>
      <c r="I389" s="85">
        <v>0</v>
      </c>
      <c r="J389" s="85">
        <v>0</v>
      </c>
      <c r="K389" s="85">
        <v>0</v>
      </c>
      <c r="L389" s="85">
        <v>0</v>
      </c>
      <c r="M389" s="85">
        <v>0</v>
      </c>
      <c r="N389" s="85">
        <v>0</v>
      </c>
    </row>
    <row r="390" spans="1:14" s="88" customFormat="1" ht="13.8" x14ac:dyDescent="0.2">
      <c r="A390" s="37" t="s">
        <v>70</v>
      </c>
      <c r="B390" s="16" t="s">
        <v>70</v>
      </c>
      <c r="C390" s="16" t="s">
        <v>1955</v>
      </c>
      <c r="D390" s="16" t="s">
        <v>1956</v>
      </c>
      <c r="E390" s="16" t="s">
        <v>1103</v>
      </c>
      <c r="F390" s="16" t="str">
        <f t="shared" si="6"/>
        <v>MOBILIARIO Y ENSERES BIBLIOTECA DE ARAGON#</v>
      </c>
      <c r="G390" s="85">
        <v>20000</v>
      </c>
      <c r="H390" s="85">
        <v>0</v>
      </c>
      <c r="I390" s="85">
        <v>20000</v>
      </c>
      <c r="J390" s="85">
        <v>212.27</v>
      </c>
      <c r="K390" s="85">
        <v>212.27</v>
      </c>
      <c r="L390" s="85">
        <v>212.27</v>
      </c>
      <c r="M390" s="85">
        <v>1.06135</v>
      </c>
      <c r="N390" s="85">
        <v>212.27</v>
      </c>
    </row>
    <row r="391" spans="1:14" s="88" customFormat="1" ht="13.8" x14ac:dyDescent="0.2">
      <c r="A391" s="37" t="s">
        <v>70</v>
      </c>
      <c r="B391" s="16" t="s">
        <v>70</v>
      </c>
      <c r="C391" s="16" t="s">
        <v>1957</v>
      </c>
      <c r="D391" s="16" t="s">
        <v>1958</v>
      </c>
      <c r="E391" s="16" t="s">
        <v>1103</v>
      </c>
      <c r="F391" s="16" t="str">
        <f t="shared" si="6"/>
        <v>ACUEDUCTO ROMANO DE ALBARRACÍN, GEA DE ALBARRACÍN Y CELLA#</v>
      </c>
      <c r="G391" s="85">
        <v>80000</v>
      </c>
      <c r="H391" s="85">
        <v>0</v>
      </c>
      <c r="I391" s="85">
        <v>80000</v>
      </c>
      <c r="J391" s="85">
        <v>0</v>
      </c>
      <c r="K391" s="85">
        <v>0</v>
      </c>
      <c r="L391" s="85">
        <v>0</v>
      </c>
      <c r="M391" s="85">
        <v>0</v>
      </c>
      <c r="N391" s="85">
        <v>0</v>
      </c>
    </row>
    <row r="392" spans="1:14" s="88" customFormat="1" ht="13.8" x14ac:dyDescent="0.2">
      <c r="A392" s="37" t="s">
        <v>70</v>
      </c>
      <c r="B392" s="16" t="s">
        <v>70</v>
      </c>
      <c r="C392" s="16" t="s">
        <v>1959</v>
      </c>
      <c r="D392" s="16" t="s">
        <v>1960</v>
      </c>
      <c r="E392" s="16" t="s">
        <v>1103</v>
      </c>
      <c r="F392" s="16" t="str">
        <f t="shared" si="6"/>
        <v>YACIMIENTO ARQUEOLÓGICO VILLA FORTUTATUS, EN FRAGA (HUESCA)#</v>
      </c>
      <c r="G392" s="85">
        <v>30000</v>
      </c>
      <c r="H392" s="85">
        <v>0</v>
      </c>
      <c r="I392" s="85">
        <v>30000</v>
      </c>
      <c r="J392" s="85">
        <v>0</v>
      </c>
      <c r="K392" s="85">
        <v>0</v>
      </c>
      <c r="L392" s="85">
        <v>0</v>
      </c>
      <c r="M392" s="85">
        <v>0</v>
      </c>
      <c r="N392" s="85">
        <v>0</v>
      </c>
    </row>
    <row r="393" spans="1:14" s="88" customFormat="1" ht="13.8" x14ac:dyDescent="0.2">
      <c r="A393" s="37" t="s">
        <v>70</v>
      </c>
      <c r="B393" s="16" t="s">
        <v>70</v>
      </c>
      <c r="C393" s="16" t="s">
        <v>1961</v>
      </c>
      <c r="D393" s="16" t="s">
        <v>1962</v>
      </c>
      <c r="E393" s="16" t="s">
        <v>1963</v>
      </c>
      <c r="F393" s="16" t="str">
        <f t="shared" si="6"/>
        <v>AMPLIACIÓN I.E.S "BENJAMÍN JARNÉS" DE FUENTES DE EBRO (ZARAGOZA)</v>
      </c>
      <c r="G393" s="85">
        <v>100000</v>
      </c>
      <c r="H393" s="85">
        <v>-70229.16</v>
      </c>
      <c r="I393" s="85">
        <v>29770.84</v>
      </c>
      <c r="J393" s="85">
        <v>0</v>
      </c>
      <c r="K393" s="85">
        <v>0</v>
      </c>
      <c r="L393" s="85">
        <v>0</v>
      </c>
      <c r="M393" s="85">
        <v>0</v>
      </c>
      <c r="N393" s="85">
        <v>0</v>
      </c>
    </row>
    <row r="394" spans="1:14" s="88" customFormat="1" ht="13.8" x14ac:dyDescent="0.2">
      <c r="A394" s="37" t="s">
        <v>70</v>
      </c>
      <c r="B394" s="16" t="s">
        <v>70</v>
      </c>
      <c r="C394" s="16" t="s">
        <v>1964</v>
      </c>
      <c r="D394" s="16" t="s">
        <v>1965</v>
      </c>
      <c r="E394" s="16" t="s">
        <v>1966</v>
      </c>
      <c r="F394" s="16" t="str">
        <f t="shared" si="6"/>
        <v>OTRAS ACTUACIONES EN INFRAESTRUCTURAS DE EDUCACIÓN SECUNDARIA EN LA PROVINCIA DE TERUEL</v>
      </c>
      <c r="G394" s="85">
        <v>0</v>
      </c>
      <c r="H394" s="85">
        <v>3545940.44</v>
      </c>
      <c r="I394" s="85">
        <v>3545940.44</v>
      </c>
      <c r="J394" s="85">
        <v>3327842.35</v>
      </c>
      <c r="K394" s="85">
        <v>2188236.0499999998</v>
      </c>
      <c r="L394" s="85">
        <v>1221875.77</v>
      </c>
      <c r="M394" s="85">
        <v>34.458440311535497</v>
      </c>
      <c r="N394" s="85">
        <v>1221875.77</v>
      </c>
    </row>
    <row r="395" spans="1:14" s="88" customFormat="1" ht="13.8" x14ac:dyDescent="0.2">
      <c r="A395" s="37" t="s">
        <v>70</v>
      </c>
      <c r="B395" s="16" t="s">
        <v>70</v>
      </c>
      <c r="C395" s="16" t="s">
        <v>1967</v>
      </c>
      <c r="D395" s="16" t="s">
        <v>1968</v>
      </c>
      <c r="E395" s="16" t="s">
        <v>1969</v>
      </c>
      <c r="F395" s="16" t="str">
        <f t="shared" si="6"/>
        <v>SUSTITUCIÓN DE LA CARPINTERÍA EXTERIOR DEN EL C.P. "CERVANTES" DE EJEA DE LOS C. (ZARAGOZA)</v>
      </c>
      <c r="G395" s="85">
        <v>0</v>
      </c>
      <c r="H395" s="85">
        <v>4585.8999999999996</v>
      </c>
      <c r="I395" s="85">
        <v>4585.8999999999996</v>
      </c>
      <c r="J395" s="85">
        <v>4585.8999999999996</v>
      </c>
      <c r="K395" s="85">
        <v>4585.8999999999996</v>
      </c>
      <c r="L395" s="85">
        <v>0</v>
      </c>
      <c r="M395" s="85">
        <v>0</v>
      </c>
      <c r="N395" s="85">
        <v>0</v>
      </c>
    </row>
    <row r="396" spans="1:14" s="88" customFormat="1" ht="13.8" x14ac:dyDescent="0.2">
      <c r="A396" s="37" t="s">
        <v>70</v>
      </c>
      <c r="B396" s="16" t="s">
        <v>70</v>
      </c>
      <c r="C396" s="16" t="s">
        <v>1970</v>
      </c>
      <c r="D396" s="16" t="s">
        <v>1971</v>
      </c>
      <c r="E396" s="16" t="s">
        <v>1103</v>
      </c>
      <c r="F396" s="16" t="str">
        <f t="shared" si="6"/>
        <v>REAL MONASTERIO DE SANTA MARÍA DE SIJENA#</v>
      </c>
      <c r="G396" s="85">
        <v>1233069.83</v>
      </c>
      <c r="H396" s="85">
        <v>0</v>
      </c>
      <c r="I396" s="85">
        <v>1233069.83</v>
      </c>
      <c r="J396" s="85">
        <v>1836030.99</v>
      </c>
      <c r="K396" s="85">
        <v>1836030.99</v>
      </c>
      <c r="L396" s="85">
        <v>812208.44</v>
      </c>
      <c r="M396" s="85">
        <v>65.868811338932801</v>
      </c>
      <c r="N396" s="85">
        <v>731336.57</v>
      </c>
    </row>
    <row r="397" spans="1:14" s="88" customFormat="1" ht="13.8" x14ac:dyDescent="0.2">
      <c r="A397" s="37" t="s">
        <v>70</v>
      </c>
      <c r="B397" s="16" t="s">
        <v>70</v>
      </c>
      <c r="C397" s="16" t="s">
        <v>1972</v>
      </c>
      <c r="D397" s="16" t="s">
        <v>1973</v>
      </c>
      <c r="E397" s="16" t="s">
        <v>1103</v>
      </c>
      <c r="F397" s="16" t="str">
        <f t="shared" si="6"/>
        <v>AZUARA VILLA ROMANA "LA MALENA"#</v>
      </c>
      <c r="G397" s="85">
        <v>259988.18</v>
      </c>
      <c r="H397" s="85">
        <v>0</v>
      </c>
      <c r="I397" s="85">
        <v>259988.18</v>
      </c>
      <c r="J397" s="85">
        <v>0</v>
      </c>
      <c r="K397" s="85">
        <v>0</v>
      </c>
      <c r="L397" s="85">
        <v>0</v>
      </c>
      <c r="M397" s="85">
        <v>0</v>
      </c>
      <c r="N397" s="85">
        <v>0</v>
      </c>
    </row>
    <row r="398" spans="1:14" s="88" customFormat="1" ht="13.8" x14ac:dyDescent="0.2">
      <c r="A398" s="37" t="s">
        <v>70</v>
      </c>
      <c r="B398" s="16" t="s">
        <v>70</v>
      </c>
      <c r="C398" s="16" t="s">
        <v>1974</v>
      </c>
      <c r="D398" s="16" t="s">
        <v>1975</v>
      </c>
      <c r="E398" s="16" t="s">
        <v>1103</v>
      </c>
      <c r="F398" s="16" t="str">
        <f t="shared" si="6"/>
        <v>RESTAURACION BIENES MUEBLES#</v>
      </c>
      <c r="G398" s="85">
        <v>20000</v>
      </c>
      <c r="H398" s="85">
        <v>0</v>
      </c>
      <c r="I398" s="85">
        <v>20000</v>
      </c>
      <c r="J398" s="85">
        <v>0</v>
      </c>
      <c r="K398" s="85">
        <v>0</v>
      </c>
      <c r="L398" s="85">
        <v>0</v>
      </c>
      <c r="M398" s="85">
        <v>0</v>
      </c>
      <c r="N398" s="85">
        <v>0</v>
      </c>
    </row>
    <row r="399" spans="1:14" s="88" customFormat="1" ht="13.8" x14ac:dyDescent="0.2">
      <c r="A399" s="37" t="s">
        <v>70</v>
      </c>
      <c r="B399" s="16" t="s">
        <v>70</v>
      </c>
      <c r="C399" s="16" t="s">
        <v>1976</v>
      </c>
      <c r="D399" s="16" t="s">
        <v>1977</v>
      </c>
      <c r="E399" s="16" t="s">
        <v>1978</v>
      </c>
      <c r="F399" s="16" t="str">
        <f t="shared" si="6"/>
        <v>EQUIPAMIENTO ADMINISTRATIVO PARA SERVICIOS CENTRALES Y SERVICIOS PROVINCIALES</v>
      </c>
      <c r="G399" s="85">
        <v>0</v>
      </c>
      <c r="H399" s="85">
        <v>4334.8999999999996</v>
      </c>
      <c r="I399" s="85">
        <v>4334.8999999999996</v>
      </c>
      <c r="J399" s="85">
        <v>3248.85</v>
      </c>
      <c r="K399" s="85">
        <v>3248.85</v>
      </c>
      <c r="L399" s="85">
        <v>3248.85</v>
      </c>
      <c r="M399" s="85">
        <v>74.946365544764603</v>
      </c>
      <c r="N399" s="85">
        <v>3248.85</v>
      </c>
    </row>
    <row r="400" spans="1:14" s="88" customFormat="1" ht="13.8" x14ac:dyDescent="0.2">
      <c r="A400" s="37" t="s">
        <v>70</v>
      </c>
      <c r="B400" s="16" t="s">
        <v>70</v>
      </c>
      <c r="C400" s="16" t="s">
        <v>1979</v>
      </c>
      <c r="D400" s="16" t="s">
        <v>1980</v>
      </c>
      <c r="E400" s="16" t="s">
        <v>1981</v>
      </c>
      <c r="F400" s="16" t="str">
        <f t="shared" si="6"/>
        <v>AMPLIACIÓN DEL INSTITUTO DE EDUCACIÓN SECUNDARIA "SANTIAGO HERNÁNDEZ" DE ZARAGOZA</v>
      </c>
      <c r="G400" s="85">
        <v>0</v>
      </c>
      <c r="H400" s="85">
        <v>8929.2099999999991</v>
      </c>
      <c r="I400" s="85">
        <v>8929.2099999999991</v>
      </c>
      <c r="J400" s="85">
        <v>8929.2099999999991</v>
      </c>
      <c r="K400" s="85">
        <v>8929.2099999999991</v>
      </c>
      <c r="L400" s="85">
        <v>8929.2099999999991</v>
      </c>
      <c r="M400" s="85">
        <v>100</v>
      </c>
      <c r="N400" s="85">
        <v>8929.2099999999991</v>
      </c>
    </row>
    <row r="401" spans="1:14" s="88" customFormat="1" ht="13.8" x14ac:dyDescent="0.2">
      <c r="A401" s="37" t="s">
        <v>70</v>
      </c>
      <c r="B401" s="16" t="s">
        <v>70</v>
      </c>
      <c r="C401" s="16" t="s">
        <v>1982</v>
      </c>
      <c r="D401" s="16" t="s">
        <v>1983</v>
      </c>
      <c r="E401" s="16" t="s">
        <v>1103</v>
      </c>
      <c r="F401" s="16" t="str">
        <f t="shared" ref="F401:F464" si="7">CONCATENATE(D401,E401)</f>
        <v>REHABILITACIÓN INTEGRAL DEL C.P. "ENSANCHE" DE TERUEL#</v>
      </c>
      <c r="G401" s="85">
        <v>0</v>
      </c>
      <c r="H401" s="85">
        <v>8167.5</v>
      </c>
      <c r="I401" s="85">
        <v>8167.5</v>
      </c>
      <c r="J401" s="85">
        <v>19540.29</v>
      </c>
      <c r="K401" s="85">
        <v>19540.29</v>
      </c>
      <c r="L401" s="85">
        <v>0</v>
      </c>
      <c r="M401" s="85">
        <v>0</v>
      </c>
      <c r="N401" s="85">
        <v>0</v>
      </c>
    </row>
    <row r="402" spans="1:14" s="88" customFormat="1" ht="13.8" x14ac:dyDescent="0.2">
      <c r="A402" s="37" t="s">
        <v>70</v>
      </c>
      <c r="B402" s="16" t="s">
        <v>70</v>
      </c>
      <c r="C402" s="16" t="s">
        <v>1984</v>
      </c>
      <c r="D402" s="16" t="s">
        <v>1985</v>
      </c>
      <c r="E402" s="16" t="s">
        <v>1986</v>
      </c>
      <c r="F402" s="16" t="str">
        <f t="shared" si="7"/>
        <v>CONSTRUCCIÓN ASEOS Y VESTUARIOS EN EL C.E.I.P. "JUAN XXIII"DE HUESCA</v>
      </c>
      <c r="G402" s="85">
        <v>0</v>
      </c>
      <c r="H402" s="85">
        <v>23460.21</v>
      </c>
      <c r="I402" s="85">
        <v>23460.21</v>
      </c>
      <c r="J402" s="85">
        <v>23460.21</v>
      </c>
      <c r="K402" s="85">
        <v>23460.21</v>
      </c>
      <c r="L402" s="85">
        <v>23460.21</v>
      </c>
      <c r="M402" s="85">
        <v>100</v>
      </c>
      <c r="N402" s="85">
        <v>23460.21</v>
      </c>
    </row>
    <row r="403" spans="1:14" s="88" customFormat="1" ht="13.8" x14ac:dyDescent="0.2">
      <c r="A403" s="37" t="s">
        <v>70</v>
      </c>
      <c r="B403" s="16" t="s">
        <v>70</v>
      </c>
      <c r="C403" s="16" t="s">
        <v>1987</v>
      </c>
      <c r="D403" s="16" t="s">
        <v>1988</v>
      </c>
      <c r="E403" s="16" t="s">
        <v>1103</v>
      </c>
      <c r="F403" s="16" t="str">
        <f t="shared" si="7"/>
        <v>MONASTERIO DE SAN VICTORIÁN#</v>
      </c>
      <c r="G403" s="85">
        <v>643720</v>
      </c>
      <c r="H403" s="85">
        <v>782860.6</v>
      </c>
      <c r="I403" s="85">
        <v>1426580.6</v>
      </c>
      <c r="J403" s="85">
        <v>20959.02</v>
      </c>
      <c r="K403" s="85">
        <v>20959.02</v>
      </c>
      <c r="L403" s="85">
        <v>20959.02</v>
      </c>
      <c r="M403" s="85">
        <v>1.4691788182174901</v>
      </c>
      <c r="N403" s="85">
        <v>20959.02</v>
      </c>
    </row>
    <row r="404" spans="1:14" s="88" customFormat="1" ht="13.8" x14ac:dyDescent="0.2">
      <c r="A404" s="37" t="s">
        <v>70</v>
      </c>
      <c r="B404" s="16" t="s">
        <v>70</v>
      </c>
      <c r="C404" s="16" t="s">
        <v>1989</v>
      </c>
      <c r="D404" s="16" t="s">
        <v>1990</v>
      </c>
      <c r="E404" s="16" t="s">
        <v>1991</v>
      </c>
      <c r="F404" s="16" t="str">
        <f t="shared" si="7"/>
        <v>OBRAS VARIAS PREVENCIÓN RIESGOS LABORALES C.P. "SAN BRAULIO" DE ZARAGOZA</v>
      </c>
      <c r="G404" s="85">
        <v>0</v>
      </c>
      <c r="H404" s="85">
        <v>35020.400000000001</v>
      </c>
      <c r="I404" s="85">
        <v>35020.400000000001</v>
      </c>
      <c r="J404" s="85">
        <v>35020.400000000001</v>
      </c>
      <c r="K404" s="85">
        <v>35020.400000000001</v>
      </c>
      <c r="L404" s="85">
        <v>0</v>
      </c>
      <c r="M404" s="85">
        <v>0</v>
      </c>
      <c r="N404" s="85">
        <v>0</v>
      </c>
    </row>
    <row r="405" spans="1:14" s="88" customFormat="1" ht="13.8" x14ac:dyDescent="0.2">
      <c r="A405" s="37" t="s">
        <v>70</v>
      </c>
      <c r="B405" s="16" t="s">
        <v>70</v>
      </c>
      <c r="C405" s="16" t="s">
        <v>1992</v>
      </c>
      <c r="D405" s="16" t="s">
        <v>1993</v>
      </c>
      <c r="E405" s="16" t="s">
        <v>1103</v>
      </c>
      <c r="F405" s="16" t="str">
        <f t="shared" si="7"/>
        <v>CARTUJA AULA DEI- ESTUDIO RESTAURACION DECORACION MURAL#</v>
      </c>
      <c r="G405" s="85">
        <v>145060.25</v>
      </c>
      <c r="H405" s="85">
        <v>0</v>
      </c>
      <c r="I405" s="85">
        <v>145060.25</v>
      </c>
      <c r="J405" s="85">
        <v>0</v>
      </c>
      <c r="K405" s="85">
        <v>0</v>
      </c>
      <c r="L405" s="85">
        <v>0</v>
      </c>
      <c r="M405" s="85">
        <v>0</v>
      </c>
      <c r="N405" s="85">
        <v>0</v>
      </c>
    </row>
    <row r="406" spans="1:14" s="88" customFormat="1" ht="13.8" x14ac:dyDescent="0.2">
      <c r="A406" s="37" t="s">
        <v>70</v>
      </c>
      <c r="B406" s="16" t="s">
        <v>70</v>
      </c>
      <c r="C406" s="16" t="s">
        <v>1994</v>
      </c>
      <c r="D406" s="16" t="s">
        <v>1995</v>
      </c>
      <c r="E406" s="16" t="s">
        <v>1103</v>
      </c>
      <c r="F406" s="16" t="str">
        <f t="shared" si="7"/>
        <v>AMPLIACIÓN C.E.I.P. "PARQUE GOYA I" DE ZARAGOZA#</v>
      </c>
      <c r="G406" s="85">
        <v>0</v>
      </c>
      <c r="H406" s="85">
        <v>140644.29999999999</v>
      </c>
      <c r="I406" s="85">
        <v>140644.29999999999</v>
      </c>
      <c r="J406" s="85">
        <v>0</v>
      </c>
      <c r="K406" s="85">
        <v>0</v>
      </c>
      <c r="L406" s="85">
        <v>0</v>
      </c>
      <c r="M406" s="85">
        <v>0</v>
      </c>
      <c r="N406" s="85">
        <v>0</v>
      </c>
    </row>
    <row r="407" spans="1:14" s="88" customFormat="1" ht="13.8" x14ac:dyDescent="0.2">
      <c r="A407" s="37" t="s">
        <v>70</v>
      </c>
      <c r="B407" s="16" t="s">
        <v>70</v>
      </c>
      <c r="C407" s="16" t="s">
        <v>1996</v>
      </c>
      <c r="D407" s="16" t="s">
        <v>1997</v>
      </c>
      <c r="E407" s="16" t="s">
        <v>1998</v>
      </c>
      <c r="F407" s="16" t="str">
        <f t="shared" si="7"/>
        <v>AMPLIACIÓN AULAS Y PORCHE PLANTA BAJA C.E.I.P. "MIGUEL ARTIGAS" DE PINSEQUE (ZARAGOZA)</v>
      </c>
      <c r="G407" s="85">
        <v>100000</v>
      </c>
      <c r="H407" s="85">
        <v>-100000</v>
      </c>
      <c r="I407" s="85">
        <v>0</v>
      </c>
      <c r="J407" s="85">
        <v>0</v>
      </c>
      <c r="K407" s="85">
        <v>0</v>
      </c>
      <c r="L407" s="85">
        <v>0</v>
      </c>
      <c r="M407" s="85">
        <v>0</v>
      </c>
      <c r="N407" s="85">
        <v>0</v>
      </c>
    </row>
    <row r="408" spans="1:14" s="88" customFormat="1" ht="13.8" x14ac:dyDescent="0.2">
      <c r="A408" s="37" t="s">
        <v>70</v>
      </c>
      <c r="B408" s="16" t="s">
        <v>70</v>
      </c>
      <c r="C408" s="16" t="s">
        <v>1999</v>
      </c>
      <c r="D408" s="16" t="s">
        <v>2000</v>
      </c>
      <c r="E408" s="16" t="s">
        <v>1103</v>
      </c>
      <c r="F408" s="16" t="str">
        <f t="shared" si="7"/>
        <v>IGLESIA PARROQUIAL DE SAN PABLO DE ZARAGOZA#</v>
      </c>
      <c r="G408" s="85">
        <v>25000</v>
      </c>
      <c r="H408" s="85">
        <v>0</v>
      </c>
      <c r="I408" s="85">
        <v>25000</v>
      </c>
      <c r="J408" s="85">
        <v>0</v>
      </c>
      <c r="K408" s="85">
        <v>0</v>
      </c>
      <c r="L408" s="85">
        <v>0</v>
      </c>
      <c r="M408" s="85">
        <v>0</v>
      </c>
      <c r="N408" s="85">
        <v>0</v>
      </c>
    </row>
    <row r="409" spans="1:14" s="88" customFormat="1" ht="13.8" x14ac:dyDescent="0.2">
      <c r="A409" s="37" t="s">
        <v>70</v>
      </c>
      <c r="B409" s="16" t="s">
        <v>70</v>
      </c>
      <c r="C409" s="16" t="s">
        <v>2001</v>
      </c>
      <c r="D409" s="16" t="s">
        <v>2002</v>
      </c>
      <c r="E409" s="16" t="s">
        <v>1103</v>
      </c>
      <c r="F409" s="16" t="str">
        <f t="shared" si="7"/>
        <v>ADQUISICION OBRAS DE ARTE O ARQUELOGICAS MUSEO DE ZARAGOZA#</v>
      </c>
      <c r="G409" s="85">
        <v>0</v>
      </c>
      <c r="H409" s="85">
        <v>0</v>
      </c>
      <c r="I409" s="85">
        <v>0</v>
      </c>
      <c r="J409" s="85">
        <v>0</v>
      </c>
      <c r="K409" s="85">
        <v>0</v>
      </c>
      <c r="L409" s="85">
        <v>0</v>
      </c>
      <c r="M409" s="85">
        <v>0</v>
      </c>
      <c r="N409" s="85">
        <v>0</v>
      </c>
    </row>
    <row r="410" spans="1:14" s="88" customFormat="1" ht="13.8" x14ac:dyDescent="0.2">
      <c r="A410" s="37" t="s">
        <v>70</v>
      </c>
      <c r="B410" s="16" t="s">
        <v>70</v>
      </c>
      <c r="C410" s="16" t="s">
        <v>2003</v>
      </c>
      <c r="D410" s="16" t="s">
        <v>2004</v>
      </c>
      <c r="E410" s="16" t="s">
        <v>1103</v>
      </c>
      <c r="F410" s="16" t="str">
        <f t="shared" si="7"/>
        <v>PLAN DE ADQUISICIONES DE PATRIMONIO CULT#</v>
      </c>
      <c r="G410" s="85">
        <v>100000</v>
      </c>
      <c r="H410" s="85">
        <v>0</v>
      </c>
      <c r="I410" s="85">
        <v>100000</v>
      </c>
      <c r="J410" s="85">
        <v>0</v>
      </c>
      <c r="K410" s="85">
        <v>0</v>
      </c>
      <c r="L410" s="85">
        <v>0</v>
      </c>
      <c r="M410" s="85">
        <v>0</v>
      </c>
      <c r="N410" s="85">
        <v>0</v>
      </c>
    </row>
    <row r="411" spans="1:14" s="88" customFormat="1" ht="13.8" x14ac:dyDescent="0.2">
      <c r="A411" s="37" t="s">
        <v>70</v>
      </c>
      <c r="B411" s="16" t="s">
        <v>70</v>
      </c>
      <c r="C411" s="16" t="s">
        <v>2005</v>
      </c>
      <c r="D411" s="16" t="s">
        <v>2006</v>
      </c>
      <c r="E411" s="16" t="s">
        <v>2007</v>
      </c>
      <c r="F411" s="16" t="str">
        <f t="shared" si="7"/>
        <v>NUEVO CENTRO DE EDUCACIÓN PRIMARIA DE 18 UDS. EN Bº MIRALBUENO DE ZARAGOZA</v>
      </c>
      <c r="G411" s="85">
        <v>0</v>
      </c>
      <c r="H411" s="85">
        <v>1079.32</v>
      </c>
      <c r="I411" s="85">
        <v>1079.32</v>
      </c>
      <c r="J411" s="85">
        <v>1079.32</v>
      </c>
      <c r="K411" s="85">
        <v>1079.32</v>
      </c>
      <c r="L411" s="85">
        <v>0</v>
      </c>
      <c r="M411" s="85">
        <v>0</v>
      </c>
      <c r="N411" s="85">
        <v>0</v>
      </c>
    </row>
    <row r="412" spans="1:14" s="88" customFormat="1" ht="13.8" x14ac:dyDescent="0.2">
      <c r="A412" s="37" t="s">
        <v>70</v>
      </c>
      <c r="B412" s="16" t="s">
        <v>70</v>
      </c>
      <c r="C412" s="16" t="s">
        <v>2008</v>
      </c>
      <c r="D412" s="16" t="s">
        <v>2009</v>
      </c>
      <c r="E412" s="16" t="s">
        <v>2010</v>
      </c>
      <c r="F412" s="16" t="str">
        <f t="shared" si="7"/>
        <v>NUEVO COLEGIO DE EDUCACIÓN INFANTIL DE 9 UDS. Bº "ROSALES DEL CANAL" DE ZARAGOZA</v>
      </c>
      <c r="G412" s="85">
        <v>0</v>
      </c>
      <c r="H412" s="85">
        <v>2887.41</v>
      </c>
      <c r="I412" s="85">
        <v>2887.41</v>
      </c>
      <c r="J412" s="85">
        <v>2887.41</v>
      </c>
      <c r="K412" s="85">
        <v>2887.41</v>
      </c>
      <c r="L412" s="85">
        <v>2887.41</v>
      </c>
      <c r="M412" s="85">
        <v>100</v>
      </c>
      <c r="N412" s="85">
        <v>2887.41</v>
      </c>
    </row>
    <row r="413" spans="1:14" s="88" customFormat="1" ht="13.8" x14ac:dyDescent="0.2">
      <c r="A413" s="37" t="s">
        <v>70</v>
      </c>
      <c r="B413" s="16" t="s">
        <v>70</v>
      </c>
      <c r="C413" s="16" t="s">
        <v>2011</v>
      </c>
      <c r="D413" s="16" t="s">
        <v>2012</v>
      </c>
      <c r="E413" s="16" t="s">
        <v>1103</v>
      </c>
      <c r="F413" s="16" t="str">
        <f t="shared" si="7"/>
        <v>INVERSIONES EN ARCHIVOS Y MUSEOS#</v>
      </c>
      <c r="G413" s="85">
        <v>60000</v>
      </c>
      <c r="H413" s="85">
        <v>0</v>
      </c>
      <c r="I413" s="85">
        <v>60000</v>
      </c>
      <c r="J413" s="85">
        <v>0</v>
      </c>
      <c r="K413" s="85">
        <v>0</v>
      </c>
      <c r="L413" s="85">
        <v>0</v>
      </c>
      <c r="M413" s="85">
        <v>0</v>
      </c>
      <c r="N413" s="85">
        <v>0</v>
      </c>
    </row>
    <row r="414" spans="1:14" s="88" customFormat="1" ht="13.8" x14ac:dyDescent="0.2">
      <c r="A414" s="37" t="s">
        <v>70</v>
      </c>
      <c r="B414" s="16" t="s">
        <v>70</v>
      </c>
      <c r="C414" s="16" t="s">
        <v>2013</v>
      </c>
      <c r="D414" s="16" t="s">
        <v>2014</v>
      </c>
      <c r="E414" s="16" t="s">
        <v>2015</v>
      </c>
      <c r="F414" s="16" t="str">
        <f t="shared" si="7"/>
        <v>EQUIPAMIENTO DE COCINA-OFFICE PARA VARIOS CENTROS DE EDUCACIÓN INFANTIL Y PRIMARIA DE ARAGÓN</v>
      </c>
      <c r="G414" s="85">
        <v>100000</v>
      </c>
      <c r="H414" s="85">
        <v>-14340.39</v>
      </c>
      <c r="I414" s="85">
        <v>85659.61</v>
      </c>
      <c r="J414" s="85">
        <v>85659.61</v>
      </c>
      <c r="K414" s="85">
        <v>0</v>
      </c>
      <c r="L414" s="85">
        <v>0</v>
      </c>
      <c r="M414" s="85">
        <v>0</v>
      </c>
      <c r="N414" s="85">
        <v>0</v>
      </c>
    </row>
    <row r="415" spans="1:14" s="88" customFormat="1" ht="13.8" x14ac:dyDescent="0.2">
      <c r="A415" s="37" t="s">
        <v>70</v>
      </c>
      <c r="B415" s="16" t="s">
        <v>70</v>
      </c>
      <c r="C415" s="16" t="s">
        <v>2016</v>
      </c>
      <c r="D415" s="16" t="s">
        <v>2017</v>
      </c>
      <c r="E415" s="16" t="s">
        <v>2018</v>
      </c>
      <c r="F415" s="16" t="str">
        <f t="shared" si="7"/>
        <v>NUEVO INSTITUTO DE EDUCACIÓN SECUNDARIA (20+8) UNIDADES EN BARRIO  PARQUE GOYA II DE ZARAGOZA</v>
      </c>
      <c r="G415" s="85">
        <v>0</v>
      </c>
      <c r="H415" s="85">
        <v>188178.91</v>
      </c>
      <c r="I415" s="85">
        <v>188178.91</v>
      </c>
      <c r="J415" s="85">
        <v>146956.18</v>
      </c>
      <c r="K415" s="85">
        <v>146956.18</v>
      </c>
      <c r="L415" s="85">
        <v>146956.18</v>
      </c>
      <c r="M415" s="85">
        <v>78.093862909504594</v>
      </c>
      <c r="N415" s="85">
        <v>146956.18</v>
      </c>
    </row>
    <row r="416" spans="1:14" s="88" customFormat="1" ht="13.8" x14ac:dyDescent="0.2">
      <c r="A416" s="37" t="s">
        <v>70</v>
      </c>
      <c r="B416" s="16" t="s">
        <v>70</v>
      </c>
      <c r="C416" s="16" t="s">
        <v>2019</v>
      </c>
      <c r="D416" s="16" t="s">
        <v>2020</v>
      </c>
      <c r="E416" s="16" t="s">
        <v>1103</v>
      </c>
      <c r="F416" s="16" t="str">
        <f t="shared" si="7"/>
        <v>MONASTERIO DE SAN JUAN DE LA PEÑA#</v>
      </c>
      <c r="G416" s="85">
        <v>50000</v>
      </c>
      <c r="H416" s="85">
        <v>0</v>
      </c>
      <c r="I416" s="85">
        <v>50000</v>
      </c>
      <c r="J416" s="85">
        <v>33837.01</v>
      </c>
      <c r="K416" s="85">
        <v>33837.01</v>
      </c>
      <c r="L416" s="85">
        <v>0</v>
      </c>
      <c r="M416" s="85">
        <v>0</v>
      </c>
      <c r="N416" s="85">
        <v>0</v>
      </c>
    </row>
    <row r="417" spans="1:14" s="88" customFormat="1" ht="13.8" x14ac:dyDescent="0.2">
      <c r="A417" s="37" t="s">
        <v>70</v>
      </c>
      <c r="B417" s="16" t="s">
        <v>70</v>
      </c>
      <c r="C417" s="16" t="s">
        <v>2021</v>
      </c>
      <c r="D417" s="16" t="s">
        <v>2022</v>
      </c>
      <c r="E417" s="16" t="s">
        <v>1103</v>
      </c>
      <c r="F417" s="16" t="str">
        <f t="shared" si="7"/>
        <v>MONASTERIO SANTO SEPULCRO DE ZARAGOZA#</v>
      </c>
      <c r="G417" s="85">
        <v>40918.410000000003</v>
      </c>
      <c r="H417" s="85">
        <v>0</v>
      </c>
      <c r="I417" s="85">
        <v>40918.410000000003</v>
      </c>
      <c r="J417" s="85">
        <v>83437.52</v>
      </c>
      <c r="K417" s="85">
        <v>83437.52</v>
      </c>
      <c r="L417" s="85">
        <v>59762.94</v>
      </c>
      <c r="M417" s="85">
        <v>146.053915584696</v>
      </c>
      <c r="N417" s="85">
        <v>59762.94</v>
      </c>
    </row>
    <row r="418" spans="1:14" s="88" customFormat="1" ht="13.8" x14ac:dyDescent="0.2">
      <c r="A418" s="37" t="s">
        <v>70</v>
      </c>
      <c r="B418" s="16" t="s">
        <v>70</v>
      </c>
      <c r="C418" s="16" t="s">
        <v>2023</v>
      </c>
      <c r="D418" s="16" t="s">
        <v>2024</v>
      </c>
      <c r="E418" s="16" t="s">
        <v>1103</v>
      </c>
      <c r="F418" s="16" t="str">
        <f t="shared" si="7"/>
        <v>PORTADA DE SANTA MARIA DE UNCASTILLO#</v>
      </c>
      <c r="G418" s="85">
        <v>0</v>
      </c>
      <c r="H418" s="85">
        <v>0</v>
      </c>
      <c r="I418" s="85">
        <v>0</v>
      </c>
      <c r="J418" s="85">
        <v>6037.9</v>
      </c>
      <c r="K418" s="85">
        <v>6037.9</v>
      </c>
      <c r="L418" s="85">
        <v>0</v>
      </c>
      <c r="M418" s="85">
        <v>0</v>
      </c>
      <c r="N418" s="85">
        <v>0</v>
      </c>
    </row>
    <row r="419" spans="1:14" s="88" customFormat="1" ht="13.8" x14ac:dyDescent="0.2">
      <c r="A419" s="37" t="s">
        <v>70</v>
      </c>
      <c r="B419" s="16" t="s">
        <v>70</v>
      </c>
      <c r="C419" s="16" t="s">
        <v>2025</v>
      </c>
      <c r="D419" s="16" t="s">
        <v>2026</v>
      </c>
      <c r="E419" s="16" t="s">
        <v>1103</v>
      </c>
      <c r="F419" s="16" t="str">
        <f t="shared" si="7"/>
        <v>HÍJAR-IGLESIA DE SAN ANTONIO ABAD#</v>
      </c>
      <c r="G419" s="85">
        <v>0</v>
      </c>
      <c r="H419" s="85">
        <v>0</v>
      </c>
      <c r="I419" s="85">
        <v>0</v>
      </c>
      <c r="J419" s="85">
        <v>5597.19</v>
      </c>
      <c r="K419" s="85">
        <v>5597.19</v>
      </c>
      <c r="L419" s="85">
        <v>0</v>
      </c>
      <c r="M419" s="85">
        <v>0</v>
      </c>
      <c r="N419" s="85">
        <v>0</v>
      </c>
    </row>
    <row r="420" spans="1:14" s="88" customFormat="1" ht="13.8" x14ac:dyDescent="0.2">
      <c r="A420" s="37" t="s">
        <v>70</v>
      </c>
      <c r="B420" s="16" t="s">
        <v>70</v>
      </c>
      <c r="C420" s="16" t="s">
        <v>2027</v>
      </c>
      <c r="D420" s="16" t="s">
        <v>1350</v>
      </c>
      <c r="E420" s="16" t="s">
        <v>1103</v>
      </c>
      <c r="F420" s="16" t="str">
        <f t="shared" si="7"/>
        <v>MOBILIARIO Y ENSERES#</v>
      </c>
      <c r="G420" s="85">
        <v>3642263.26</v>
      </c>
      <c r="H420" s="85">
        <v>7344111.0999999996</v>
      </c>
      <c r="I420" s="85">
        <v>10986374.359999999</v>
      </c>
      <c r="J420" s="85">
        <v>3047422.39</v>
      </c>
      <c r="K420" s="85">
        <v>2047436.78</v>
      </c>
      <c r="L420" s="85">
        <v>114191.1</v>
      </c>
      <c r="M420" s="85">
        <v>1.03938839382495</v>
      </c>
      <c r="N420" s="85">
        <v>114191.1</v>
      </c>
    </row>
    <row r="421" spans="1:14" s="88" customFormat="1" ht="13.8" x14ac:dyDescent="0.2">
      <c r="A421" s="37" t="s">
        <v>70</v>
      </c>
      <c r="B421" s="16" t="s">
        <v>70</v>
      </c>
      <c r="C421" s="16" t="s">
        <v>2028</v>
      </c>
      <c r="D421" s="16" t="s">
        <v>2029</v>
      </c>
      <c r="E421" s="16" t="s">
        <v>1103</v>
      </c>
      <c r="F421" s="16" t="str">
        <f t="shared" si="7"/>
        <v>NUEVO COLEGIO DE EDUCACION INFANTIL Y PRIMARIA EN BARBASTRO#</v>
      </c>
      <c r="G421" s="85">
        <v>0</v>
      </c>
      <c r="H421" s="85">
        <v>28491.14</v>
      </c>
      <c r="I421" s="85">
        <v>28491.14</v>
      </c>
      <c r="J421" s="85">
        <v>0</v>
      </c>
      <c r="K421" s="85">
        <v>0</v>
      </c>
      <c r="L421" s="85">
        <v>0</v>
      </c>
      <c r="M421" s="85">
        <v>0</v>
      </c>
      <c r="N421" s="85">
        <v>0</v>
      </c>
    </row>
    <row r="422" spans="1:14" s="88" customFormat="1" ht="13.8" x14ac:dyDescent="0.2">
      <c r="A422" s="37" t="s">
        <v>70</v>
      </c>
      <c r="B422" s="16" t="s">
        <v>70</v>
      </c>
      <c r="C422" s="16" t="s">
        <v>2030</v>
      </c>
      <c r="D422" s="16" t="s">
        <v>2031</v>
      </c>
      <c r="E422" s="16" t="s">
        <v>1103</v>
      </c>
      <c r="F422" s="16" t="str">
        <f t="shared" si="7"/>
        <v>AMPLIACION C INFANTIL VALDESPARTERA II SAN JORGE DE ZARAGOZA#</v>
      </c>
      <c r="G422" s="85">
        <v>200000</v>
      </c>
      <c r="H422" s="85">
        <v>-200000</v>
      </c>
      <c r="I422" s="85">
        <v>0</v>
      </c>
      <c r="J422" s="85">
        <v>0</v>
      </c>
      <c r="K422" s="85">
        <v>0</v>
      </c>
      <c r="L422" s="85">
        <v>0</v>
      </c>
      <c r="M422" s="85">
        <v>0</v>
      </c>
      <c r="N422" s="85">
        <v>0</v>
      </c>
    </row>
    <row r="423" spans="1:14" s="88" customFormat="1" ht="13.8" x14ac:dyDescent="0.2">
      <c r="A423" s="37" t="s">
        <v>70</v>
      </c>
      <c r="B423" s="16" t="s">
        <v>70</v>
      </c>
      <c r="C423" s="16" t="s">
        <v>2032</v>
      </c>
      <c r="D423" s="16" t="s">
        <v>2033</v>
      </c>
      <c r="E423" s="16" t="s">
        <v>1103</v>
      </c>
      <c r="F423" s="16" t="str">
        <f t="shared" si="7"/>
        <v>MANTEN. Y ATENCION YACIMIENTO AZAILA#</v>
      </c>
      <c r="G423" s="85">
        <v>0</v>
      </c>
      <c r="H423" s="85">
        <v>0</v>
      </c>
      <c r="I423" s="85">
        <v>0</v>
      </c>
      <c r="J423" s="85">
        <v>2745.62</v>
      </c>
      <c r="K423" s="85">
        <v>2745.62</v>
      </c>
      <c r="L423" s="85">
        <v>2745.62</v>
      </c>
      <c r="M423" s="85">
        <v>0</v>
      </c>
      <c r="N423" s="85">
        <v>2745.62</v>
      </c>
    </row>
    <row r="424" spans="1:14" s="88" customFormat="1" ht="13.8" x14ac:dyDescent="0.2">
      <c r="A424" s="37" t="s">
        <v>70</v>
      </c>
      <c r="B424" s="16" t="s">
        <v>70</v>
      </c>
      <c r="C424" s="16" t="s">
        <v>2034</v>
      </c>
      <c r="D424" s="16" t="s">
        <v>2035</v>
      </c>
      <c r="E424" s="16" t="s">
        <v>1103</v>
      </c>
      <c r="F424" s="16" t="str">
        <f t="shared" si="7"/>
        <v>AMPLIACIÓN COMEDOR C.P. "MIGUEL ARTAZOS"  UTEBO (ZARAGOZA)#</v>
      </c>
      <c r="G424" s="85">
        <v>0</v>
      </c>
      <c r="H424" s="85">
        <v>127559.17</v>
      </c>
      <c r="I424" s="85">
        <v>127559.17</v>
      </c>
      <c r="J424" s="85">
        <v>4743.2</v>
      </c>
      <c r="K424" s="85">
        <v>4743.2</v>
      </c>
      <c r="L424" s="85">
        <v>0</v>
      </c>
      <c r="M424" s="85">
        <v>0</v>
      </c>
      <c r="N424" s="85">
        <v>0</v>
      </c>
    </row>
    <row r="425" spans="1:14" s="88" customFormat="1" ht="13.8" x14ac:dyDescent="0.2">
      <c r="A425" s="37" t="s">
        <v>70</v>
      </c>
      <c r="B425" s="16" t="s">
        <v>70</v>
      </c>
      <c r="C425" s="16" t="s">
        <v>2036</v>
      </c>
      <c r="D425" s="16" t="s">
        <v>2037</v>
      </c>
      <c r="E425" s="16" t="s">
        <v>1103</v>
      </c>
      <c r="F425" s="16" t="str">
        <f t="shared" si="7"/>
        <v>NUEVO CEIP (6+12) UDS. EN MARÍA DE HUERVA (ZARAGOZA)#</v>
      </c>
      <c r="G425" s="85">
        <v>200000</v>
      </c>
      <c r="H425" s="85">
        <v>211877.13</v>
      </c>
      <c r="I425" s="85">
        <v>411877.13</v>
      </c>
      <c r="J425" s="85">
        <v>411877.13</v>
      </c>
      <c r="K425" s="85">
        <v>411877.13</v>
      </c>
      <c r="L425" s="85">
        <v>0</v>
      </c>
      <c r="M425" s="85">
        <v>0</v>
      </c>
      <c r="N425" s="85">
        <v>0</v>
      </c>
    </row>
    <row r="426" spans="1:14" s="88" customFormat="1" ht="13.8" x14ac:dyDescent="0.2">
      <c r="A426" s="37" t="s">
        <v>70</v>
      </c>
      <c r="B426" s="16" t="s">
        <v>70</v>
      </c>
      <c r="C426" s="16" t="s">
        <v>2038</v>
      </c>
      <c r="D426" s="16" t="s">
        <v>2039</v>
      </c>
      <c r="E426" s="16" t="s">
        <v>1103</v>
      </c>
      <c r="F426" s="16" t="str">
        <f t="shared" si="7"/>
        <v>IGLESIA DE BIEL-PINTURA DE LA CRIPTA#</v>
      </c>
      <c r="G426" s="85">
        <v>0</v>
      </c>
      <c r="H426" s="85">
        <v>0</v>
      </c>
      <c r="I426" s="85">
        <v>0</v>
      </c>
      <c r="J426" s="85">
        <v>15548.5</v>
      </c>
      <c r="K426" s="85">
        <v>15548.5</v>
      </c>
      <c r="L426" s="85">
        <v>0</v>
      </c>
      <c r="M426" s="85">
        <v>0</v>
      </c>
      <c r="N426" s="85">
        <v>0</v>
      </c>
    </row>
    <row r="427" spans="1:14" s="88" customFormat="1" ht="13.8" x14ac:dyDescent="0.2">
      <c r="A427" s="37" t="s">
        <v>70</v>
      </c>
      <c r="B427" s="16" t="s">
        <v>70</v>
      </c>
      <c r="C427" s="16" t="s">
        <v>2040</v>
      </c>
      <c r="D427" s="16" t="s">
        <v>2041</v>
      </c>
      <c r="E427" s="16" t="s">
        <v>1103</v>
      </c>
      <c r="F427" s="16" t="str">
        <f t="shared" si="7"/>
        <v>CONSTRUCCION NUEVO I.E.S. EN LA PUEBLA DE ALFINDEL#</v>
      </c>
      <c r="G427" s="85">
        <v>0</v>
      </c>
      <c r="H427" s="85">
        <v>2674.1</v>
      </c>
      <c r="I427" s="85">
        <v>2674.1</v>
      </c>
      <c r="J427" s="85">
        <v>2674.1</v>
      </c>
      <c r="K427" s="85">
        <v>2674.1</v>
      </c>
      <c r="L427" s="85">
        <v>0</v>
      </c>
      <c r="M427" s="85">
        <v>0</v>
      </c>
      <c r="N427" s="85">
        <v>0</v>
      </c>
    </row>
    <row r="428" spans="1:14" s="88" customFormat="1" ht="13.8" x14ac:dyDescent="0.2">
      <c r="A428" s="37" t="s">
        <v>70</v>
      </c>
      <c r="B428" s="16" t="s">
        <v>70</v>
      </c>
      <c r="C428" s="16" t="s">
        <v>2042</v>
      </c>
      <c r="D428" s="16" t="s">
        <v>2043</v>
      </c>
      <c r="E428" s="16" t="s">
        <v>1103</v>
      </c>
      <c r="F428" s="16" t="str">
        <f t="shared" si="7"/>
        <v>CEIP ZARAGOZA  SUR#</v>
      </c>
      <c r="G428" s="85">
        <v>70000</v>
      </c>
      <c r="H428" s="85">
        <v>4987.53</v>
      </c>
      <c r="I428" s="85">
        <v>74987.53</v>
      </c>
      <c r="J428" s="85">
        <v>74987.53</v>
      </c>
      <c r="K428" s="85">
        <v>59305.57</v>
      </c>
      <c r="L428" s="85">
        <v>6428.57</v>
      </c>
      <c r="M428" s="85">
        <v>8.5728520462002091</v>
      </c>
      <c r="N428" s="85">
        <v>6428.57</v>
      </c>
    </row>
    <row r="429" spans="1:14" s="88" customFormat="1" ht="13.8" x14ac:dyDescent="0.2">
      <c r="A429" s="37" t="s">
        <v>70</v>
      </c>
      <c r="B429" s="16" t="s">
        <v>70</v>
      </c>
      <c r="C429" s="16" t="s">
        <v>2044</v>
      </c>
      <c r="D429" s="16" t="s">
        <v>2045</v>
      </c>
      <c r="E429" s="16" t="s">
        <v>1103</v>
      </c>
      <c r="F429" s="16" t="str">
        <f t="shared" si="7"/>
        <v>DOTACION FONDOS BIBLIOGRAFICOS#</v>
      </c>
      <c r="G429" s="85">
        <v>100000</v>
      </c>
      <c r="H429" s="85">
        <v>65446.69</v>
      </c>
      <c r="I429" s="85">
        <v>165446.69</v>
      </c>
      <c r="J429" s="85">
        <v>37888.839999999997</v>
      </c>
      <c r="K429" s="85">
        <v>37888.839999999997</v>
      </c>
      <c r="L429" s="85">
        <v>37888.839999999997</v>
      </c>
      <c r="M429" s="85">
        <v>22.900935642774101</v>
      </c>
      <c r="N429" s="85">
        <v>31871.99</v>
      </c>
    </row>
    <row r="430" spans="1:14" s="88" customFormat="1" ht="13.8" x14ac:dyDescent="0.2">
      <c r="A430" s="37" t="s">
        <v>70</v>
      </c>
      <c r="B430" s="16" t="s">
        <v>70</v>
      </c>
      <c r="C430" s="16" t="s">
        <v>2046</v>
      </c>
      <c r="D430" s="16" t="s">
        <v>2047</v>
      </c>
      <c r="E430" s="16" t="s">
        <v>1103</v>
      </c>
      <c r="F430" s="16" t="str">
        <f t="shared" si="7"/>
        <v>IES "LOS ENLACES" ZARAGOZA#</v>
      </c>
      <c r="G430" s="85">
        <v>0</v>
      </c>
      <c r="H430" s="85">
        <v>1757.46</v>
      </c>
      <c r="I430" s="85">
        <v>1757.46</v>
      </c>
      <c r="J430" s="85">
        <v>1757.46</v>
      </c>
      <c r="K430" s="85">
        <v>1757.46</v>
      </c>
      <c r="L430" s="85">
        <v>1757.46</v>
      </c>
      <c r="M430" s="85">
        <v>100</v>
      </c>
      <c r="N430" s="85">
        <v>1757.46</v>
      </c>
    </row>
    <row r="431" spans="1:14" s="88" customFormat="1" ht="13.8" x14ac:dyDescent="0.2">
      <c r="A431" s="37" t="s">
        <v>70</v>
      </c>
      <c r="B431" s="16" t="s">
        <v>70</v>
      </c>
      <c r="C431" s="16" t="s">
        <v>2048</v>
      </c>
      <c r="D431" s="16" t="s">
        <v>2049</v>
      </c>
      <c r="E431" s="16" t="s">
        <v>1103</v>
      </c>
      <c r="F431" s="16" t="str">
        <f t="shared" si="7"/>
        <v>EJEA DE LOS CABALLEROS - CEIP RECTOR MAMES ESPERABE#</v>
      </c>
      <c r="G431" s="85">
        <v>0</v>
      </c>
      <c r="H431" s="85">
        <v>2754.01</v>
      </c>
      <c r="I431" s="85">
        <v>2754.01</v>
      </c>
      <c r="J431" s="85">
        <v>2754.01</v>
      </c>
      <c r="K431" s="85">
        <v>2754.01</v>
      </c>
      <c r="L431" s="85">
        <v>2754.01</v>
      </c>
      <c r="M431" s="85">
        <v>100</v>
      </c>
      <c r="N431" s="85">
        <v>2754.01</v>
      </c>
    </row>
    <row r="432" spans="1:14" s="88" customFormat="1" ht="13.8" x14ac:dyDescent="0.2">
      <c r="A432" s="37" t="s">
        <v>70</v>
      </c>
      <c r="B432" s="16" t="s">
        <v>70</v>
      </c>
      <c r="C432" s="16" t="s">
        <v>2050</v>
      </c>
      <c r="D432" s="16" t="s">
        <v>2051</v>
      </c>
      <c r="E432" s="16" t="s">
        <v>1103</v>
      </c>
      <c r="F432" s="16" t="str">
        <f t="shared" si="7"/>
        <v>HUESCA - IES SIERRA DE GUARA#</v>
      </c>
      <c r="G432" s="85">
        <v>600000</v>
      </c>
      <c r="H432" s="85">
        <v>-515293.44</v>
      </c>
      <c r="I432" s="85">
        <v>84706.559999999998</v>
      </c>
      <c r="J432" s="85">
        <v>0</v>
      </c>
      <c r="K432" s="85">
        <v>0</v>
      </c>
      <c r="L432" s="85">
        <v>0</v>
      </c>
      <c r="M432" s="85">
        <v>0</v>
      </c>
      <c r="N432" s="85">
        <v>0</v>
      </c>
    </row>
    <row r="433" spans="1:14" s="88" customFormat="1" ht="13.8" x14ac:dyDescent="0.2">
      <c r="A433" s="37" t="s">
        <v>70</v>
      </c>
      <c r="B433" s="16" t="s">
        <v>70</v>
      </c>
      <c r="C433" s="16" t="s">
        <v>2052</v>
      </c>
      <c r="D433" s="16" t="s">
        <v>2053</v>
      </c>
      <c r="E433" s="16" t="s">
        <v>1103</v>
      </c>
      <c r="F433" s="16" t="str">
        <f t="shared" si="7"/>
        <v>CENTRO INTEGRADO PUBLICO PARQUE VENECIA#</v>
      </c>
      <c r="G433" s="85">
        <v>100000</v>
      </c>
      <c r="H433" s="85">
        <v>213308.27</v>
      </c>
      <c r="I433" s="85">
        <v>313308.27</v>
      </c>
      <c r="J433" s="85">
        <v>2900.75</v>
      </c>
      <c r="K433" s="85">
        <v>2900.75</v>
      </c>
      <c r="L433" s="85">
        <v>2900.75</v>
      </c>
      <c r="M433" s="85">
        <v>0.92584533437308003</v>
      </c>
      <c r="N433" s="85">
        <v>2900.75</v>
      </c>
    </row>
    <row r="434" spans="1:14" s="88" customFormat="1" ht="13.8" x14ac:dyDescent="0.2">
      <c r="A434" s="37" t="s">
        <v>70</v>
      </c>
      <c r="B434" s="16" t="s">
        <v>70</v>
      </c>
      <c r="C434" s="16" t="s">
        <v>2054</v>
      </c>
      <c r="D434" s="16" t="s">
        <v>2055</v>
      </c>
      <c r="E434" s="16" t="s">
        <v>1103</v>
      </c>
      <c r="F434" s="16" t="str">
        <f t="shared" si="7"/>
        <v>CENTRO INTEGRADO PUBLICO ARCO SUR#</v>
      </c>
      <c r="G434" s="85">
        <v>350000</v>
      </c>
      <c r="H434" s="85">
        <v>-203167.78</v>
      </c>
      <c r="I434" s="85">
        <v>146832.22</v>
      </c>
      <c r="J434" s="85">
        <v>7408.83</v>
      </c>
      <c r="K434" s="85">
        <v>7408.83</v>
      </c>
      <c r="L434" s="85">
        <v>7408.83</v>
      </c>
      <c r="M434" s="85">
        <v>5.0457794617557399</v>
      </c>
      <c r="N434" s="85">
        <v>1034.55</v>
      </c>
    </row>
    <row r="435" spans="1:14" s="88" customFormat="1" ht="13.8" x14ac:dyDescent="0.2">
      <c r="A435" s="37" t="s">
        <v>70</v>
      </c>
      <c r="B435" s="16" t="s">
        <v>70</v>
      </c>
      <c r="C435" s="16" t="s">
        <v>2056</v>
      </c>
      <c r="D435" s="16" t="s">
        <v>2057</v>
      </c>
      <c r="E435" s="16" t="s">
        <v>1103</v>
      </c>
      <c r="F435" s="16" t="str">
        <f t="shared" si="7"/>
        <v>ARCHIVOS Y MUSEOS#</v>
      </c>
      <c r="G435" s="85">
        <v>0</v>
      </c>
      <c r="H435" s="85">
        <v>0</v>
      </c>
      <c r="I435" s="85">
        <v>0</v>
      </c>
      <c r="J435" s="85">
        <v>23495.78</v>
      </c>
      <c r="K435" s="85">
        <v>23495.78</v>
      </c>
      <c r="L435" s="85">
        <v>23495.78</v>
      </c>
      <c r="M435" s="85">
        <v>0</v>
      </c>
      <c r="N435" s="85">
        <v>21015.279999999999</v>
      </c>
    </row>
    <row r="436" spans="1:14" s="88" customFormat="1" ht="13.8" x14ac:dyDescent="0.2">
      <c r="A436" s="37" t="s">
        <v>70</v>
      </c>
      <c r="B436" s="16" t="s">
        <v>70</v>
      </c>
      <c r="C436" s="16" t="s">
        <v>2058</v>
      </c>
      <c r="D436" s="16" t="s">
        <v>2059</v>
      </c>
      <c r="E436" s="16" t="s">
        <v>1103</v>
      </c>
      <c r="F436" s="16" t="str">
        <f t="shared" si="7"/>
        <v>RENOVACION EQUIP INFORMAT  BIBLIOTECAS#</v>
      </c>
      <c r="G436" s="85">
        <v>25000</v>
      </c>
      <c r="H436" s="85">
        <v>0</v>
      </c>
      <c r="I436" s="85">
        <v>25000</v>
      </c>
      <c r="J436" s="85">
        <v>2014.65</v>
      </c>
      <c r="K436" s="85">
        <v>2014.65</v>
      </c>
      <c r="L436" s="85">
        <v>2014.65</v>
      </c>
      <c r="M436" s="85">
        <v>8.0586000000000002</v>
      </c>
      <c r="N436" s="85">
        <v>2014.65</v>
      </c>
    </row>
    <row r="437" spans="1:14" s="88" customFormat="1" ht="13.8" x14ac:dyDescent="0.2">
      <c r="A437" s="37" t="s">
        <v>70</v>
      </c>
      <c r="B437" s="16" t="s">
        <v>70</v>
      </c>
      <c r="C437" s="16" t="s">
        <v>2060</v>
      </c>
      <c r="D437" s="16" t="s">
        <v>2061</v>
      </c>
      <c r="E437" s="16" t="s">
        <v>1103</v>
      </c>
      <c r="F437" s="16" t="str">
        <f t="shared" si="7"/>
        <v>OTRAS INSTALACIONES DE LA DG DEPORTE#</v>
      </c>
      <c r="G437" s="85">
        <v>1077077.25</v>
      </c>
      <c r="H437" s="85">
        <v>554483.96</v>
      </c>
      <c r="I437" s="85">
        <v>1631561.21</v>
      </c>
      <c r="J437" s="85">
        <v>208422.09</v>
      </c>
      <c r="K437" s="85">
        <v>0</v>
      </c>
      <c r="L437" s="85">
        <v>0</v>
      </c>
      <c r="M437" s="85">
        <v>0</v>
      </c>
      <c r="N437" s="85">
        <v>0</v>
      </c>
    </row>
    <row r="438" spans="1:14" s="88" customFormat="1" ht="13.8" x14ac:dyDescent="0.2">
      <c r="A438" s="37" t="s">
        <v>70</v>
      </c>
      <c r="B438" s="16" t="s">
        <v>70</v>
      </c>
      <c r="C438" s="16" t="s">
        <v>2062</v>
      </c>
      <c r="D438" s="16" t="s">
        <v>2063</v>
      </c>
      <c r="E438" s="16" t="s">
        <v>1103</v>
      </c>
      <c r="F438" s="16" t="str">
        <f t="shared" si="7"/>
        <v>ADQUISICION OBRAS PABLO SERRANO#</v>
      </c>
      <c r="G438" s="85">
        <v>0</v>
      </c>
      <c r="H438" s="85">
        <v>0</v>
      </c>
      <c r="I438" s="85">
        <v>0</v>
      </c>
      <c r="J438" s="85">
        <v>0</v>
      </c>
      <c r="K438" s="85">
        <v>0</v>
      </c>
      <c r="L438" s="85">
        <v>0</v>
      </c>
      <c r="M438" s="85">
        <v>0</v>
      </c>
      <c r="N438" s="85">
        <v>0</v>
      </c>
    </row>
    <row r="439" spans="1:14" s="88" customFormat="1" ht="13.8" x14ac:dyDescent="0.2">
      <c r="A439" s="37" t="s">
        <v>70</v>
      </c>
      <c r="B439" s="16" t="s">
        <v>70</v>
      </c>
      <c r="C439" s="16" t="s">
        <v>2064</v>
      </c>
      <c r="D439" s="16" t="s">
        <v>2065</v>
      </c>
      <c r="E439" s="16" t="s">
        <v>1103</v>
      </c>
      <c r="F439" s="16" t="str">
        <f t="shared" si="7"/>
        <v>ZARAGOZA-CENTRO INTEGRADO PUBLICO VALDESPARTERA IV#</v>
      </c>
      <c r="G439" s="85">
        <v>350000</v>
      </c>
      <c r="H439" s="85">
        <v>487246.57</v>
      </c>
      <c r="I439" s="85">
        <v>837246.57</v>
      </c>
      <c r="J439" s="85">
        <v>860729.74</v>
      </c>
      <c r="K439" s="85">
        <v>512703.28</v>
      </c>
      <c r="L439" s="85">
        <v>0</v>
      </c>
      <c r="M439" s="85">
        <v>0</v>
      </c>
      <c r="N439" s="85">
        <v>0</v>
      </c>
    </row>
    <row r="440" spans="1:14" s="88" customFormat="1" ht="13.8" x14ac:dyDescent="0.2">
      <c r="A440" s="37" t="s">
        <v>70</v>
      </c>
      <c r="B440" s="16" t="s">
        <v>70</v>
      </c>
      <c r="C440" s="16" t="s">
        <v>2066</v>
      </c>
      <c r="D440" s="16" t="s">
        <v>2067</v>
      </c>
      <c r="E440" s="16" t="s">
        <v>1103</v>
      </c>
      <c r="F440" s="16" t="str">
        <f t="shared" si="7"/>
        <v>MOBILIARIO Y ENSERES BIBLIOTECA DE HUESCA#</v>
      </c>
      <c r="G440" s="85">
        <v>40000</v>
      </c>
      <c r="H440" s="85">
        <v>0</v>
      </c>
      <c r="I440" s="85">
        <v>40000</v>
      </c>
      <c r="J440" s="85">
        <v>0</v>
      </c>
      <c r="K440" s="85">
        <v>0</v>
      </c>
      <c r="L440" s="85">
        <v>0</v>
      </c>
      <c r="M440" s="85">
        <v>0</v>
      </c>
      <c r="N440" s="85">
        <v>0</v>
      </c>
    </row>
    <row r="441" spans="1:14" s="88" customFormat="1" ht="13.8" x14ac:dyDescent="0.2">
      <c r="A441" s="37" t="s">
        <v>70</v>
      </c>
      <c r="B441" s="16" t="s">
        <v>70</v>
      </c>
      <c r="C441" s="16" t="s">
        <v>2068</v>
      </c>
      <c r="D441" s="16" t="s">
        <v>2069</v>
      </c>
      <c r="E441" s="16" t="s">
        <v>1103</v>
      </c>
      <c r="F441" s="16" t="str">
        <f t="shared" si="7"/>
        <v>FONOTECA#</v>
      </c>
      <c r="G441" s="85">
        <v>15000</v>
      </c>
      <c r="H441" s="85">
        <v>0</v>
      </c>
      <c r="I441" s="85">
        <v>15000</v>
      </c>
      <c r="J441" s="85">
        <v>0</v>
      </c>
      <c r="K441" s="85">
        <v>0</v>
      </c>
      <c r="L441" s="85">
        <v>0</v>
      </c>
      <c r="M441" s="85">
        <v>0</v>
      </c>
      <c r="N441" s="85">
        <v>0</v>
      </c>
    </row>
    <row r="442" spans="1:14" s="88" customFormat="1" ht="13.8" x14ac:dyDescent="0.2">
      <c r="A442" s="37" t="s">
        <v>70</v>
      </c>
      <c r="B442" s="16" t="s">
        <v>70</v>
      </c>
      <c r="C442" s="16" t="s">
        <v>2070</v>
      </c>
      <c r="D442" s="16" t="s">
        <v>2071</v>
      </c>
      <c r="E442" s="16" t="s">
        <v>1103</v>
      </c>
      <c r="F442" s="16" t="str">
        <f t="shared" si="7"/>
        <v>ACTUACIONES EN PATRIMONIO#</v>
      </c>
      <c r="G442" s="85">
        <v>0</v>
      </c>
      <c r="H442" s="85">
        <v>0</v>
      </c>
      <c r="I442" s="85">
        <v>0</v>
      </c>
      <c r="J442" s="85">
        <v>30958.240000000002</v>
      </c>
      <c r="K442" s="85">
        <v>30958.240000000002</v>
      </c>
      <c r="L442" s="85">
        <v>22482.19</v>
      </c>
      <c r="M442" s="85">
        <v>0</v>
      </c>
      <c r="N442" s="85">
        <v>0</v>
      </c>
    </row>
    <row r="443" spans="1:14" s="88" customFormat="1" ht="13.8" x14ac:dyDescent="0.2">
      <c r="A443" s="37" t="s">
        <v>70</v>
      </c>
      <c r="B443" s="16" t="s">
        <v>70</v>
      </c>
      <c r="C443" s="16" t="s">
        <v>2072</v>
      </c>
      <c r="D443" s="16" t="s">
        <v>2073</v>
      </c>
      <c r="E443" s="16" t="s">
        <v>1103</v>
      </c>
      <c r="F443" s="16" t="str">
        <f t="shared" si="7"/>
        <v>ZARAGOZA-IES DE CUARTE DE HUERVA#</v>
      </c>
      <c r="G443" s="85">
        <v>400000</v>
      </c>
      <c r="H443" s="85">
        <v>22411.84</v>
      </c>
      <c r="I443" s="85">
        <v>422411.84</v>
      </c>
      <c r="J443" s="85">
        <v>419222.35</v>
      </c>
      <c r="K443" s="85">
        <v>22579.48</v>
      </c>
      <c r="L443" s="85">
        <v>22579.48</v>
      </c>
      <c r="M443" s="85">
        <v>5.34537100096437</v>
      </c>
      <c r="N443" s="85">
        <v>22579.48</v>
      </c>
    </row>
    <row r="444" spans="1:14" s="88" customFormat="1" ht="13.8" x14ac:dyDescent="0.2">
      <c r="A444" s="37" t="s">
        <v>70</v>
      </c>
      <c r="B444" s="16" t="s">
        <v>70</v>
      </c>
      <c r="C444" s="16" t="s">
        <v>2074</v>
      </c>
      <c r="D444" s="16" t="s">
        <v>2075</v>
      </c>
      <c r="E444" s="16" t="s">
        <v>1103</v>
      </c>
      <c r="F444" s="16" t="str">
        <f t="shared" si="7"/>
        <v>MUSEO DE LA GUERRA CIVIL. BATALLA DE TERUEL#</v>
      </c>
      <c r="G444" s="85">
        <v>0</v>
      </c>
      <c r="H444" s="85">
        <v>3180031.54</v>
      </c>
      <c r="I444" s="85">
        <v>3180031.54</v>
      </c>
      <c r="J444" s="85">
        <v>2617036.2599999998</v>
      </c>
      <c r="K444" s="85">
        <v>2551130.0299999998</v>
      </c>
      <c r="L444" s="85">
        <v>5989.5</v>
      </c>
      <c r="M444" s="85">
        <v>0.18834718853134</v>
      </c>
      <c r="N444" s="85">
        <v>5989.5</v>
      </c>
    </row>
    <row r="445" spans="1:14" s="88" customFormat="1" ht="13.8" x14ac:dyDescent="0.2">
      <c r="A445" s="37" t="s">
        <v>70</v>
      </c>
      <c r="B445" s="16" t="s">
        <v>70</v>
      </c>
      <c r="C445" s="16" t="s">
        <v>2076</v>
      </c>
      <c r="D445" s="16" t="s">
        <v>2077</v>
      </c>
      <c r="E445" s="16" t="s">
        <v>1103</v>
      </c>
      <c r="F445" s="16" t="str">
        <f t="shared" si="7"/>
        <v>MURALLA DE UNCASTILLO#</v>
      </c>
      <c r="G445" s="85">
        <v>0</v>
      </c>
      <c r="H445" s="85">
        <v>0</v>
      </c>
      <c r="I445" s="85">
        <v>0</v>
      </c>
      <c r="J445" s="85">
        <v>23599.279999999999</v>
      </c>
      <c r="K445" s="85">
        <v>23599.279999999999</v>
      </c>
      <c r="L445" s="85">
        <v>23599.279999999999</v>
      </c>
      <c r="M445" s="85">
        <v>0</v>
      </c>
      <c r="N445" s="85">
        <v>23599.279999999999</v>
      </c>
    </row>
    <row r="446" spans="1:14" s="88" customFormat="1" ht="13.8" x14ac:dyDescent="0.2">
      <c r="A446" s="37" t="s">
        <v>70</v>
      </c>
      <c r="B446" s="16" t="s">
        <v>70</v>
      </c>
      <c r="C446" s="16" t="s">
        <v>2078</v>
      </c>
      <c r="D446" s="16" t="s">
        <v>2079</v>
      </c>
      <c r="E446" s="16" t="s">
        <v>1103</v>
      </c>
      <c r="F446" s="16" t="str">
        <f t="shared" si="7"/>
        <v>ZARAGOZA - CPI PARQUE VENECIA II#</v>
      </c>
      <c r="G446" s="85">
        <v>6174087.1100000003</v>
      </c>
      <c r="H446" s="85">
        <v>-696985.02</v>
      </c>
      <c r="I446" s="85">
        <v>5477102.0899999999</v>
      </c>
      <c r="J446" s="85">
        <v>5477102.0899999999</v>
      </c>
      <c r="K446" s="85">
        <v>5477102.0899999999</v>
      </c>
      <c r="L446" s="85">
        <v>1947148.61</v>
      </c>
      <c r="M446" s="85">
        <v>35.5507087142865</v>
      </c>
      <c r="N446" s="85">
        <v>1947148.61</v>
      </c>
    </row>
    <row r="447" spans="1:14" s="88" customFormat="1" ht="13.8" x14ac:dyDescent="0.2">
      <c r="A447" s="37" t="s">
        <v>70</v>
      </c>
      <c r="B447" s="16" t="s">
        <v>70</v>
      </c>
      <c r="C447" s="16" t="s">
        <v>2080</v>
      </c>
      <c r="D447" s="16" t="s">
        <v>2081</v>
      </c>
      <c r="E447" s="16" t="s">
        <v>1103</v>
      </c>
      <c r="F447" s="16" t="str">
        <f t="shared" si="7"/>
        <v>ZARAGOZA - CPI ANA MARIA NAVALES (ARCOSUR II)#</v>
      </c>
      <c r="G447" s="85">
        <v>6821949.3099999996</v>
      </c>
      <c r="H447" s="85">
        <v>-341881.53</v>
      </c>
      <c r="I447" s="85">
        <v>6480067.7800000003</v>
      </c>
      <c r="J447" s="85">
        <v>6480067.7800000003</v>
      </c>
      <c r="K447" s="85">
        <v>6480067.7800000003</v>
      </c>
      <c r="L447" s="85">
        <v>1363011.61</v>
      </c>
      <c r="M447" s="85">
        <v>21.033909771851199</v>
      </c>
      <c r="N447" s="85">
        <v>1363011.61</v>
      </c>
    </row>
    <row r="448" spans="1:14" s="88" customFormat="1" ht="13.8" x14ac:dyDescent="0.2">
      <c r="A448" s="37" t="s">
        <v>70</v>
      </c>
      <c r="B448" s="16" t="s">
        <v>70</v>
      </c>
      <c r="C448" s="16" t="s">
        <v>2082</v>
      </c>
      <c r="D448" s="16" t="s">
        <v>2083</v>
      </c>
      <c r="E448" s="16" t="s">
        <v>1103</v>
      </c>
      <c r="F448" s="16" t="str">
        <f t="shared" si="7"/>
        <v>INSTALACIONES FORMACION PROFESIONAL AERONAUTICA#</v>
      </c>
      <c r="G448" s="85">
        <v>50000</v>
      </c>
      <c r="H448" s="85">
        <v>-50000</v>
      </c>
      <c r="I448" s="85">
        <v>0</v>
      </c>
      <c r="J448" s="85">
        <v>0</v>
      </c>
      <c r="K448" s="85">
        <v>0</v>
      </c>
      <c r="L448" s="85">
        <v>0</v>
      </c>
      <c r="M448" s="85">
        <v>0</v>
      </c>
      <c r="N448" s="85">
        <v>0</v>
      </c>
    </row>
    <row r="449" spans="1:14" s="88" customFormat="1" ht="13.8" x14ac:dyDescent="0.2">
      <c r="A449" s="37" t="s">
        <v>70</v>
      </c>
      <c r="B449" s="16" t="s">
        <v>70</v>
      </c>
      <c r="C449" s="16" t="s">
        <v>2084</v>
      </c>
      <c r="D449" s="16" t="s">
        <v>2085</v>
      </c>
      <c r="E449" s="16" t="s">
        <v>1103</v>
      </c>
      <c r="F449" s="16" t="str">
        <f t="shared" si="7"/>
        <v>IGLESIA PARROQUIAL SAN PEDRO SINUES#</v>
      </c>
      <c r="G449" s="85">
        <v>0</v>
      </c>
      <c r="H449" s="85">
        <v>0</v>
      </c>
      <c r="I449" s="85">
        <v>0</v>
      </c>
      <c r="J449" s="85">
        <v>1815</v>
      </c>
      <c r="K449" s="85">
        <v>1815</v>
      </c>
      <c r="L449" s="85">
        <v>1815</v>
      </c>
      <c r="M449" s="85">
        <v>0</v>
      </c>
      <c r="N449" s="85">
        <v>1815</v>
      </c>
    </row>
    <row r="450" spans="1:14" s="88" customFormat="1" ht="13.8" x14ac:dyDescent="0.2">
      <c r="A450" s="37" t="s">
        <v>70</v>
      </c>
      <c r="B450" s="16" t="s">
        <v>70</v>
      </c>
      <c r="C450" s="16" t="s">
        <v>2086</v>
      </c>
      <c r="D450" s="16" t="s">
        <v>2087</v>
      </c>
      <c r="E450" s="16" t="s">
        <v>1103</v>
      </c>
      <c r="F450" s="16" t="str">
        <f t="shared" si="7"/>
        <v>COLEGIATA DE SANTA MARIA EN DAROCA (ZARAGOZA)#</v>
      </c>
      <c r="G450" s="85">
        <v>147620</v>
      </c>
      <c r="H450" s="85">
        <v>0</v>
      </c>
      <c r="I450" s="85">
        <v>147620</v>
      </c>
      <c r="J450" s="85">
        <v>0</v>
      </c>
      <c r="K450" s="85">
        <v>0</v>
      </c>
      <c r="L450" s="85">
        <v>0</v>
      </c>
      <c r="M450" s="85">
        <v>0</v>
      </c>
      <c r="N450" s="85">
        <v>0</v>
      </c>
    </row>
    <row r="451" spans="1:14" s="88" customFormat="1" ht="13.8" x14ac:dyDescent="0.2">
      <c r="A451" s="37" t="s">
        <v>70</v>
      </c>
      <c r="B451" s="16" t="s">
        <v>70</v>
      </c>
      <c r="C451" s="16" t="s">
        <v>2088</v>
      </c>
      <c r="D451" s="16" t="s">
        <v>2089</v>
      </c>
      <c r="E451" s="16" t="s">
        <v>1103</v>
      </c>
      <c r="F451" s="16" t="str">
        <f t="shared" si="7"/>
        <v>PALACIO CONDES ARGILLO MORATA JALON#</v>
      </c>
      <c r="G451" s="85">
        <v>407760.64000000001</v>
      </c>
      <c r="H451" s="85">
        <v>0</v>
      </c>
      <c r="I451" s="85">
        <v>407760.64000000001</v>
      </c>
      <c r="J451" s="85">
        <v>608078.16</v>
      </c>
      <c r="K451" s="85">
        <v>589281.53</v>
      </c>
      <c r="L451" s="85">
        <v>176397.12</v>
      </c>
      <c r="M451" s="85">
        <v>43.259967416178299</v>
      </c>
      <c r="N451" s="85">
        <v>176397.12</v>
      </c>
    </row>
    <row r="452" spans="1:14" s="88" customFormat="1" ht="13.8" x14ac:dyDescent="0.2">
      <c r="A452" s="37" t="s">
        <v>70</v>
      </c>
      <c r="B452" s="16" t="s">
        <v>70</v>
      </c>
      <c r="C452" s="16" t="s">
        <v>2090</v>
      </c>
      <c r="D452" s="16" t="s">
        <v>2091</v>
      </c>
      <c r="E452" s="16" t="s">
        <v>1103</v>
      </c>
      <c r="F452" s="16" t="str">
        <f t="shared" si="7"/>
        <v>IGLESIA SAN ESTEBAN SOS REY CATOLICO#</v>
      </c>
      <c r="G452" s="85">
        <v>167649.51999999999</v>
      </c>
      <c r="H452" s="85">
        <v>0</v>
      </c>
      <c r="I452" s="85">
        <v>167649.51999999999</v>
      </c>
      <c r="J452" s="85">
        <v>220619.61</v>
      </c>
      <c r="K452" s="85">
        <v>203016.41</v>
      </c>
      <c r="L452" s="85">
        <v>79391.320000000007</v>
      </c>
      <c r="M452" s="85">
        <v>47.355530752488903</v>
      </c>
      <c r="N452" s="85">
        <v>79391.320000000007</v>
      </c>
    </row>
    <row r="453" spans="1:14" s="88" customFormat="1" ht="13.8" x14ac:dyDescent="0.2">
      <c r="A453" s="37" t="s">
        <v>70</v>
      </c>
      <c r="B453" s="16" t="s">
        <v>70</v>
      </c>
      <c r="C453" s="16" t="s">
        <v>2092</v>
      </c>
      <c r="D453" s="16" t="s">
        <v>2093</v>
      </c>
      <c r="E453" s="16" t="s">
        <v>2094</v>
      </c>
      <c r="F453" s="16" t="str">
        <f t="shared" si="7"/>
        <v>OE-REACT-UE5.- APOYO INVERSIONES INFRAESTRUCTURAS SERVICIOSBASICOS EDUCACION</v>
      </c>
      <c r="G453" s="85">
        <v>2524409.73</v>
      </c>
      <c r="H453" s="85">
        <v>2789283.62</v>
      </c>
      <c r="I453" s="85">
        <v>5313693.3499999996</v>
      </c>
      <c r="J453" s="85">
        <v>2503592.42</v>
      </c>
      <c r="K453" s="85">
        <v>2503592.42</v>
      </c>
      <c r="L453" s="85">
        <v>966219.57</v>
      </c>
      <c r="M453" s="85">
        <v>18.183577906316302</v>
      </c>
      <c r="N453" s="85">
        <v>840857.81</v>
      </c>
    </row>
    <row r="454" spans="1:14" s="88" customFormat="1" ht="13.8" x14ac:dyDescent="0.2">
      <c r="A454" s="37" t="s">
        <v>70</v>
      </c>
      <c r="B454" s="16" t="s">
        <v>70</v>
      </c>
      <c r="C454" s="16" t="s">
        <v>2095</v>
      </c>
      <c r="D454" s="16" t="s">
        <v>2096</v>
      </c>
      <c r="E454" s="16" t="s">
        <v>1103</v>
      </c>
      <c r="F454" s="16" t="str">
        <f t="shared" si="7"/>
        <v>OE-REACT-UE4-INVERS TRANSICION VERDE EDU#</v>
      </c>
      <c r="G454" s="85">
        <v>830694.29</v>
      </c>
      <c r="H454" s="85">
        <v>3825241.1</v>
      </c>
      <c r="I454" s="85">
        <v>4655935.3899999997</v>
      </c>
      <c r="J454" s="85">
        <v>1517578.9</v>
      </c>
      <c r="K454" s="85">
        <v>1003923.14</v>
      </c>
      <c r="L454" s="85">
        <v>358421.55</v>
      </c>
      <c r="M454" s="85">
        <v>7.6981641706157804</v>
      </c>
      <c r="N454" s="85">
        <v>308369.65000000002</v>
      </c>
    </row>
    <row r="455" spans="1:14" s="88" customFormat="1" ht="13.8" x14ac:dyDescent="0.2">
      <c r="A455" s="37" t="s">
        <v>70</v>
      </c>
      <c r="B455" s="16" t="s">
        <v>70</v>
      </c>
      <c r="C455" s="16" t="s">
        <v>2097</v>
      </c>
      <c r="D455" s="16" t="s">
        <v>2098</v>
      </c>
      <c r="E455" s="16" t="s">
        <v>1103</v>
      </c>
      <c r="F455" s="16" t="str">
        <f t="shared" si="7"/>
        <v>VEHÍCULOS#</v>
      </c>
      <c r="G455" s="85">
        <v>25000</v>
      </c>
      <c r="H455" s="85">
        <v>0</v>
      </c>
      <c r="I455" s="85">
        <v>25000</v>
      </c>
      <c r="J455" s="85">
        <v>44675.42</v>
      </c>
      <c r="K455" s="85">
        <v>44675.42</v>
      </c>
      <c r="L455" s="85">
        <v>35527.17</v>
      </c>
      <c r="M455" s="85">
        <v>142.10867999999999</v>
      </c>
      <c r="N455" s="85">
        <v>0</v>
      </c>
    </row>
    <row r="456" spans="1:14" s="88" customFormat="1" ht="13.8" x14ac:dyDescent="0.2">
      <c r="A456" s="37" t="s">
        <v>70</v>
      </c>
      <c r="B456" s="16" t="s">
        <v>70</v>
      </c>
      <c r="C456" s="16" t="s">
        <v>2099</v>
      </c>
      <c r="D456" s="16" t="s">
        <v>2100</v>
      </c>
      <c r="E456" s="16" t="s">
        <v>1103</v>
      </c>
      <c r="F456" s="16" t="str">
        <f t="shared" si="7"/>
        <v>FONZ. PALACIO DE LOS BARONES DE VALDEOLIVOS#</v>
      </c>
      <c r="G456" s="85">
        <v>130000</v>
      </c>
      <c r="H456" s="85">
        <v>0</v>
      </c>
      <c r="I456" s="85">
        <v>130000</v>
      </c>
      <c r="J456" s="85">
        <v>6050</v>
      </c>
      <c r="K456" s="85">
        <v>6050</v>
      </c>
      <c r="L456" s="85">
        <v>6050</v>
      </c>
      <c r="M456" s="85">
        <v>4.6538461538461497</v>
      </c>
      <c r="N456" s="85">
        <v>6050</v>
      </c>
    </row>
    <row r="457" spans="1:14" s="88" customFormat="1" ht="13.8" x14ac:dyDescent="0.2">
      <c r="A457" s="37" t="s">
        <v>70</v>
      </c>
      <c r="B457" s="16" t="s">
        <v>70</v>
      </c>
      <c r="C457" s="16" t="s">
        <v>2101</v>
      </c>
      <c r="D457" s="16" t="s">
        <v>2102</v>
      </c>
      <c r="E457" s="16" t="s">
        <v>1103</v>
      </c>
      <c r="F457" s="16" t="str">
        <f t="shared" si="7"/>
        <v>MRR 19.1 DOTACIÓN DISPOSITIVOS MÓVILES#</v>
      </c>
      <c r="G457" s="85">
        <v>616915.68999999994</v>
      </c>
      <c r="H457" s="85">
        <v>0</v>
      </c>
      <c r="I457" s="85">
        <v>616915.68999999994</v>
      </c>
      <c r="J457" s="85">
        <v>0</v>
      </c>
      <c r="K457" s="85">
        <v>0</v>
      </c>
      <c r="L457" s="85">
        <v>0</v>
      </c>
      <c r="M457" s="85">
        <v>0</v>
      </c>
      <c r="N457" s="85">
        <v>0</v>
      </c>
    </row>
    <row r="458" spans="1:14" s="88" customFormat="1" ht="13.8" x14ac:dyDescent="0.2">
      <c r="A458" s="37" t="s">
        <v>70</v>
      </c>
      <c r="B458" s="16" t="s">
        <v>70</v>
      </c>
      <c r="C458" s="16" t="s">
        <v>2103</v>
      </c>
      <c r="D458" s="16" t="s">
        <v>2104</v>
      </c>
      <c r="E458" s="16" t="s">
        <v>2105</v>
      </c>
      <c r="F458" s="16" t="str">
        <f t="shared" si="7"/>
        <v>APLICACIÓN INFORMÁTICA PARA JUEGOS DEPORTIVOS EN EDAD ESCOLAR</v>
      </c>
      <c r="G458" s="85">
        <v>101120</v>
      </c>
      <c r="H458" s="85">
        <v>0</v>
      </c>
      <c r="I458" s="85">
        <v>101120</v>
      </c>
      <c r="J458" s="85">
        <v>0</v>
      </c>
      <c r="K458" s="85">
        <v>0</v>
      </c>
      <c r="L458" s="85">
        <v>0</v>
      </c>
      <c r="M458" s="85">
        <v>0</v>
      </c>
      <c r="N458" s="85">
        <v>0</v>
      </c>
    </row>
    <row r="459" spans="1:14" s="88" customFormat="1" ht="13.8" x14ac:dyDescent="0.2">
      <c r="A459" s="37" t="s">
        <v>70</v>
      </c>
      <c r="B459" s="16" t="s">
        <v>70</v>
      </c>
      <c r="C459" s="16" t="s">
        <v>2106</v>
      </c>
      <c r="D459" s="16" t="s">
        <v>2107</v>
      </c>
      <c r="E459" s="16" t="s">
        <v>1103</v>
      </c>
      <c r="F459" s="16" t="str">
        <f t="shared" si="7"/>
        <v>AUTOCONSUMO#</v>
      </c>
      <c r="G459" s="85">
        <v>0</v>
      </c>
      <c r="H459" s="85">
        <v>246011.95</v>
      </c>
      <c r="I459" s="85">
        <v>246011.95</v>
      </c>
      <c r="J459" s="85">
        <v>17264.28</v>
      </c>
      <c r="K459" s="85">
        <v>17264.28</v>
      </c>
      <c r="L459" s="85">
        <v>0</v>
      </c>
      <c r="M459" s="85">
        <v>0</v>
      </c>
      <c r="N459" s="85">
        <v>0</v>
      </c>
    </row>
    <row r="460" spans="1:14" s="88" customFormat="1" ht="13.8" x14ac:dyDescent="0.2">
      <c r="A460" s="37" t="s">
        <v>70</v>
      </c>
      <c r="B460" s="16" t="s">
        <v>70</v>
      </c>
      <c r="C460" s="16" t="s">
        <v>2108</v>
      </c>
      <c r="D460" s="16" t="s">
        <v>2109</v>
      </c>
      <c r="E460" s="16" t="s">
        <v>1103</v>
      </c>
      <c r="F460" s="16" t="str">
        <f t="shared" si="7"/>
        <v>IES RODANAS DE EPILA#</v>
      </c>
      <c r="G460" s="85">
        <v>150000</v>
      </c>
      <c r="H460" s="85">
        <v>-76755.259999999995</v>
      </c>
      <c r="I460" s="85">
        <v>73244.740000000005</v>
      </c>
      <c r="J460" s="85">
        <v>48387.9</v>
      </c>
      <c r="K460" s="85">
        <v>48387.9</v>
      </c>
      <c r="L460" s="85">
        <v>21505.73</v>
      </c>
      <c r="M460" s="85">
        <v>29.3614667756347</v>
      </c>
      <c r="N460" s="85">
        <v>21505.73</v>
      </c>
    </row>
    <row r="461" spans="1:14" s="88" customFormat="1" ht="13.8" x14ac:dyDescent="0.2">
      <c r="A461" s="37" t="s">
        <v>70</v>
      </c>
      <c r="B461" s="16" t="s">
        <v>70</v>
      </c>
      <c r="C461" s="16" t="s">
        <v>2110</v>
      </c>
      <c r="D461" s="16" t="s">
        <v>2111</v>
      </c>
      <c r="E461" s="16" t="s">
        <v>1103</v>
      </c>
      <c r="F461" s="16" t="str">
        <f t="shared" si="7"/>
        <v>BUJARALOZ (ZGZ) - IES SABINA ALBAR#</v>
      </c>
      <c r="G461" s="85">
        <v>100000</v>
      </c>
      <c r="H461" s="85">
        <v>100000</v>
      </c>
      <c r="I461" s="85">
        <v>200000</v>
      </c>
      <c r="J461" s="85">
        <v>0</v>
      </c>
      <c r="K461" s="85">
        <v>0</v>
      </c>
      <c r="L461" s="85">
        <v>0</v>
      </c>
      <c r="M461" s="85">
        <v>0</v>
      </c>
      <c r="N461" s="85">
        <v>0</v>
      </c>
    </row>
    <row r="462" spans="1:14" s="88" customFormat="1" ht="13.8" x14ac:dyDescent="0.2">
      <c r="A462" s="37" t="s">
        <v>70</v>
      </c>
      <c r="B462" s="16" t="s">
        <v>70</v>
      </c>
      <c r="C462" s="16" t="s">
        <v>2112</v>
      </c>
      <c r="D462" s="16" t="s">
        <v>2113</v>
      </c>
      <c r="E462" s="16" t="s">
        <v>1103</v>
      </c>
      <c r="F462" s="16" t="str">
        <f t="shared" si="7"/>
        <v>MRR 19.1 AULAS DIGITALES#</v>
      </c>
      <c r="G462" s="85">
        <v>23299163.199999999</v>
      </c>
      <c r="H462" s="85">
        <v>2515.59</v>
      </c>
      <c r="I462" s="85">
        <v>23301678.789999999</v>
      </c>
      <c r="J462" s="85">
        <v>9315071.2599999998</v>
      </c>
      <c r="K462" s="85">
        <v>2416256.2599999998</v>
      </c>
      <c r="L462" s="85">
        <v>0</v>
      </c>
      <c r="M462" s="85">
        <v>0</v>
      </c>
      <c r="N462" s="85">
        <v>0</v>
      </c>
    </row>
    <row r="463" spans="1:14" s="88" customFormat="1" ht="13.8" x14ac:dyDescent="0.2">
      <c r="A463" s="37" t="s">
        <v>70</v>
      </c>
      <c r="B463" s="16" t="s">
        <v>70</v>
      </c>
      <c r="C463" s="16" t="s">
        <v>2114</v>
      </c>
      <c r="D463" s="16" t="s">
        <v>2115</v>
      </c>
      <c r="E463" s="16" t="s">
        <v>1103</v>
      </c>
      <c r="F463" s="16" t="str">
        <f t="shared" si="7"/>
        <v>MRR 19.1 CAPACITACION Y SOPORTES#</v>
      </c>
      <c r="G463" s="85">
        <v>552011</v>
      </c>
      <c r="H463" s="85">
        <v>0</v>
      </c>
      <c r="I463" s="85">
        <v>552011</v>
      </c>
      <c r="J463" s="85">
        <v>88488.42</v>
      </c>
      <c r="K463" s="85">
        <v>0</v>
      </c>
      <c r="L463" s="85">
        <v>0</v>
      </c>
      <c r="M463" s="85">
        <v>0</v>
      </c>
      <c r="N463" s="85">
        <v>0</v>
      </c>
    </row>
    <row r="464" spans="1:14" s="88" customFormat="1" ht="13.8" x14ac:dyDescent="0.2">
      <c r="A464" s="37" t="s">
        <v>70</v>
      </c>
      <c r="B464" s="16" t="s">
        <v>70</v>
      </c>
      <c r="C464" s="16" t="s">
        <v>2116</v>
      </c>
      <c r="D464" s="16" t="s">
        <v>2117</v>
      </c>
      <c r="E464" s="16" t="s">
        <v>1103</v>
      </c>
      <c r="F464" s="16" t="str">
        <f t="shared" si="7"/>
        <v>COLEGIATA DE CASPE#</v>
      </c>
      <c r="G464" s="85">
        <v>25000</v>
      </c>
      <c r="H464" s="85">
        <v>0</v>
      </c>
      <c r="I464" s="85">
        <v>25000</v>
      </c>
      <c r="J464" s="85">
        <v>0</v>
      </c>
      <c r="K464" s="85">
        <v>0</v>
      </c>
      <c r="L464" s="85">
        <v>0</v>
      </c>
      <c r="M464" s="85">
        <v>0</v>
      </c>
      <c r="N464" s="85">
        <v>0</v>
      </c>
    </row>
    <row r="465" spans="1:14" s="88" customFormat="1" ht="13.8" x14ac:dyDescent="0.2">
      <c r="A465" s="37" t="s">
        <v>70</v>
      </c>
      <c r="B465" s="16" t="s">
        <v>70</v>
      </c>
      <c r="C465" s="16" t="s">
        <v>2118</v>
      </c>
      <c r="D465" s="16" t="s">
        <v>2119</v>
      </c>
      <c r="E465" s="16" t="s">
        <v>1103</v>
      </c>
      <c r="F465" s="16" t="str">
        <f t="shared" ref="F465:F528" si="8">CONCATENATE(D465,E465)</f>
        <v>TIC´S PROGRAMA OPERATIVO 2021-2027#</v>
      </c>
      <c r="G465" s="85">
        <v>1000000</v>
      </c>
      <c r="H465" s="85">
        <v>0</v>
      </c>
      <c r="I465" s="85">
        <v>1000000</v>
      </c>
      <c r="J465" s="85">
        <v>613636.04</v>
      </c>
      <c r="K465" s="85">
        <v>613636.04</v>
      </c>
      <c r="L465" s="85">
        <v>101910.39999999999</v>
      </c>
      <c r="M465" s="85">
        <v>10.191039999999999</v>
      </c>
      <c r="N465" s="85">
        <v>101910.39999999999</v>
      </c>
    </row>
    <row r="466" spans="1:14" s="88" customFormat="1" ht="13.8" x14ac:dyDescent="0.2">
      <c r="A466" s="37" t="s">
        <v>70</v>
      </c>
      <c r="B466" s="16" t="s">
        <v>70</v>
      </c>
      <c r="C466" s="16" t="s">
        <v>2120</v>
      </c>
      <c r="D466" s="16" t="s">
        <v>2119</v>
      </c>
      <c r="E466" s="16" t="s">
        <v>1103</v>
      </c>
      <c r="F466" s="16" t="str">
        <f t="shared" si="8"/>
        <v>TIC´S PROGRAMA OPERATIVO 2021-2027#</v>
      </c>
      <c r="G466" s="85">
        <v>1000000</v>
      </c>
      <c r="H466" s="85">
        <v>0</v>
      </c>
      <c r="I466" s="85">
        <v>1000000</v>
      </c>
      <c r="J466" s="85">
        <v>628444.97</v>
      </c>
      <c r="K466" s="85">
        <v>318744.40999999997</v>
      </c>
      <c r="L466" s="85">
        <v>14520</v>
      </c>
      <c r="M466" s="85">
        <v>1.452</v>
      </c>
      <c r="N466" s="85">
        <v>14520</v>
      </c>
    </row>
    <row r="467" spans="1:14" s="88" customFormat="1" ht="13.8" x14ac:dyDescent="0.2">
      <c r="A467" s="37" t="s">
        <v>70</v>
      </c>
      <c r="B467" s="16" t="s">
        <v>70</v>
      </c>
      <c r="C467" s="16" t="s">
        <v>2121</v>
      </c>
      <c r="D467" s="16" t="s">
        <v>2104</v>
      </c>
      <c r="E467" s="16" t="s">
        <v>2105</v>
      </c>
      <c r="F467" s="16" t="str">
        <f t="shared" si="8"/>
        <v>APLICACIÓN INFORMÁTICA PARA JUEGOS DEPORTIVOS EN EDAD ESCOLAR</v>
      </c>
      <c r="G467" s="85">
        <v>0</v>
      </c>
      <c r="H467" s="85">
        <v>0</v>
      </c>
      <c r="I467" s="85">
        <v>0</v>
      </c>
      <c r="J467" s="85">
        <v>101120</v>
      </c>
      <c r="K467" s="85">
        <v>101120</v>
      </c>
      <c r="L467" s="85">
        <v>0</v>
      </c>
      <c r="M467" s="85">
        <v>0</v>
      </c>
      <c r="N467" s="85">
        <v>0</v>
      </c>
    </row>
    <row r="468" spans="1:14" s="88" customFormat="1" ht="13.8" x14ac:dyDescent="0.2">
      <c r="A468" s="37" t="s">
        <v>70</v>
      </c>
      <c r="B468" s="16" t="s">
        <v>70</v>
      </c>
      <c r="C468" s="16" t="s">
        <v>2122</v>
      </c>
      <c r="D468" s="16" t="s">
        <v>2123</v>
      </c>
      <c r="E468" s="16" t="s">
        <v>1103</v>
      </c>
      <c r="F468" s="16" t="str">
        <f t="shared" si="8"/>
        <v>IES NUEVO EN MONZON (HUYESCA)#</v>
      </c>
      <c r="G468" s="85">
        <v>70000</v>
      </c>
      <c r="H468" s="85">
        <v>-70000</v>
      </c>
      <c r="I468" s="85">
        <v>0</v>
      </c>
      <c r="J468" s="85">
        <v>0</v>
      </c>
      <c r="K468" s="85">
        <v>0</v>
      </c>
      <c r="L468" s="85">
        <v>0</v>
      </c>
      <c r="M468" s="85">
        <v>0</v>
      </c>
      <c r="N468" s="85">
        <v>0</v>
      </c>
    </row>
    <row r="469" spans="1:14" s="88" customFormat="1" ht="13.8" x14ac:dyDescent="0.2">
      <c r="A469" s="37" t="s">
        <v>70</v>
      </c>
      <c r="B469" s="16" t="s">
        <v>70</v>
      </c>
      <c r="C469" s="16" t="s">
        <v>2124</v>
      </c>
      <c r="D469" s="16" t="s">
        <v>2125</v>
      </c>
      <c r="E469" s="16" t="s">
        <v>1103</v>
      </c>
      <c r="F469" s="16" t="str">
        <f t="shared" si="8"/>
        <v>PLAN PRESCRIPCION ACT.FISICA SALUDABLE#</v>
      </c>
      <c r="G469" s="85">
        <v>270000.5</v>
      </c>
      <c r="H469" s="85">
        <v>0</v>
      </c>
      <c r="I469" s="85">
        <v>270000.5</v>
      </c>
      <c r="J469" s="85">
        <v>0</v>
      </c>
      <c r="K469" s="85">
        <v>0</v>
      </c>
      <c r="L469" s="85">
        <v>0</v>
      </c>
      <c r="M469" s="85">
        <v>0</v>
      </c>
      <c r="N469" s="85">
        <v>0</v>
      </c>
    </row>
    <row r="470" spans="1:14" s="88" customFormat="1" ht="13.8" x14ac:dyDescent="0.2">
      <c r="A470" s="37" t="s">
        <v>70</v>
      </c>
      <c r="B470" s="16" t="s">
        <v>70</v>
      </c>
      <c r="C470" s="16" t="s">
        <v>2126</v>
      </c>
      <c r="D470" s="16" t="s">
        <v>2127</v>
      </c>
      <c r="E470" s="16" t="s">
        <v>1103</v>
      </c>
      <c r="F470" s="16" t="str">
        <f t="shared" si="8"/>
        <v>YACIMIENTO DE SEGEDA EN T.M. DE MARA#</v>
      </c>
      <c r="G470" s="85">
        <v>30000</v>
      </c>
      <c r="H470" s="85">
        <v>0</v>
      </c>
      <c r="I470" s="85">
        <v>30000</v>
      </c>
      <c r="J470" s="85">
        <v>0</v>
      </c>
      <c r="K470" s="85">
        <v>0</v>
      </c>
      <c r="L470" s="85">
        <v>0</v>
      </c>
      <c r="M470" s="85">
        <v>0</v>
      </c>
      <c r="N470" s="85">
        <v>0</v>
      </c>
    </row>
    <row r="471" spans="1:14" s="88" customFormat="1" ht="13.8" x14ac:dyDescent="0.2">
      <c r="A471" s="37" t="s">
        <v>70</v>
      </c>
      <c r="B471" s="16" t="s">
        <v>70</v>
      </c>
      <c r="C471" s="16" t="s">
        <v>2128</v>
      </c>
      <c r="D471" s="16" t="s">
        <v>2129</v>
      </c>
      <c r="E471" s="16" t="s">
        <v>1103</v>
      </c>
      <c r="F471" s="16" t="str">
        <f t="shared" si="8"/>
        <v>SAN PELAY DE GAVIN#</v>
      </c>
      <c r="G471" s="85">
        <v>25000</v>
      </c>
      <c r="H471" s="85">
        <v>0</v>
      </c>
      <c r="I471" s="85">
        <v>25000</v>
      </c>
      <c r="J471" s="85">
        <v>0</v>
      </c>
      <c r="K471" s="85">
        <v>0</v>
      </c>
      <c r="L471" s="85">
        <v>0</v>
      </c>
      <c r="M471" s="85">
        <v>0</v>
      </c>
      <c r="N471" s="85">
        <v>0</v>
      </c>
    </row>
    <row r="472" spans="1:14" s="88" customFormat="1" ht="13.8" x14ac:dyDescent="0.2">
      <c r="A472" s="37" t="s">
        <v>70</v>
      </c>
      <c r="B472" s="16" t="s">
        <v>70</v>
      </c>
      <c r="C472" s="16" t="s">
        <v>2130</v>
      </c>
      <c r="D472" s="16" t="s">
        <v>2131</v>
      </c>
      <c r="E472" s="16" t="s">
        <v>1103</v>
      </c>
      <c r="F472" s="16" t="str">
        <f t="shared" si="8"/>
        <v>IGLESIA DE SANTA ENGRACIA#</v>
      </c>
      <c r="G472" s="85">
        <v>50000</v>
      </c>
      <c r="H472" s="85">
        <v>0</v>
      </c>
      <c r="I472" s="85">
        <v>50000</v>
      </c>
      <c r="J472" s="85">
        <v>6050</v>
      </c>
      <c r="K472" s="85">
        <v>6050</v>
      </c>
      <c r="L472" s="85">
        <v>6050</v>
      </c>
      <c r="M472" s="85">
        <v>12.1</v>
      </c>
      <c r="N472" s="85">
        <v>0</v>
      </c>
    </row>
    <row r="473" spans="1:14" s="88" customFormat="1" ht="13.8" x14ac:dyDescent="0.2">
      <c r="A473" s="37" t="s">
        <v>70</v>
      </c>
      <c r="B473" s="16" t="s">
        <v>70</v>
      </c>
      <c r="C473" s="16" t="s">
        <v>2132</v>
      </c>
      <c r="D473" s="16" t="s">
        <v>2133</v>
      </c>
      <c r="E473" s="16" t="s">
        <v>1103</v>
      </c>
      <c r="F473" s="16" t="str">
        <f t="shared" si="8"/>
        <v>IGLESIA YEBRA DE BASA#</v>
      </c>
      <c r="G473" s="85">
        <v>65000</v>
      </c>
      <c r="H473" s="85">
        <v>0</v>
      </c>
      <c r="I473" s="85">
        <v>65000</v>
      </c>
      <c r="J473" s="85">
        <v>0</v>
      </c>
      <c r="K473" s="85">
        <v>0</v>
      </c>
      <c r="L473" s="85">
        <v>0</v>
      </c>
      <c r="M473" s="85">
        <v>0</v>
      </c>
      <c r="N473" s="85">
        <v>0</v>
      </c>
    </row>
    <row r="474" spans="1:14" s="88" customFormat="1" ht="13.8" x14ac:dyDescent="0.2">
      <c r="A474" s="37" t="s">
        <v>70</v>
      </c>
      <c r="B474" s="16" t="s">
        <v>70</v>
      </c>
      <c r="C474" s="16" t="s">
        <v>2134</v>
      </c>
      <c r="D474" s="16" t="s">
        <v>2135</v>
      </c>
      <c r="E474" s="16" t="s">
        <v>1103</v>
      </c>
      <c r="F474" s="16" t="str">
        <f t="shared" si="8"/>
        <v>RECUPERACIÓN MEMORIA DEMOCRÁTICA#</v>
      </c>
      <c r="G474" s="85">
        <v>60000</v>
      </c>
      <c r="H474" s="85">
        <v>0</v>
      </c>
      <c r="I474" s="85">
        <v>60000</v>
      </c>
      <c r="J474" s="85">
        <v>0</v>
      </c>
      <c r="K474" s="85">
        <v>0</v>
      </c>
      <c r="L474" s="85">
        <v>0</v>
      </c>
      <c r="M474" s="85">
        <v>0</v>
      </c>
      <c r="N474" s="85">
        <v>0</v>
      </c>
    </row>
    <row r="475" spans="1:14" s="88" customFormat="1" ht="13.8" x14ac:dyDescent="0.2">
      <c r="A475" s="37" t="s">
        <v>70</v>
      </c>
      <c r="B475" s="16" t="s">
        <v>70</v>
      </c>
      <c r="C475" s="16" t="s">
        <v>2136</v>
      </c>
      <c r="D475" s="16" t="s">
        <v>2137</v>
      </c>
      <c r="E475" s="16" t="s">
        <v>2138</v>
      </c>
      <c r="F475" s="16" t="str">
        <f t="shared" si="8"/>
        <v>RECINTO AMURALLADO IGLESIA SAN MIGUEL VILLARREAL DE HUERVA (Z)</v>
      </c>
      <c r="G475" s="85">
        <v>0</v>
      </c>
      <c r="H475" s="85">
        <v>0</v>
      </c>
      <c r="I475" s="85">
        <v>0</v>
      </c>
      <c r="J475" s="85">
        <v>52789.87</v>
      </c>
      <c r="K475" s="85">
        <v>52789.87</v>
      </c>
      <c r="L475" s="85">
        <v>0</v>
      </c>
      <c r="M475" s="85">
        <v>0</v>
      </c>
      <c r="N475" s="85">
        <v>0</v>
      </c>
    </row>
    <row r="476" spans="1:14" s="88" customFormat="1" ht="13.8" x14ac:dyDescent="0.2">
      <c r="A476" s="37" t="s">
        <v>70</v>
      </c>
      <c r="B476" s="16" t="s">
        <v>70</v>
      </c>
      <c r="C476" s="16" t="s">
        <v>2139</v>
      </c>
      <c r="D476" s="16" t="s">
        <v>2140</v>
      </c>
      <c r="E476" s="16" t="s">
        <v>1103</v>
      </c>
      <c r="F476" s="16" t="str">
        <f t="shared" si="8"/>
        <v>IGLESIA PARROQUIAL DEL SALVADOR EN AGÜERO (HUESCA)#</v>
      </c>
      <c r="G476" s="85">
        <v>0</v>
      </c>
      <c r="H476" s="85">
        <v>0</v>
      </c>
      <c r="I476" s="85">
        <v>0</v>
      </c>
      <c r="J476" s="85">
        <v>4951.32</v>
      </c>
      <c r="K476" s="85">
        <v>4951.32</v>
      </c>
      <c r="L476" s="85">
        <v>0</v>
      </c>
      <c r="M476" s="85">
        <v>0</v>
      </c>
      <c r="N476" s="85">
        <v>0</v>
      </c>
    </row>
    <row r="477" spans="1:14" s="88" customFormat="1" ht="13.8" x14ac:dyDescent="0.2">
      <c r="A477" s="37" t="s">
        <v>70</v>
      </c>
      <c r="B477" s="16" t="s">
        <v>70</v>
      </c>
      <c r="C477" s="27" t="s">
        <v>127</v>
      </c>
      <c r="D477" s="27" t="s">
        <v>70</v>
      </c>
      <c r="E477" s="27" t="s">
        <v>70</v>
      </c>
      <c r="F477" s="27" t="str">
        <f t="shared" si="8"/>
        <v/>
      </c>
      <c r="G477" s="90">
        <v>57789576.82</v>
      </c>
      <c r="H477" s="90">
        <v>22185815.989999998</v>
      </c>
      <c r="I477" s="90">
        <v>79975392.810000002</v>
      </c>
      <c r="J477" s="90">
        <v>41811245.350000001</v>
      </c>
      <c r="K477" s="90">
        <v>30404254.649999999</v>
      </c>
      <c r="L477" s="90">
        <v>7692110.6399999997</v>
      </c>
      <c r="M477" s="90">
        <v>9.6180967291706594</v>
      </c>
      <c r="N477" s="90">
        <v>7351207.1200000001</v>
      </c>
    </row>
    <row r="478" spans="1:14" s="88" customFormat="1" ht="13.8" x14ac:dyDescent="0.2">
      <c r="A478" s="37" t="s">
        <v>456</v>
      </c>
      <c r="B478" s="16" t="s">
        <v>457</v>
      </c>
      <c r="C478" s="16" t="s">
        <v>2141</v>
      </c>
      <c r="D478" s="16" t="s">
        <v>2142</v>
      </c>
      <c r="E478" s="16" t="s">
        <v>2143</v>
      </c>
      <c r="F478" s="16" t="str">
        <f t="shared" si="8"/>
        <v>ADMINISTRACION ELECTRONICA. SISTEMA DE GESTION DE PROCEDIMIENTOS</v>
      </c>
      <c r="G478" s="85">
        <v>175000</v>
      </c>
      <c r="H478" s="85">
        <v>0</v>
      </c>
      <c r="I478" s="85">
        <v>175000</v>
      </c>
      <c r="J478" s="85">
        <v>165530.63</v>
      </c>
      <c r="K478" s="85">
        <v>147473.04</v>
      </c>
      <c r="L478" s="85">
        <v>15956.03</v>
      </c>
      <c r="M478" s="85">
        <v>9.1177314285714299</v>
      </c>
      <c r="N478" s="85">
        <v>15956.03</v>
      </c>
    </row>
    <row r="479" spans="1:14" s="88" customFormat="1" ht="13.8" x14ac:dyDescent="0.2">
      <c r="A479" s="37" t="s">
        <v>70</v>
      </c>
      <c r="B479" s="16" t="s">
        <v>70</v>
      </c>
      <c r="C479" s="16" t="s">
        <v>2144</v>
      </c>
      <c r="D479" s="16" t="s">
        <v>2145</v>
      </c>
      <c r="E479" s="16" t="s">
        <v>2146</v>
      </c>
      <c r="F479" s="16" t="str">
        <f t="shared" si="8"/>
        <v>ACCIONES DE POLICIA INDUSTRIAL Y METROL., MEJORA SEGURIDAD,NORMATIVA TÉCNICA Y DESARROLLO LEGIS.</v>
      </c>
      <c r="G479" s="85">
        <v>22000</v>
      </c>
      <c r="H479" s="85">
        <v>0</v>
      </c>
      <c r="I479" s="85">
        <v>22000</v>
      </c>
      <c r="J479" s="85">
        <v>0</v>
      </c>
      <c r="K479" s="85">
        <v>0</v>
      </c>
      <c r="L479" s="85">
        <v>0</v>
      </c>
      <c r="M479" s="85">
        <v>0</v>
      </c>
      <c r="N479" s="85">
        <v>0</v>
      </c>
    </row>
    <row r="480" spans="1:14" s="88" customFormat="1" ht="13.8" x14ac:dyDescent="0.2">
      <c r="A480" s="37" t="s">
        <v>70</v>
      </c>
      <c r="B480" s="16" t="s">
        <v>70</v>
      </c>
      <c r="C480" s="16" t="s">
        <v>2147</v>
      </c>
      <c r="D480" s="16" t="s">
        <v>2148</v>
      </c>
      <c r="E480" s="16" t="s">
        <v>2149</v>
      </c>
      <c r="F480" s="16" t="str">
        <f t="shared" si="8"/>
        <v>IMPULSO RÉGIMEN ESPECIAL, RACIONALIZACIÓN PROCEDIMIENTOS Y AUDITORÍAS</v>
      </c>
      <c r="G480" s="85">
        <v>180000</v>
      </c>
      <c r="H480" s="85">
        <v>0</v>
      </c>
      <c r="I480" s="85">
        <v>180000</v>
      </c>
      <c r="J480" s="85">
        <v>22741.89</v>
      </c>
      <c r="K480" s="85">
        <v>22741.89</v>
      </c>
      <c r="L480" s="85">
        <v>0</v>
      </c>
      <c r="M480" s="85">
        <v>0</v>
      </c>
      <c r="N480" s="85">
        <v>0</v>
      </c>
    </row>
    <row r="481" spans="1:14" s="88" customFormat="1" ht="13.8" x14ac:dyDescent="0.2">
      <c r="A481" s="37" t="s">
        <v>70</v>
      </c>
      <c r="B481" s="16" t="s">
        <v>70</v>
      </c>
      <c r="C481" s="16" t="s">
        <v>2150</v>
      </c>
      <c r="D481" s="16" t="s">
        <v>2151</v>
      </c>
      <c r="E481" s="16" t="s">
        <v>1103</v>
      </c>
      <c r="F481" s="16" t="str">
        <f t="shared" si="8"/>
        <v>ESTUDIOS ESTRATEGICOS SECTOR COMERCIO Y PLAN EQUIPAMIENTO#</v>
      </c>
      <c r="G481" s="85">
        <v>40000</v>
      </c>
      <c r="H481" s="85">
        <v>0</v>
      </c>
      <c r="I481" s="85">
        <v>40000</v>
      </c>
      <c r="J481" s="85">
        <v>0</v>
      </c>
      <c r="K481" s="85">
        <v>0</v>
      </c>
      <c r="L481" s="85">
        <v>0</v>
      </c>
      <c r="M481" s="85">
        <v>0</v>
      </c>
      <c r="N481" s="85">
        <v>0</v>
      </c>
    </row>
    <row r="482" spans="1:14" s="88" customFormat="1" ht="13.8" x14ac:dyDescent="0.2">
      <c r="A482" s="37" t="s">
        <v>70</v>
      </c>
      <c r="B482" s="16" t="s">
        <v>70</v>
      </c>
      <c r="C482" s="16" t="s">
        <v>2152</v>
      </c>
      <c r="D482" s="16" t="s">
        <v>2153</v>
      </c>
      <c r="E482" s="16" t="s">
        <v>2154</v>
      </c>
      <c r="F482" s="16" t="str">
        <f t="shared" si="8"/>
        <v>REC PATRIMONIAL EN TERRITORIO FINES TURISTIC.ILUMINACIONES Y SEÑALIZACIONES TURÍSTICAS</v>
      </c>
      <c r="G482" s="85">
        <v>250000</v>
      </c>
      <c r="H482" s="85">
        <v>0</v>
      </c>
      <c r="I482" s="85">
        <v>250000</v>
      </c>
      <c r="J482" s="85">
        <v>0</v>
      </c>
      <c r="K482" s="85">
        <v>0</v>
      </c>
      <c r="L482" s="85">
        <v>0</v>
      </c>
      <c r="M482" s="85">
        <v>0</v>
      </c>
      <c r="N482" s="85">
        <v>0</v>
      </c>
    </row>
    <row r="483" spans="1:14" s="88" customFormat="1" ht="13.8" x14ac:dyDescent="0.2">
      <c r="A483" s="37" t="s">
        <v>70</v>
      </c>
      <c r="B483" s="16" t="s">
        <v>70</v>
      </c>
      <c r="C483" s="16" t="s">
        <v>2155</v>
      </c>
      <c r="D483" s="16" t="s">
        <v>2156</v>
      </c>
      <c r="E483" s="16" t="s">
        <v>1103</v>
      </c>
      <c r="F483" s="16" t="str">
        <f t="shared" si="8"/>
        <v>STANDS FERIAS TURISMO#</v>
      </c>
      <c r="G483" s="85">
        <v>300000</v>
      </c>
      <c r="H483" s="85">
        <v>0</v>
      </c>
      <c r="I483" s="85">
        <v>300000</v>
      </c>
      <c r="J483" s="85">
        <v>283826.45</v>
      </c>
      <c r="K483" s="85">
        <v>282624.53999999998</v>
      </c>
      <c r="L483" s="85">
        <v>260358.62</v>
      </c>
      <c r="M483" s="85">
        <v>86.7862066666667</v>
      </c>
      <c r="N483" s="85">
        <v>258387.53</v>
      </c>
    </row>
    <row r="484" spans="1:14" s="88" customFormat="1" ht="13.8" x14ac:dyDescent="0.2">
      <c r="A484" s="37" t="s">
        <v>70</v>
      </c>
      <c r="B484" s="16" t="s">
        <v>70</v>
      </c>
      <c r="C484" s="16" t="s">
        <v>2157</v>
      </c>
      <c r="D484" s="16" t="s">
        <v>2158</v>
      </c>
      <c r="E484" s="16" t="s">
        <v>1103</v>
      </c>
      <c r="F484" s="16" t="str">
        <f t="shared" si="8"/>
        <v>CAMPAÑAS DE PUBLICIDAD TURISTICA#</v>
      </c>
      <c r="G484" s="85">
        <v>100000</v>
      </c>
      <c r="H484" s="85">
        <v>0</v>
      </c>
      <c r="I484" s="85">
        <v>100000</v>
      </c>
      <c r="J484" s="85">
        <v>0</v>
      </c>
      <c r="K484" s="85">
        <v>0</v>
      </c>
      <c r="L484" s="85">
        <v>0</v>
      </c>
      <c r="M484" s="85">
        <v>0</v>
      </c>
      <c r="N484" s="85">
        <v>0</v>
      </c>
    </row>
    <row r="485" spans="1:14" s="88" customFormat="1" ht="13.8" x14ac:dyDescent="0.2">
      <c r="A485" s="37" t="s">
        <v>70</v>
      </c>
      <c r="B485" s="16" t="s">
        <v>70</v>
      </c>
      <c r="C485" s="16" t="s">
        <v>2159</v>
      </c>
      <c r="D485" s="16" t="s">
        <v>2160</v>
      </c>
      <c r="E485" s="16" t="s">
        <v>1103</v>
      </c>
      <c r="F485" s="16" t="str">
        <f t="shared" si="8"/>
        <v>ELABORACION MATERIAL DE PROMOCION TURISTICA#</v>
      </c>
      <c r="G485" s="85">
        <v>110000</v>
      </c>
      <c r="H485" s="85">
        <v>0</v>
      </c>
      <c r="I485" s="85">
        <v>110000</v>
      </c>
      <c r="J485" s="85">
        <v>6884.9</v>
      </c>
      <c r="K485" s="85">
        <v>6884.9</v>
      </c>
      <c r="L485" s="85">
        <v>6884.9</v>
      </c>
      <c r="M485" s="85">
        <v>6.2590000000000003</v>
      </c>
      <c r="N485" s="85">
        <v>6884.9</v>
      </c>
    </row>
    <row r="486" spans="1:14" s="88" customFormat="1" ht="13.8" x14ac:dyDescent="0.2">
      <c r="A486" s="37" t="s">
        <v>70</v>
      </c>
      <c r="B486" s="16" t="s">
        <v>70</v>
      </c>
      <c r="C486" s="16" t="s">
        <v>2161</v>
      </c>
      <c r="D486" s="16" t="s">
        <v>2162</v>
      </c>
      <c r="E486" s="16" t="s">
        <v>2163</v>
      </c>
      <c r="F486" s="16" t="str">
        <f t="shared" si="8"/>
        <v>ESTUDIOS, PROYECTOS E INFORMES TÉCNICOS RELACIONADOS CON ELSECTOR TURISMO</v>
      </c>
      <c r="G486" s="85">
        <v>100000</v>
      </c>
      <c r="H486" s="85">
        <v>0</v>
      </c>
      <c r="I486" s="85">
        <v>100000</v>
      </c>
      <c r="J486" s="85">
        <v>102866.05</v>
      </c>
      <c r="K486" s="85">
        <v>102866.05</v>
      </c>
      <c r="L486" s="85">
        <v>0</v>
      </c>
      <c r="M486" s="85">
        <v>0</v>
      </c>
      <c r="N486" s="85">
        <v>0</v>
      </c>
    </row>
    <row r="487" spans="1:14" s="88" customFormat="1" ht="13.8" x14ac:dyDescent="0.2">
      <c r="A487" s="37" t="s">
        <v>70</v>
      </c>
      <c r="B487" s="16" t="s">
        <v>70</v>
      </c>
      <c r="C487" s="16" t="s">
        <v>2164</v>
      </c>
      <c r="D487" s="16" t="s">
        <v>2165</v>
      </c>
      <c r="E487" s="16" t="s">
        <v>1103</v>
      </c>
      <c r="F487" s="16" t="str">
        <f t="shared" si="8"/>
        <v>INSTALACIONES DEL CENTRO DE ARTESANÍA#</v>
      </c>
      <c r="G487" s="85">
        <v>10000</v>
      </c>
      <c r="H487" s="85">
        <v>0</v>
      </c>
      <c r="I487" s="85">
        <v>10000</v>
      </c>
      <c r="J487" s="85">
        <v>0</v>
      </c>
      <c r="K487" s="85">
        <v>0</v>
      </c>
      <c r="L487" s="85">
        <v>0</v>
      </c>
      <c r="M487" s="85">
        <v>0</v>
      </c>
      <c r="N487" s="85">
        <v>0</v>
      </c>
    </row>
    <row r="488" spans="1:14" s="88" customFormat="1" ht="13.8" x14ac:dyDescent="0.2">
      <c r="A488" s="37" t="s">
        <v>70</v>
      </c>
      <c r="B488" s="16" t="s">
        <v>70</v>
      </c>
      <c r="C488" s="16" t="s">
        <v>2166</v>
      </c>
      <c r="D488" s="16" t="s">
        <v>2167</v>
      </c>
      <c r="E488" s="16" t="s">
        <v>1103</v>
      </c>
      <c r="F488" s="16" t="str">
        <f t="shared" si="8"/>
        <v>REHABILITACIÓN ESPACIOS MINEROS AVALES#</v>
      </c>
      <c r="G488" s="85">
        <v>377000</v>
      </c>
      <c r="H488" s="85">
        <v>-82515.179999999993</v>
      </c>
      <c r="I488" s="85">
        <v>294484.82</v>
      </c>
      <c r="J488" s="85">
        <v>0</v>
      </c>
      <c r="K488" s="85">
        <v>0</v>
      </c>
      <c r="L488" s="85">
        <v>0</v>
      </c>
      <c r="M488" s="85">
        <v>0</v>
      </c>
      <c r="N488" s="85">
        <v>0</v>
      </c>
    </row>
    <row r="489" spans="1:14" s="88" customFormat="1" ht="13.8" x14ac:dyDescent="0.2">
      <c r="A489" s="37" t="s">
        <v>70</v>
      </c>
      <c r="B489" s="16" t="s">
        <v>70</v>
      </c>
      <c r="C489" s="16" t="s">
        <v>2168</v>
      </c>
      <c r="D489" s="16" t="s">
        <v>2169</v>
      </c>
      <c r="E489" s="16" t="s">
        <v>2170</v>
      </c>
      <c r="F489" s="16" t="str">
        <f t="shared" si="8"/>
        <v>AYUDAS ECONÓMICAS EMPRESAS INDUSTRIALES Y LAS PYME ARAGONESAS</v>
      </c>
      <c r="G489" s="85">
        <v>50000</v>
      </c>
      <c r="H489" s="85">
        <v>0</v>
      </c>
      <c r="I489" s="85">
        <v>50000</v>
      </c>
      <c r="J489" s="85">
        <v>965.89</v>
      </c>
      <c r="K489" s="85">
        <v>965.89</v>
      </c>
      <c r="L489" s="85">
        <v>965.89</v>
      </c>
      <c r="M489" s="85">
        <v>1.9317800000000001</v>
      </c>
      <c r="N489" s="85">
        <v>965.89</v>
      </c>
    </row>
    <row r="490" spans="1:14" s="88" customFormat="1" ht="13.8" x14ac:dyDescent="0.2">
      <c r="A490" s="37" t="s">
        <v>70</v>
      </c>
      <c r="B490" s="16" t="s">
        <v>70</v>
      </c>
      <c r="C490" s="16" t="s">
        <v>2171</v>
      </c>
      <c r="D490" s="16" t="s">
        <v>2172</v>
      </c>
      <c r="E490" s="16" t="s">
        <v>1103</v>
      </c>
      <c r="F490" s="16" t="str">
        <f t="shared" si="8"/>
        <v>VEHICULOS D.G. TURISMO#</v>
      </c>
      <c r="G490" s="85">
        <v>30000</v>
      </c>
      <c r="H490" s="85">
        <v>0</v>
      </c>
      <c r="I490" s="85">
        <v>30000</v>
      </c>
      <c r="J490" s="85">
        <v>34581.25</v>
      </c>
      <c r="K490" s="85">
        <v>34581.25</v>
      </c>
      <c r="L490" s="85">
        <v>34581.25</v>
      </c>
      <c r="M490" s="85">
        <v>115.270833333333</v>
      </c>
      <c r="N490" s="85">
        <v>34581.25</v>
      </c>
    </row>
    <row r="491" spans="1:14" s="88" customFormat="1" ht="13.8" x14ac:dyDescent="0.2">
      <c r="A491" s="37" t="s">
        <v>70</v>
      </c>
      <c r="B491" s="16" t="s">
        <v>70</v>
      </c>
      <c r="C491" s="16" t="s">
        <v>1115</v>
      </c>
      <c r="D491" s="16" t="s">
        <v>1116</v>
      </c>
      <c r="E491" s="16" t="s">
        <v>1103</v>
      </c>
      <c r="F491" s="16" t="str">
        <f t="shared" si="8"/>
        <v>INVERSION SGT#</v>
      </c>
      <c r="G491" s="85">
        <v>110330.88</v>
      </c>
      <c r="H491" s="85">
        <v>-60330.879999999997</v>
      </c>
      <c r="I491" s="85">
        <v>50000</v>
      </c>
      <c r="J491" s="85">
        <v>69821.2</v>
      </c>
      <c r="K491" s="85">
        <v>69821.2</v>
      </c>
      <c r="L491" s="85">
        <v>45777.62</v>
      </c>
      <c r="M491" s="85">
        <v>91.555239999999998</v>
      </c>
      <c r="N491" s="85">
        <v>45777.62</v>
      </c>
    </row>
    <row r="492" spans="1:14" s="88" customFormat="1" ht="13.8" x14ac:dyDescent="0.2">
      <c r="A492" s="37" t="s">
        <v>70</v>
      </c>
      <c r="B492" s="16" t="s">
        <v>70</v>
      </c>
      <c r="C492" s="16" t="s">
        <v>2173</v>
      </c>
      <c r="D492" s="16" t="s">
        <v>2174</v>
      </c>
      <c r="E492" s="16" t="s">
        <v>2175</v>
      </c>
      <c r="F492" s="16" t="str">
        <f t="shared" si="8"/>
        <v>INVERS. PARA MEJORA DE LOS SERVICIOS Y DEL ENTORNO EMPRESARIAL E INDUSTRIAL</v>
      </c>
      <c r="G492" s="85">
        <v>0</v>
      </c>
      <c r="H492" s="85">
        <v>0</v>
      </c>
      <c r="I492" s="85">
        <v>0</v>
      </c>
      <c r="J492" s="85">
        <v>6201.25</v>
      </c>
      <c r="K492" s="85">
        <v>6201.25</v>
      </c>
      <c r="L492" s="85">
        <v>6201.25</v>
      </c>
      <c r="M492" s="85">
        <v>0</v>
      </c>
      <c r="N492" s="85">
        <v>6201.25</v>
      </c>
    </row>
    <row r="493" spans="1:14" s="88" customFormat="1" ht="13.8" x14ac:dyDescent="0.2">
      <c r="A493" s="37" t="s">
        <v>70</v>
      </c>
      <c r="B493" s="16" t="s">
        <v>70</v>
      </c>
      <c r="C493" s="16" t="s">
        <v>2176</v>
      </c>
      <c r="D493" s="16" t="s">
        <v>2177</v>
      </c>
      <c r="E493" s="16" t="s">
        <v>1103</v>
      </c>
      <c r="F493" s="16" t="str">
        <f t="shared" si="8"/>
        <v>PROGRAMA PREE. REHABILITACION#</v>
      </c>
      <c r="G493" s="85">
        <v>910515.23</v>
      </c>
      <c r="H493" s="85">
        <v>0</v>
      </c>
      <c r="I493" s="85">
        <v>910515.23</v>
      </c>
      <c r="J493" s="85">
        <v>0</v>
      </c>
      <c r="K493" s="85">
        <v>0</v>
      </c>
      <c r="L493" s="85">
        <v>0</v>
      </c>
      <c r="M493" s="85">
        <v>0</v>
      </c>
      <c r="N493" s="85">
        <v>0</v>
      </c>
    </row>
    <row r="494" spans="1:14" s="88" customFormat="1" ht="13.8" x14ac:dyDescent="0.2">
      <c r="A494" s="37" t="s">
        <v>70</v>
      </c>
      <c r="B494" s="16" t="s">
        <v>70</v>
      </c>
      <c r="C494" s="16" t="s">
        <v>2178</v>
      </c>
      <c r="D494" s="16" t="s">
        <v>2179</v>
      </c>
      <c r="E494" s="16" t="s">
        <v>1103</v>
      </c>
      <c r="F494" s="16" t="str">
        <f t="shared" si="8"/>
        <v>INVERSIONES TURISMO#</v>
      </c>
      <c r="G494" s="85">
        <v>0</v>
      </c>
      <c r="H494" s="85">
        <v>0</v>
      </c>
      <c r="I494" s="85">
        <v>0</v>
      </c>
      <c r="J494" s="85">
        <v>413.82</v>
      </c>
      <c r="K494" s="85">
        <v>413.82</v>
      </c>
      <c r="L494" s="85">
        <v>413.82</v>
      </c>
      <c r="M494" s="85">
        <v>0</v>
      </c>
      <c r="N494" s="85">
        <v>413.82</v>
      </c>
    </row>
    <row r="495" spans="1:14" s="88" customFormat="1" ht="13.8" x14ac:dyDescent="0.2">
      <c r="A495" s="37" t="s">
        <v>70</v>
      </c>
      <c r="B495" s="16" t="s">
        <v>70</v>
      </c>
      <c r="C495" s="16" t="s">
        <v>2180</v>
      </c>
      <c r="D495" s="16" t="s">
        <v>2181</v>
      </c>
      <c r="E495" s="16" t="s">
        <v>1103</v>
      </c>
      <c r="F495" s="16" t="str">
        <f t="shared" si="8"/>
        <v>PROGRAMA DE AYUDAS MOVES III#</v>
      </c>
      <c r="G495" s="85">
        <v>299999.98</v>
      </c>
      <c r="H495" s="85">
        <v>0</v>
      </c>
      <c r="I495" s="85">
        <v>299999.98</v>
      </c>
      <c r="J495" s="85">
        <v>0</v>
      </c>
      <c r="K495" s="85">
        <v>0</v>
      </c>
      <c r="L495" s="85">
        <v>0</v>
      </c>
      <c r="M495" s="85">
        <v>0</v>
      </c>
      <c r="N495" s="85">
        <v>0</v>
      </c>
    </row>
    <row r="496" spans="1:14" s="88" customFormat="1" ht="13.8" x14ac:dyDescent="0.2">
      <c r="A496" s="37" t="s">
        <v>70</v>
      </c>
      <c r="B496" s="16" t="s">
        <v>70</v>
      </c>
      <c r="C496" s="16" t="s">
        <v>2182</v>
      </c>
      <c r="D496" s="16" t="s">
        <v>2183</v>
      </c>
      <c r="E496" s="16" t="s">
        <v>1103</v>
      </c>
      <c r="F496" s="16" t="str">
        <f t="shared" si="8"/>
        <v>AUTOCONSUMO- PROGRAMA 4- COMPONENTE 7#</v>
      </c>
      <c r="G496" s="85">
        <v>350000</v>
      </c>
      <c r="H496" s="85">
        <v>-67158</v>
      </c>
      <c r="I496" s="85">
        <v>282842</v>
      </c>
      <c r="J496" s="85">
        <v>0</v>
      </c>
      <c r="K496" s="85">
        <v>0</v>
      </c>
      <c r="L496" s="85">
        <v>0</v>
      </c>
      <c r="M496" s="85">
        <v>0</v>
      </c>
      <c r="N496" s="85">
        <v>0</v>
      </c>
    </row>
    <row r="497" spans="1:14" s="88" customFormat="1" ht="13.8" x14ac:dyDescent="0.2">
      <c r="A497" s="37" t="s">
        <v>70</v>
      </c>
      <c r="B497" s="16" t="s">
        <v>70</v>
      </c>
      <c r="C497" s="16" t="s">
        <v>2184</v>
      </c>
      <c r="D497" s="16" t="s">
        <v>2185</v>
      </c>
      <c r="E497" s="16" t="s">
        <v>1103</v>
      </c>
      <c r="F497" s="16" t="str">
        <f t="shared" si="8"/>
        <v>PROGRAMA PREE 5000#</v>
      </c>
      <c r="G497" s="85">
        <v>285000</v>
      </c>
      <c r="H497" s="85">
        <v>0</v>
      </c>
      <c r="I497" s="85">
        <v>285000</v>
      </c>
      <c r="J497" s="85">
        <v>0</v>
      </c>
      <c r="K497" s="85">
        <v>0</v>
      </c>
      <c r="L497" s="85">
        <v>0</v>
      </c>
      <c r="M497" s="85">
        <v>0</v>
      </c>
      <c r="N497" s="85">
        <v>0</v>
      </c>
    </row>
    <row r="498" spans="1:14" s="88" customFormat="1" ht="13.8" x14ac:dyDescent="0.2">
      <c r="A498" s="37" t="s">
        <v>70</v>
      </c>
      <c r="B498" s="16" t="s">
        <v>70</v>
      </c>
      <c r="C498" s="16" t="s">
        <v>2186</v>
      </c>
      <c r="D498" s="16" t="s">
        <v>2187</v>
      </c>
      <c r="E498" s="16" t="s">
        <v>1103</v>
      </c>
      <c r="F498" s="16" t="str">
        <f t="shared" si="8"/>
        <v>CONVENIO ITJ RESTAURACIÓN MINAS DE MEQUINENZA#</v>
      </c>
      <c r="G498" s="85">
        <v>5953823.8600000003</v>
      </c>
      <c r="H498" s="85">
        <v>82515.179999999993</v>
      </c>
      <c r="I498" s="85">
        <v>6036339.04</v>
      </c>
      <c r="J498" s="85">
        <v>6036339.04</v>
      </c>
      <c r="K498" s="85">
        <v>6036339.04</v>
      </c>
      <c r="L498" s="85">
        <v>0</v>
      </c>
      <c r="M498" s="85">
        <v>0</v>
      </c>
      <c r="N498" s="85">
        <v>0</v>
      </c>
    </row>
    <row r="499" spans="1:14" s="88" customFormat="1" ht="13.8" x14ac:dyDescent="0.2">
      <c r="A499" s="37" t="s">
        <v>70</v>
      </c>
      <c r="B499" s="16" t="s">
        <v>70</v>
      </c>
      <c r="C499" s="16" t="s">
        <v>2188</v>
      </c>
      <c r="D499" s="16" t="s">
        <v>2189</v>
      </c>
      <c r="E499" s="16" t="s">
        <v>1103</v>
      </c>
      <c r="F499" s="16" t="str">
        <f t="shared" si="8"/>
        <v>RENOVABLES TÉRMICAS PROGRAMA 2#</v>
      </c>
      <c r="G499" s="85">
        <v>1500000</v>
      </c>
      <c r="H499" s="85">
        <v>-1500000</v>
      </c>
      <c r="I499" s="85">
        <v>0</v>
      </c>
      <c r="J499" s="85">
        <v>0</v>
      </c>
      <c r="K499" s="85">
        <v>0</v>
      </c>
      <c r="L499" s="85">
        <v>0</v>
      </c>
      <c r="M499" s="85">
        <v>0</v>
      </c>
      <c r="N499" s="85">
        <v>0</v>
      </c>
    </row>
    <row r="500" spans="1:14" s="88" customFormat="1" ht="13.8" x14ac:dyDescent="0.2">
      <c r="A500" s="37" t="s">
        <v>70</v>
      </c>
      <c r="B500" s="16" t="s">
        <v>70</v>
      </c>
      <c r="C500" s="27" t="s">
        <v>127</v>
      </c>
      <c r="D500" s="27" t="s">
        <v>70</v>
      </c>
      <c r="E500" s="27" t="s">
        <v>70</v>
      </c>
      <c r="F500" s="27" t="str">
        <f t="shared" si="8"/>
        <v/>
      </c>
      <c r="G500" s="90">
        <v>11153669.949999999</v>
      </c>
      <c r="H500" s="90">
        <v>-1627488.88</v>
      </c>
      <c r="I500" s="90">
        <v>9526181.0700000003</v>
      </c>
      <c r="J500" s="90">
        <v>6730172.3700000001</v>
      </c>
      <c r="K500" s="90">
        <v>6710912.8700000001</v>
      </c>
      <c r="L500" s="90">
        <v>371139.38</v>
      </c>
      <c r="M500" s="90">
        <v>3.8959933395429398</v>
      </c>
      <c r="N500" s="90">
        <v>369168.29</v>
      </c>
    </row>
    <row r="501" spans="1:14" s="88" customFormat="1" ht="13.8" x14ac:dyDescent="0.2">
      <c r="A501" s="37" t="s">
        <v>460</v>
      </c>
      <c r="B501" s="16" t="s">
        <v>461</v>
      </c>
      <c r="C501" s="16" t="s">
        <v>1242</v>
      </c>
      <c r="D501" s="16" t="s">
        <v>1134</v>
      </c>
      <c r="E501" s="16" t="s">
        <v>1103</v>
      </c>
      <c r="F501" s="16" t="str">
        <f t="shared" si="8"/>
        <v>APLICACIONES INFORMATICAS#</v>
      </c>
      <c r="G501" s="85">
        <v>6199985.2300000004</v>
      </c>
      <c r="H501" s="85">
        <v>-5006149.0599999996</v>
      </c>
      <c r="I501" s="85">
        <v>1193836.17</v>
      </c>
      <c r="J501" s="85">
        <v>0</v>
      </c>
      <c r="K501" s="85">
        <v>0</v>
      </c>
      <c r="L501" s="85">
        <v>0</v>
      </c>
      <c r="M501" s="85">
        <v>0</v>
      </c>
      <c r="N501" s="85">
        <v>0</v>
      </c>
    </row>
    <row r="502" spans="1:14" s="88" customFormat="1" ht="13.8" x14ac:dyDescent="0.2">
      <c r="A502" s="37" t="s">
        <v>70</v>
      </c>
      <c r="B502" s="16" t="s">
        <v>70</v>
      </c>
      <c r="C502" s="27" t="s">
        <v>127</v>
      </c>
      <c r="D502" s="27" t="s">
        <v>70</v>
      </c>
      <c r="E502" s="27" t="s">
        <v>70</v>
      </c>
      <c r="F502" s="27" t="str">
        <f t="shared" si="8"/>
        <v/>
      </c>
      <c r="G502" s="90">
        <v>6199985.2300000004</v>
      </c>
      <c r="H502" s="90">
        <v>-5006149.0599999996</v>
      </c>
      <c r="I502" s="90">
        <v>1193836.17</v>
      </c>
      <c r="J502" s="90">
        <v>0</v>
      </c>
      <c r="K502" s="90">
        <v>0</v>
      </c>
      <c r="L502" s="90">
        <v>0</v>
      </c>
      <c r="M502" s="90">
        <v>0</v>
      </c>
      <c r="N502" s="90">
        <v>0</v>
      </c>
    </row>
    <row r="503" spans="1:14" s="88" customFormat="1" ht="13.8" x14ac:dyDescent="0.2">
      <c r="A503" s="37" t="s">
        <v>462</v>
      </c>
      <c r="B503" s="16" t="s">
        <v>463</v>
      </c>
      <c r="C503" s="16" t="s">
        <v>2190</v>
      </c>
      <c r="D503" s="16" t="s">
        <v>2191</v>
      </c>
      <c r="E503" s="16" t="s">
        <v>1103</v>
      </c>
      <c r="F503" s="16" t="str">
        <f t="shared" si="8"/>
        <v>MODERNIZACIÓN SERVICIO PÚBLICO DE EMPLEO#</v>
      </c>
      <c r="G503" s="85">
        <v>3628700</v>
      </c>
      <c r="H503" s="85">
        <v>555952.69999999995</v>
      </c>
      <c r="I503" s="85">
        <v>4184652.7</v>
      </c>
      <c r="J503" s="85">
        <v>1985058.47</v>
      </c>
      <c r="K503" s="85">
        <v>1633010.36</v>
      </c>
      <c r="L503" s="85">
        <v>849439.1</v>
      </c>
      <c r="M503" s="85">
        <v>20.298915128607899</v>
      </c>
      <c r="N503" s="85">
        <v>846792.7</v>
      </c>
    </row>
    <row r="504" spans="1:14" s="88" customFormat="1" ht="13.8" x14ac:dyDescent="0.2">
      <c r="A504" s="37" t="s">
        <v>70</v>
      </c>
      <c r="B504" s="16" t="s">
        <v>70</v>
      </c>
      <c r="C504" s="27" t="s">
        <v>127</v>
      </c>
      <c r="D504" s="27" t="s">
        <v>70</v>
      </c>
      <c r="E504" s="27" t="s">
        <v>70</v>
      </c>
      <c r="F504" s="27" t="str">
        <f t="shared" si="8"/>
        <v/>
      </c>
      <c r="G504" s="90">
        <v>3628700</v>
      </c>
      <c r="H504" s="90">
        <v>555952.69999999995</v>
      </c>
      <c r="I504" s="90">
        <v>4184652.7</v>
      </c>
      <c r="J504" s="90">
        <v>1985058.47</v>
      </c>
      <c r="K504" s="90">
        <v>1633010.36</v>
      </c>
      <c r="L504" s="90">
        <v>849439.1</v>
      </c>
      <c r="M504" s="90">
        <v>20.298915128607899</v>
      </c>
      <c r="N504" s="90">
        <v>846792.7</v>
      </c>
    </row>
    <row r="505" spans="1:14" s="88" customFormat="1" ht="13.8" x14ac:dyDescent="0.2">
      <c r="A505" s="37" t="s">
        <v>464</v>
      </c>
      <c r="B505" s="16" t="s">
        <v>465</v>
      </c>
      <c r="C505" s="16" t="s">
        <v>2192</v>
      </c>
      <c r="D505" s="16" t="s">
        <v>2193</v>
      </c>
      <c r="E505" s="16" t="s">
        <v>1103</v>
      </c>
      <c r="F505" s="16" t="str">
        <f t="shared" si="8"/>
        <v>OBRAS REFORMA Y AMPLIACION HOSPITAL DE BARBASTRO#</v>
      </c>
      <c r="G505" s="85">
        <v>0</v>
      </c>
      <c r="H505" s="85">
        <v>8441659.0399999991</v>
      </c>
      <c r="I505" s="85">
        <v>8441659.0399999991</v>
      </c>
      <c r="J505" s="85">
        <v>24319.79</v>
      </c>
      <c r="K505" s="85">
        <v>24319.79</v>
      </c>
      <c r="L505" s="85">
        <v>24319.79</v>
      </c>
      <c r="M505" s="85">
        <v>0.28809254063404999</v>
      </c>
      <c r="N505" s="85">
        <v>24319.79</v>
      </c>
    </row>
    <row r="506" spans="1:14" s="88" customFormat="1" ht="13.8" x14ac:dyDescent="0.2">
      <c r="A506" s="37" t="s">
        <v>70</v>
      </c>
      <c r="B506" s="16" t="s">
        <v>70</v>
      </c>
      <c r="C506" s="16" t="s">
        <v>2194</v>
      </c>
      <c r="D506" s="16" t="s">
        <v>2195</v>
      </c>
      <c r="E506" s="16" t="s">
        <v>2196</v>
      </c>
      <c r="F506" s="16" t="str">
        <f t="shared" si="8"/>
        <v>REFORMA TRAUMATOLOGIA, REHABILITACION Y GRANDES QUEMADOS HOSPITAL MIGUEL SERVET</v>
      </c>
      <c r="G506" s="85">
        <v>0</v>
      </c>
      <c r="H506" s="85">
        <v>499557.23</v>
      </c>
      <c r="I506" s="85">
        <v>499557.23</v>
      </c>
      <c r="J506" s="85">
        <v>499552.97</v>
      </c>
      <c r="K506" s="85">
        <v>499552.97</v>
      </c>
      <c r="L506" s="85">
        <v>499552.97</v>
      </c>
      <c r="M506" s="85">
        <v>99.999147244851201</v>
      </c>
      <c r="N506" s="85">
        <v>499552.97</v>
      </c>
    </row>
    <row r="507" spans="1:14" s="88" customFormat="1" ht="13.8" x14ac:dyDescent="0.2">
      <c r="A507" s="37" t="s">
        <v>70</v>
      </c>
      <c r="B507" s="16" t="s">
        <v>70</v>
      </c>
      <c r="C507" s="16" t="s">
        <v>2197</v>
      </c>
      <c r="D507" s="16" t="s">
        <v>2198</v>
      </c>
      <c r="E507" s="16" t="s">
        <v>1103</v>
      </c>
      <c r="F507" s="16" t="str">
        <f t="shared" si="8"/>
        <v>OBRAS CPD HOSPITAL SAN JORGE HUESCA#</v>
      </c>
      <c r="G507" s="85">
        <v>800000</v>
      </c>
      <c r="H507" s="85">
        <v>-11377.84</v>
      </c>
      <c r="I507" s="85">
        <v>788622.16</v>
      </c>
      <c r="J507" s="85">
        <v>1936</v>
      </c>
      <c r="K507" s="85">
        <v>1936</v>
      </c>
      <c r="L507" s="85">
        <v>1936</v>
      </c>
      <c r="M507" s="85">
        <v>0.24549145309333001</v>
      </c>
      <c r="N507" s="85">
        <v>1936</v>
      </c>
    </row>
    <row r="508" spans="1:14" s="88" customFormat="1" ht="13.8" x14ac:dyDescent="0.2">
      <c r="A508" s="37" t="s">
        <v>70</v>
      </c>
      <c r="B508" s="16" t="s">
        <v>70</v>
      </c>
      <c r="C508" s="16" t="s">
        <v>2199</v>
      </c>
      <c r="D508" s="16" t="s">
        <v>2200</v>
      </c>
      <c r="E508" s="16" t="s">
        <v>1103</v>
      </c>
      <c r="F508" s="16" t="str">
        <f t="shared" si="8"/>
        <v>OBRAS NUEVO HOSPITAL TERUEL#</v>
      </c>
      <c r="G508" s="85">
        <v>27092053.899999999</v>
      </c>
      <c r="H508" s="85">
        <v>-6451599.8099999996</v>
      </c>
      <c r="I508" s="85">
        <v>20640454.09</v>
      </c>
      <c r="J508" s="85">
        <v>18525367.969999999</v>
      </c>
      <c r="K508" s="85">
        <v>18525367.969999999</v>
      </c>
      <c r="L508" s="85">
        <v>6290456.96</v>
      </c>
      <c r="M508" s="85">
        <v>30.4763496605805</v>
      </c>
      <c r="N508" s="85">
        <v>6290456.96</v>
      </c>
    </row>
    <row r="509" spans="1:14" s="88" customFormat="1" ht="13.8" x14ac:dyDescent="0.2">
      <c r="A509" s="37" t="s">
        <v>70</v>
      </c>
      <c r="B509" s="16" t="s">
        <v>70</v>
      </c>
      <c r="C509" s="16" t="s">
        <v>2201</v>
      </c>
      <c r="D509" s="16" t="s">
        <v>2202</v>
      </c>
      <c r="E509" s="16" t="s">
        <v>1103</v>
      </c>
      <c r="F509" s="16" t="str">
        <f t="shared" si="8"/>
        <v>HOSPITAL ALCAÑIZ#</v>
      </c>
      <c r="G509" s="85">
        <v>44359735.409999996</v>
      </c>
      <c r="H509" s="85">
        <v>5972542.04</v>
      </c>
      <c r="I509" s="85">
        <v>50332277.450000003</v>
      </c>
      <c r="J509" s="85">
        <v>42464213.170000002</v>
      </c>
      <c r="K509" s="85">
        <v>42451313.170000002</v>
      </c>
      <c r="L509" s="85">
        <v>17648650.73</v>
      </c>
      <c r="M509" s="85">
        <v>35.064280068654</v>
      </c>
      <c r="N509" s="85">
        <v>17648650.73</v>
      </c>
    </row>
    <row r="510" spans="1:14" s="88" customFormat="1" ht="13.8" x14ac:dyDescent="0.2">
      <c r="A510" s="37" t="s">
        <v>70</v>
      </c>
      <c r="B510" s="16" t="s">
        <v>70</v>
      </c>
      <c r="C510" s="16" t="s">
        <v>2203</v>
      </c>
      <c r="D510" s="16" t="s">
        <v>2204</v>
      </c>
      <c r="E510" s="16" t="s">
        <v>1103</v>
      </c>
      <c r="F510" s="16" t="str">
        <f t="shared" si="8"/>
        <v>OBRAS CENTRO DE SALUD PERPETUO SOCORRO (HU)#</v>
      </c>
      <c r="G510" s="85">
        <v>550000</v>
      </c>
      <c r="H510" s="85">
        <v>-25000</v>
      </c>
      <c r="I510" s="85">
        <v>525000</v>
      </c>
      <c r="J510" s="85">
        <v>0</v>
      </c>
      <c r="K510" s="85">
        <v>0</v>
      </c>
      <c r="L510" s="85">
        <v>0</v>
      </c>
      <c r="M510" s="85">
        <v>0</v>
      </c>
      <c r="N510" s="85">
        <v>0</v>
      </c>
    </row>
    <row r="511" spans="1:14" s="88" customFormat="1" ht="13.8" x14ac:dyDescent="0.2">
      <c r="A511" s="37" t="s">
        <v>70</v>
      </c>
      <c r="B511" s="16" t="s">
        <v>70</v>
      </c>
      <c r="C511" s="16" t="s">
        <v>2205</v>
      </c>
      <c r="D511" s="16" t="s">
        <v>2206</v>
      </c>
      <c r="E511" s="16" t="s">
        <v>1103</v>
      </c>
      <c r="F511" s="16" t="str">
        <f t="shared" si="8"/>
        <v>PLAN FORMACION CONTINUA (INAP)#</v>
      </c>
      <c r="G511" s="85">
        <v>0</v>
      </c>
      <c r="H511" s="85">
        <v>20000</v>
      </c>
      <c r="I511" s="85">
        <v>20000</v>
      </c>
      <c r="J511" s="85">
        <v>0</v>
      </c>
      <c r="K511" s="85">
        <v>0</v>
      </c>
      <c r="L511" s="85">
        <v>0</v>
      </c>
      <c r="M511" s="85">
        <v>0</v>
      </c>
      <c r="N511" s="85">
        <v>0</v>
      </c>
    </row>
    <row r="512" spans="1:14" s="88" customFormat="1" ht="13.8" x14ac:dyDescent="0.2">
      <c r="A512" s="37" t="s">
        <v>70</v>
      </c>
      <c r="B512" s="16" t="s">
        <v>70</v>
      </c>
      <c r="C512" s="16" t="s">
        <v>2207</v>
      </c>
      <c r="D512" s="16" t="s">
        <v>2208</v>
      </c>
      <c r="E512" s="16" t="s">
        <v>1103</v>
      </c>
      <c r="F512" s="16" t="str">
        <f t="shared" si="8"/>
        <v>PLAN DE ALTA TECNOLOGIA#</v>
      </c>
      <c r="G512" s="85">
        <v>0</v>
      </c>
      <c r="H512" s="85">
        <v>2395800</v>
      </c>
      <c r="I512" s="85">
        <v>2395800</v>
      </c>
      <c r="J512" s="85">
        <v>2395800</v>
      </c>
      <c r="K512" s="85">
        <v>2395800</v>
      </c>
      <c r="L512" s="85">
        <v>0</v>
      </c>
      <c r="M512" s="85">
        <v>0</v>
      </c>
      <c r="N512" s="85">
        <v>0</v>
      </c>
    </row>
    <row r="513" spans="1:14" s="88" customFormat="1" ht="13.8" x14ac:dyDescent="0.2">
      <c r="A513" s="37" t="s">
        <v>70</v>
      </c>
      <c r="B513" s="16" t="s">
        <v>70</v>
      </c>
      <c r="C513" s="16" t="s">
        <v>2209</v>
      </c>
      <c r="D513" s="16" t="s">
        <v>2210</v>
      </c>
      <c r="E513" s="16" t="s">
        <v>1103</v>
      </c>
      <c r="F513" s="16" t="str">
        <f t="shared" si="8"/>
        <v>C.S. UTEBO (ZARAGOZA)#</v>
      </c>
      <c r="G513" s="85">
        <v>0</v>
      </c>
      <c r="H513" s="85">
        <v>471999.32</v>
      </c>
      <c r="I513" s="85">
        <v>471999.32</v>
      </c>
      <c r="J513" s="85">
        <v>0</v>
      </c>
      <c r="K513" s="85">
        <v>0</v>
      </c>
      <c r="L513" s="85">
        <v>0</v>
      </c>
      <c r="M513" s="85">
        <v>0</v>
      </c>
      <c r="N513" s="85">
        <v>0</v>
      </c>
    </row>
    <row r="514" spans="1:14" s="88" customFormat="1" ht="13.8" x14ac:dyDescent="0.2">
      <c r="A514" s="37" t="s">
        <v>70</v>
      </c>
      <c r="B514" s="16" t="s">
        <v>70</v>
      </c>
      <c r="C514" s="16" t="s">
        <v>2211</v>
      </c>
      <c r="D514" s="16" t="s">
        <v>2212</v>
      </c>
      <c r="E514" s="16" t="s">
        <v>1103</v>
      </c>
      <c r="F514" s="16" t="str">
        <f t="shared" si="8"/>
        <v>OBRAS CENTRO SALUD BARBASTRO (HUESCA)#</v>
      </c>
      <c r="G514" s="85">
        <v>0</v>
      </c>
      <c r="H514" s="85">
        <v>4132675.47</v>
      </c>
      <c r="I514" s="85">
        <v>4132675.47</v>
      </c>
      <c r="J514" s="85">
        <v>4629667.5</v>
      </c>
      <c r="K514" s="85">
        <v>4629667.5</v>
      </c>
      <c r="L514" s="85">
        <v>729950.32</v>
      </c>
      <c r="M514" s="85">
        <v>17.6628996227473</v>
      </c>
      <c r="N514" s="85">
        <v>729950.32</v>
      </c>
    </row>
    <row r="515" spans="1:14" s="88" customFormat="1" ht="13.8" x14ac:dyDescent="0.2">
      <c r="A515" s="37" t="s">
        <v>70</v>
      </c>
      <c r="B515" s="16" t="s">
        <v>70</v>
      </c>
      <c r="C515" s="16" t="s">
        <v>2213</v>
      </c>
      <c r="D515" s="16" t="s">
        <v>2214</v>
      </c>
      <c r="E515" s="16" t="s">
        <v>1103</v>
      </c>
      <c r="F515" s="16" t="str">
        <f t="shared" si="8"/>
        <v>REDAC.PROYECTO OBRAS CONST. CS BARRIO JESÚS (Z)#</v>
      </c>
      <c r="G515" s="85">
        <v>400000</v>
      </c>
      <c r="H515" s="85">
        <v>-12919.15</v>
      </c>
      <c r="I515" s="85">
        <v>387080.85</v>
      </c>
      <c r="J515" s="85">
        <v>0</v>
      </c>
      <c r="K515" s="85">
        <v>0</v>
      </c>
      <c r="L515" s="85">
        <v>0</v>
      </c>
      <c r="M515" s="85">
        <v>0</v>
      </c>
      <c r="N515" s="85">
        <v>0</v>
      </c>
    </row>
    <row r="516" spans="1:14" s="88" customFormat="1" ht="13.8" x14ac:dyDescent="0.2">
      <c r="A516" s="37" t="s">
        <v>70</v>
      </c>
      <c r="B516" s="16" t="s">
        <v>70</v>
      </c>
      <c r="C516" s="16" t="s">
        <v>2215</v>
      </c>
      <c r="D516" s="16" t="s">
        <v>2216</v>
      </c>
      <c r="E516" s="16" t="s">
        <v>1103</v>
      </c>
      <c r="F516" s="16" t="str">
        <f t="shared" si="8"/>
        <v>PLAN INVEAT#</v>
      </c>
      <c r="G516" s="85">
        <v>18600617</v>
      </c>
      <c r="H516" s="85">
        <v>8850180.8599999994</v>
      </c>
      <c r="I516" s="85">
        <v>27450797.859999999</v>
      </c>
      <c r="J516" s="85">
        <v>26247424.84</v>
      </c>
      <c r="K516" s="85">
        <v>26247424.84</v>
      </c>
      <c r="L516" s="85">
        <v>5673630.9000000004</v>
      </c>
      <c r="M516" s="85">
        <v>20.668364281926198</v>
      </c>
      <c r="N516" s="85">
        <v>5673630.9000000004</v>
      </c>
    </row>
    <row r="517" spans="1:14" s="88" customFormat="1" ht="13.8" x14ac:dyDescent="0.2">
      <c r="A517" s="37" t="s">
        <v>70</v>
      </c>
      <c r="B517" s="16" t="s">
        <v>70</v>
      </c>
      <c r="C517" s="16" t="s">
        <v>2217</v>
      </c>
      <c r="D517" s="16" t="s">
        <v>2218</v>
      </c>
      <c r="E517" s="16" t="s">
        <v>1103</v>
      </c>
      <c r="F517" s="16" t="str">
        <f t="shared" si="8"/>
        <v>CS BARBASTRO#</v>
      </c>
      <c r="G517" s="85">
        <v>4629000</v>
      </c>
      <c r="H517" s="85">
        <v>-4629000</v>
      </c>
      <c r="I517" s="85">
        <v>0</v>
      </c>
      <c r="J517" s="85">
        <v>0</v>
      </c>
      <c r="K517" s="85">
        <v>0</v>
      </c>
      <c r="L517" s="85">
        <v>0</v>
      </c>
      <c r="M517" s="85">
        <v>0</v>
      </c>
      <c r="N517" s="85">
        <v>0</v>
      </c>
    </row>
    <row r="518" spans="1:14" s="88" customFormat="1" ht="13.8" x14ac:dyDescent="0.2">
      <c r="A518" s="37" t="s">
        <v>70</v>
      </c>
      <c r="B518" s="16" t="s">
        <v>70</v>
      </c>
      <c r="C518" s="16" t="s">
        <v>2219</v>
      </c>
      <c r="D518" s="16" t="s">
        <v>2220</v>
      </c>
      <c r="E518" s="16" t="s">
        <v>1103</v>
      </c>
      <c r="F518" s="16" t="str">
        <f t="shared" si="8"/>
        <v>PLAN DE NECESIDADES 2022#</v>
      </c>
      <c r="G518" s="85">
        <v>0</v>
      </c>
      <c r="H518" s="85">
        <v>3057735.95</v>
      </c>
      <c r="I518" s="85">
        <v>3057735.95</v>
      </c>
      <c r="J518" s="85">
        <v>3025631.03</v>
      </c>
      <c r="K518" s="85">
        <v>3019352.34</v>
      </c>
      <c r="L518" s="85">
        <v>351597.48</v>
      </c>
      <c r="M518" s="85">
        <v>11.498621390117099</v>
      </c>
      <c r="N518" s="85">
        <v>351597.48</v>
      </c>
    </row>
    <row r="519" spans="1:14" s="88" customFormat="1" ht="13.8" x14ac:dyDescent="0.2">
      <c r="A519" s="37" t="s">
        <v>70</v>
      </c>
      <c r="B519" s="16" t="s">
        <v>70</v>
      </c>
      <c r="C519" s="16" t="s">
        <v>2221</v>
      </c>
      <c r="D519" s="16" t="s">
        <v>2222</v>
      </c>
      <c r="E519" s="16" t="s">
        <v>1103</v>
      </c>
      <c r="F519" s="16" t="str">
        <f t="shared" si="8"/>
        <v>PROGRAMA AUTOCONSUMO#</v>
      </c>
      <c r="G519" s="85">
        <v>1150000</v>
      </c>
      <c r="H519" s="85">
        <v>0</v>
      </c>
      <c r="I519" s="85">
        <v>1150000</v>
      </c>
      <c r="J519" s="85">
        <v>780003.3</v>
      </c>
      <c r="K519" s="85">
        <v>660309.76000000001</v>
      </c>
      <c r="L519" s="85">
        <v>274226.46999999997</v>
      </c>
      <c r="M519" s="85">
        <v>23.845780000000001</v>
      </c>
      <c r="N519" s="85">
        <v>274226.46999999997</v>
      </c>
    </row>
    <row r="520" spans="1:14" s="88" customFormat="1" ht="13.8" x14ac:dyDescent="0.2">
      <c r="A520" s="37" t="s">
        <v>70</v>
      </c>
      <c r="B520" s="16" t="s">
        <v>70</v>
      </c>
      <c r="C520" s="16" t="s">
        <v>2223</v>
      </c>
      <c r="D520" s="16" t="s">
        <v>2224</v>
      </c>
      <c r="E520" s="16" t="s">
        <v>1103</v>
      </c>
      <c r="F520" s="16" t="str">
        <f t="shared" si="8"/>
        <v>PLAN DE ATENCIÓN PRIMARIA Y COMUNITARIA#</v>
      </c>
      <c r="G520" s="85">
        <v>2773774.35</v>
      </c>
      <c r="H520" s="85">
        <v>14303420.23</v>
      </c>
      <c r="I520" s="85">
        <v>17077194.579999998</v>
      </c>
      <c r="J520" s="85">
        <v>0</v>
      </c>
      <c r="K520" s="85">
        <v>0</v>
      </c>
      <c r="L520" s="85">
        <v>0</v>
      </c>
      <c r="M520" s="85">
        <v>0</v>
      </c>
      <c r="N520" s="85">
        <v>0</v>
      </c>
    </row>
    <row r="521" spans="1:14" s="88" customFormat="1" ht="13.8" x14ac:dyDescent="0.2">
      <c r="A521" s="37" t="s">
        <v>70</v>
      </c>
      <c r="B521" s="16" t="s">
        <v>70</v>
      </c>
      <c r="C521" s="16" t="s">
        <v>2225</v>
      </c>
      <c r="D521" s="16" t="s">
        <v>2226</v>
      </c>
      <c r="E521" s="16" t="s">
        <v>1103</v>
      </c>
      <c r="F521" s="16" t="str">
        <f t="shared" si="8"/>
        <v>BOLSA ACTUACIONES ATENCIÓN PRIMARIA#</v>
      </c>
      <c r="G521" s="85">
        <v>1850000</v>
      </c>
      <c r="H521" s="85">
        <v>-1850000</v>
      </c>
      <c r="I521" s="85">
        <v>0</v>
      </c>
      <c r="J521" s="85">
        <v>0</v>
      </c>
      <c r="K521" s="85">
        <v>0</v>
      </c>
      <c r="L521" s="85">
        <v>0</v>
      </c>
      <c r="M521" s="85">
        <v>0</v>
      </c>
      <c r="N521" s="85">
        <v>0</v>
      </c>
    </row>
    <row r="522" spans="1:14" s="88" customFormat="1" ht="13.8" x14ac:dyDescent="0.2">
      <c r="A522" s="37" t="s">
        <v>70</v>
      </c>
      <c r="B522" s="16" t="s">
        <v>70</v>
      </c>
      <c r="C522" s="16" t="s">
        <v>2227</v>
      </c>
      <c r="D522" s="16" t="s">
        <v>2228</v>
      </c>
      <c r="E522" s="16" t="s">
        <v>1103</v>
      </c>
      <c r="F522" s="16" t="str">
        <f t="shared" si="8"/>
        <v>PLAN DE NECESIDADES 2023#</v>
      </c>
      <c r="G522" s="85">
        <v>10000000</v>
      </c>
      <c r="H522" s="85">
        <v>-9089177.2300000004</v>
      </c>
      <c r="I522" s="85">
        <v>910822.77</v>
      </c>
      <c r="J522" s="85">
        <v>52265.95</v>
      </c>
      <c r="K522" s="85">
        <v>52265.95</v>
      </c>
      <c r="L522" s="85">
        <v>52265.95</v>
      </c>
      <c r="M522" s="85">
        <v>5.7383227255067402</v>
      </c>
      <c r="N522" s="85">
        <v>52265.95</v>
      </c>
    </row>
    <row r="523" spans="1:14" s="88" customFormat="1" ht="13.8" x14ac:dyDescent="0.2">
      <c r="A523" s="37" t="s">
        <v>70</v>
      </c>
      <c r="B523" s="16" t="s">
        <v>70</v>
      </c>
      <c r="C523" s="27" t="s">
        <v>127</v>
      </c>
      <c r="D523" s="27" t="s">
        <v>70</v>
      </c>
      <c r="E523" s="27" t="s">
        <v>70</v>
      </c>
      <c r="F523" s="27" t="str">
        <f t="shared" si="8"/>
        <v/>
      </c>
      <c r="G523" s="90">
        <v>112205180.66</v>
      </c>
      <c r="H523" s="90">
        <v>26076496.109999999</v>
      </c>
      <c r="I523" s="90">
        <v>138281676.77000001</v>
      </c>
      <c r="J523" s="90">
        <v>98646182.519999996</v>
      </c>
      <c r="K523" s="90">
        <v>98507310.290000007</v>
      </c>
      <c r="L523" s="90">
        <v>31546587.57</v>
      </c>
      <c r="M523" s="90">
        <v>22.813281055646002</v>
      </c>
      <c r="N523" s="90">
        <v>31546587.57</v>
      </c>
    </row>
    <row r="524" spans="1:14" s="88" customFormat="1" ht="13.8" x14ac:dyDescent="0.2">
      <c r="A524" s="37" t="s">
        <v>466</v>
      </c>
      <c r="B524" s="16" t="s">
        <v>467</v>
      </c>
      <c r="C524" s="16" t="s">
        <v>2229</v>
      </c>
      <c r="D524" s="16" t="s">
        <v>2230</v>
      </c>
      <c r="E524" s="16" t="s">
        <v>1103</v>
      </c>
      <c r="F524" s="16" t="str">
        <f t="shared" si="8"/>
        <v>PEQUEÑAS OBRAS EN CENTROS DE LA PROVINCIA DE HUESCA#</v>
      </c>
      <c r="G524" s="85">
        <v>10000</v>
      </c>
      <c r="H524" s="85">
        <v>276471.62</v>
      </c>
      <c r="I524" s="85">
        <v>286471.62</v>
      </c>
      <c r="J524" s="85">
        <v>121913.49</v>
      </c>
      <c r="K524" s="85">
        <v>121807.51</v>
      </c>
      <c r="L524" s="85">
        <v>10027.709999999999</v>
      </c>
      <c r="M524" s="85">
        <v>3.5004200416083102</v>
      </c>
      <c r="N524" s="85">
        <v>10027.709999999999</v>
      </c>
    </row>
    <row r="525" spans="1:14" s="88" customFormat="1" ht="13.8" x14ac:dyDescent="0.2">
      <c r="A525" s="37" t="s">
        <v>70</v>
      </c>
      <c r="B525" s="16" t="s">
        <v>70</v>
      </c>
      <c r="C525" s="16" t="s">
        <v>2231</v>
      </c>
      <c r="D525" s="16" t="s">
        <v>2232</v>
      </c>
      <c r="E525" s="16" t="s">
        <v>1103</v>
      </c>
      <c r="F525" s="16" t="str">
        <f t="shared" si="8"/>
        <v>PEQUEÑAS OBRAS EN CENTROS DE LA PROVINCIA DE TERUEL#</v>
      </c>
      <c r="G525" s="85">
        <v>2512179.19</v>
      </c>
      <c r="H525" s="85">
        <v>125059.14</v>
      </c>
      <c r="I525" s="85">
        <v>2637238.33</v>
      </c>
      <c r="J525" s="85">
        <v>1226323.1200000001</v>
      </c>
      <c r="K525" s="85">
        <v>515891.9</v>
      </c>
      <c r="L525" s="85">
        <v>390507.6</v>
      </c>
      <c r="M525" s="85">
        <v>14.807444422362799</v>
      </c>
      <c r="N525" s="85">
        <v>390507.6</v>
      </c>
    </row>
    <row r="526" spans="1:14" s="88" customFormat="1" ht="13.8" x14ac:dyDescent="0.2">
      <c r="A526" s="37" t="s">
        <v>70</v>
      </c>
      <c r="B526" s="16" t="s">
        <v>70</v>
      </c>
      <c r="C526" s="16" t="s">
        <v>2233</v>
      </c>
      <c r="D526" s="16" t="s">
        <v>2234</v>
      </c>
      <c r="E526" s="16" t="s">
        <v>1103</v>
      </c>
      <c r="F526" s="16" t="str">
        <f t="shared" si="8"/>
        <v>PEQUEÑAS OBRAS EN CENTROS DE LA PROVINCIA DE ZARAGOZA#</v>
      </c>
      <c r="G526" s="85">
        <v>11144125.189999999</v>
      </c>
      <c r="H526" s="85">
        <v>1717181.31</v>
      </c>
      <c r="I526" s="85">
        <v>12861306.5</v>
      </c>
      <c r="J526" s="85">
        <v>5235039</v>
      </c>
      <c r="K526" s="85">
        <v>5055677.57</v>
      </c>
      <c r="L526" s="85">
        <v>791822.67</v>
      </c>
      <c r="M526" s="85">
        <v>6.1566270114159902</v>
      </c>
      <c r="N526" s="85">
        <v>791822.67</v>
      </c>
    </row>
    <row r="527" spans="1:14" s="88" customFormat="1" ht="13.8" x14ac:dyDescent="0.2">
      <c r="A527" s="37" t="s">
        <v>70</v>
      </c>
      <c r="B527" s="16" t="s">
        <v>70</v>
      </c>
      <c r="C527" s="16" t="s">
        <v>2235</v>
      </c>
      <c r="D527" s="16" t="s">
        <v>2236</v>
      </c>
      <c r="E527" s="16" t="s">
        <v>1103</v>
      </c>
      <c r="F527" s="16" t="str">
        <f t="shared" si="8"/>
        <v>EQUIPAMIENTO EN CENTROS DE LA PROVINCIA DE HUESCA#</v>
      </c>
      <c r="G527" s="85">
        <v>20000</v>
      </c>
      <c r="H527" s="85">
        <v>178799.53</v>
      </c>
      <c r="I527" s="85">
        <v>198799.53</v>
      </c>
      <c r="J527" s="85">
        <v>194328.84</v>
      </c>
      <c r="K527" s="85">
        <v>3898.62</v>
      </c>
      <c r="L527" s="85">
        <v>3898.62</v>
      </c>
      <c r="M527" s="85">
        <v>1.9610810951112401</v>
      </c>
      <c r="N527" s="85">
        <v>3898.62</v>
      </c>
    </row>
    <row r="528" spans="1:14" s="88" customFormat="1" ht="13.8" x14ac:dyDescent="0.2">
      <c r="A528" s="37" t="s">
        <v>70</v>
      </c>
      <c r="B528" s="16" t="s">
        <v>70</v>
      </c>
      <c r="C528" s="16" t="s">
        <v>2237</v>
      </c>
      <c r="D528" s="16" t="s">
        <v>2238</v>
      </c>
      <c r="E528" s="16" t="s">
        <v>1103</v>
      </c>
      <c r="F528" s="16" t="str">
        <f t="shared" si="8"/>
        <v>EQUIPAMIENTO EN CENTROS DE LA PROVINCIA DE TERUEL#</v>
      </c>
      <c r="G528" s="85">
        <v>10000</v>
      </c>
      <c r="H528" s="85">
        <v>199570.82</v>
      </c>
      <c r="I528" s="85">
        <v>209570.82</v>
      </c>
      <c r="J528" s="85">
        <v>16424.66</v>
      </c>
      <c r="K528" s="85">
        <v>16424.66</v>
      </c>
      <c r="L528" s="85">
        <v>7264.28</v>
      </c>
      <c r="M528" s="85">
        <v>3.4662650076952501</v>
      </c>
      <c r="N528" s="85">
        <v>7264.28</v>
      </c>
    </row>
    <row r="529" spans="1:14" s="88" customFormat="1" ht="13.8" x14ac:dyDescent="0.2">
      <c r="A529" s="37" t="s">
        <v>70</v>
      </c>
      <c r="B529" s="16" t="s">
        <v>70</v>
      </c>
      <c r="C529" s="16" t="s">
        <v>2239</v>
      </c>
      <c r="D529" s="16" t="s">
        <v>2240</v>
      </c>
      <c r="E529" s="16" t="s">
        <v>1103</v>
      </c>
      <c r="F529" s="16" t="str">
        <f t="shared" ref="F529:F545" si="9">CONCATENATE(D529,E529)</f>
        <v>EQUIPAMIENTO EN CENTROS DE LA PROVINCIA DE ZARAGOZA#</v>
      </c>
      <c r="G529" s="85">
        <v>20000</v>
      </c>
      <c r="H529" s="85">
        <v>123917.96</v>
      </c>
      <c r="I529" s="85">
        <v>143917.96</v>
      </c>
      <c r="J529" s="85">
        <v>100310.17</v>
      </c>
      <c r="K529" s="85">
        <v>100310.17</v>
      </c>
      <c r="L529" s="85">
        <v>83993.44</v>
      </c>
      <c r="M529" s="85">
        <v>58.362027922018903</v>
      </c>
      <c r="N529" s="85">
        <v>83993.44</v>
      </c>
    </row>
    <row r="530" spans="1:14" s="88" customFormat="1" ht="13.8" x14ac:dyDescent="0.2">
      <c r="A530" s="37" t="s">
        <v>70</v>
      </c>
      <c r="B530" s="16" t="s">
        <v>70</v>
      </c>
      <c r="C530" s="16" t="s">
        <v>2241</v>
      </c>
      <c r="D530" s="16" t="s">
        <v>2232</v>
      </c>
      <c r="E530" s="16" t="s">
        <v>1103</v>
      </c>
      <c r="F530" s="16" t="str">
        <f t="shared" si="9"/>
        <v>PEQUEÑAS OBRAS EN CENTROS DE LA PROVINCIA DE TERUEL#</v>
      </c>
      <c r="G530" s="85">
        <v>150000</v>
      </c>
      <c r="H530" s="85">
        <v>-107105.28</v>
      </c>
      <c r="I530" s="85">
        <v>42894.720000000001</v>
      </c>
      <c r="J530" s="85">
        <v>0</v>
      </c>
      <c r="K530" s="85">
        <v>0</v>
      </c>
      <c r="L530" s="85">
        <v>0</v>
      </c>
      <c r="M530" s="85">
        <v>0</v>
      </c>
      <c r="N530" s="85">
        <v>0</v>
      </c>
    </row>
    <row r="531" spans="1:14" s="88" customFormat="1" ht="13.8" x14ac:dyDescent="0.2">
      <c r="A531" s="37" t="s">
        <v>70</v>
      </c>
      <c r="B531" s="16" t="s">
        <v>70</v>
      </c>
      <c r="C531" s="16" t="s">
        <v>2242</v>
      </c>
      <c r="D531" s="16" t="s">
        <v>2234</v>
      </c>
      <c r="E531" s="16" t="s">
        <v>1103</v>
      </c>
      <c r="F531" s="16" t="str">
        <f t="shared" si="9"/>
        <v>PEQUEÑAS OBRAS EN CENTROS DE LA PROVINCIA DE ZARAGOZA#</v>
      </c>
      <c r="G531" s="85">
        <v>190409.07</v>
      </c>
      <c r="H531" s="85">
        <v>196240.51</v>
      </c>
      <c r="I531" s="85">
        <v>386649.58</v>
      </c>
      <c r="J531" s="85">
        <v>386649.58</v>
      </c>
      <c r="K531" s="85">
        <v>0</v>
      </c>
      <c r="L531" s="85">
        <v>0</v>
      </c>
      <c r="M531" s="85">
        <v>0</v>
      </c>
      <c r="N531" s="85">
        <v>0</v>
      </c>
    </row>
    <row r="532" spans="1:14" s="88" customFormat="1" ht="13.8" x14ac:dyDescent="0.2">
      <c r="A532" s="37" t="s">
        <v>70</v>
      </c>
      <c r="B532" s="16" t="s">
        <v>70</v>
      </c>
      <c r="C532" s="16" t="s">
        <v>2243</v>
      </c>
      <c r="D532" s="16" t="s">
        <v>2244</v>
      </c>
      <c r="E532" s="16" t="s">
        <v>1103</v>
      </c>
      <c r="F532" s="16" t="str">
        <f t="shared" si="9"/>
        <v>EQUIPAMIENTO DE CENTROS DE LA PROVINCIA DE ZARAGOZA#</v>
      </c>
      <c r="G532" s="85">
        <v>0</v>
      </c>
      <c r="H532" s="85">
        <v>45041.78</v>
      </c>
      <c r="I532" s="85">
        <v>45041.78</v>
      </c>
      <c r="J532" s="85">
        <v>3973.28</v>
      </c>
      <c r="K532" s="85">
        <v>3973.28</v>
      </c>
      <c r="L532" s="85">
        <v>3973.28</v>
      </c>
      <c r="M532" s="85">
        <v>8.8213210046317005</v>
      </c>
      <c r="N532" s="85">
        <v>3973.28</v>
      </c>
    </row>
    <row r="533" spans="1:14" s="88" customFormat="1" ht="13.8" x14ac:dyDescent="0.2">
      <c r="A533" s="37" t="s">
        <v>70</v>
      </c>
      <c r="B533" s="16" t="s">
        <v>70</v>
      </c>
      <c r="C533" s="16" t="s">
        <v>2245</v>
      </c>
      <c r="D533" s="16" t="s">
        <v>2234</v>
      </c>
      <c r="E533" s="16" t="s">
        <v>1103</v>
      </c>
      <c r="F533" s="16" t="str">
        <f t="shared" si="9"/>
        <v>PEQUEÑAS OBRAS EN CENTROS DE LA PROVINCIA DE ZARAGOZA#</v>
      </c>
      <c r="G533" s="85">
        <v>961772.54</v>
      </c>
      <c r="H533" s="85">
        <v>1072571.69</v>
      </c>
      <c r="I533" s="85">
        <v>2034344.23</v>
      </c>
      <c r="J533" s="85">
        <v>820605.74</v>
      </c>
      <c r="K533" s="85">
        <v>778315.69</v>
      </c>
      <c r="L533" s="85">
        <v>9734.69</v>
      </c>
      <c r="M533" s="85">
        <v>0.47851734512010002</v>
      </c>
      <c r="N533" s="85">
        <v>9734.69</v>
      </c>
    </row>
    <row r="534" spans="1:14" s="88" customFormat="1" ht="13.8" x14ac:dyDescent="0.2">
      <c r="A534" s="37" t="s">
        <v>70</v>
      </c>
      <c r="B534" s="16" t="s">
        <v>70</v>
      </c>
      <c r="C534" s="16" t="s">
        <v>2246</v>
      </c>
      <c r="D534" s="16" t="s">
        <v>2240</v>
      </c>
      <c r="E534" s="16" t="s">
        <v>1103</v>
      </c>
      <c r="F534" s="16" t="str">
        <f t="shared" si="9"/>
        <v>EQUIPAMIENTO EN CENTROS DE LA PROVINCIA DE ZARAGOZA#</v>
      </c>
      <c r="G534" s="85">
        <v>0</v>
      </c>
      <c r="H534" s="85">
        <v>16536.849999999999</v>
      </c>
      <c r="I534" s="85">
        <v>16536.849999999999</v>
      </c>
      <c r="J534" s="85">
        <v>16536.849999999999</v>
      </c>
      <c r="K534" s="85">
        <v>16536.849999999999</v>
      </c>
      <c r="L534" s="85">
        <v>16536.849999999999</v>
      </c>
      <c r="M534" s="85">
        <v>100</v>
      </c>
      <c r="N534" s="85">
        <v>16536.849999999999</v>
      </c>
    </row>
    <row r="535" spans="1:14" s="88" customFormat="1" ht="13.8" x14ac:dyDescent="0.2">
      <c r="A535" s="37" t="s">
        <v>70</v>
      </c>
      <c r="B535" s="16" t="s">
        <v>70</v>
      </c>
      <c r="C535" s="16" t="s">
        <v>2247</v>
      </c>
      <c r="D535" s="16" t="s">
        <v>2232</v>
      </c>
      <c r="E535" s="16" t="s">
        <v>1103</v>
      </c>
      <c r="F535" s="16" t="str">
        <f t="shared" si="9"/>
        <v>PEQUEÑAS OBRAS EN CENTROS DE LA PROVINCIA DE TERUEL#</v>
      </c>
      <c r="G535" s="85">
        <v>0</v>
      </c>
      <c r="H535" s="85">
        <v>50335.99</v>
      </c>
      <c r="I535" s="85">
        <v>50335.99</v>
      </c>
      <c r="J535" s="85">
        <v>48278.99</v>
      </c>
      <c r="K535" s="85">
        <v>48278.99</v>
      </c>
      <c r="L535" s="85">
        <v>0</v>
      </c>
      <c r="M535" s="85">
        <v>0</v>
      </c>
      <c r="N535" s="85">
        <v>0</v>
      </c>
    </row>
    <row r="536" spans="1:14" s="88" customFormat="1" ht="13.8" x14ac:dyDescent="0.2">
      <c r="A536" s="37" t="s">
        <v>70</v>
      </c>
      <c r="B536" s="16" t="s">
        <v>70</v>
      </c>
      <c r="C536" s="16" t="s">
        <v>2248</v>
      </c>
      <c r="D536" s="16" t="s">
        <v>2249</v>
      </c>
      <c r="E536" s="16" t="s">
        <v>1103</v>
      </c>
      <c r="F536" s="16" t="str">
        <f t="shared" si="9"/>
        <v>EQUIPAMIENTO DE CENTROS DE LA PROVINCIA DE HUESCA#</v>
      </c>
      <c r="G536" s="85">
        <v>10000</v>
      </c>
      <c r="H536" s="85">
        <v>-7194.45</v>
      </c>
      <c r="I536" s="85">
        <v>2805.55</v>
      </c>
      <c r="J536" s="85">
        <v>2551.4499999999998</v>
      </c>
      <c r="K536" s="85">
        <v>2551.4499999999998</v>
      </c>
      <c r="L536" s="85">
        <v>2551.4499999999998</v>
      </c>
      <c r="M536" s="85">
        <v>90.9429523622819</v>
      </c>
      <c r="N536" s="85">
        <v>2551.4499999999998</v>
      </c>
    </row>
    <row r="537" spans="1:14" s="88" customFormat="1" ht="13.8" x14ac:dyDescent="0.2">
      <c r="A537" s="37" t="s">
        <v>70</v>
      </c>
      <c r="B537" s="16" t="s">
        <v>70</v>
      </c>
      <c r="C537" s="16" t="s">
        <v>2250</v>
      </c>
      <c r="D537" s="16" t="s">
        <v>2251</v>
      </c>
      <c r="E537" s="16" t="s">
        <v>1103</v>
      </c>
      <c r="F537" s="16" t="str">
        <f t="shared" si="9"/>
        <v>EQUIPAMIENTO DE CENTROS DE LA PROVINCIA DE TERUEL#</v>
      </c>
      <c r="G537" s="85">
        <v>10000</v>
      </c>
      <c r="H537" s="85">
        <v>-7104.96</v>
      </c>
      <c r="I537" s="85">
        <v>2895.04</v>
      </c>
      <c r="J537" s="85">
        <v>0</v>
      </c>
      <c r="K537" s="85">
        <v>0</v>
      </c>
      <c r="L537" s="85">
        <v>0</v>
      </c>
      <c r="M537" s="85">
        <v>0</v>
      </c>
      <c r="N537" s="85">
        <v>0</v>
      </c>
    </row>
    <row r="538" spans="1:14" s="88" customFormat="1" ht="13.8" x14ac:dyDescent="0.2">
      <c r="A538" s="37" t="s">
        <v>70</v>
      </c>
      <c r="B538" s="16" t="s">
        <v>70</v>
      </c>
      <c r="C538" s="16" t="s">
        <v>2252</v>
      </c>
      <c r="D538" s="16" t="s">
        <v>2244</v>
      </c>
      <c r="E538" s="16" t="s">
        <v>1103</v>
      </c>
      <c r="F538" s="16" t="str">
        <f t="shared" si="9"/>
        <v>EQUIPAMIENTO DE CENTROS DE LA PROVINCIA DE ZARAGOZA#</v>
      </c>
      <c r="G538" s="85">
        <v>1411331.85</v>
      </c>
      <c r="H538" s="85">
        <v>-294454.98</v>
      </c>
      <c r="I538" s="85">
        <v>1116876.8700000001</v>
      </c>
      <c r="J538" s="85">
        <v>49799.92</v>
      </c>
      <c r="K538" s="85">
        <v>49799.92</v>
      </c>
      <c r="L538" s="85">
        <v>7659.19</v>
      </c>
      <c r="M538" s="85">
        <v>0.68576852164554003</v>
      </c>
      <c r="N538" s="85">
        <v>7659.19</v>
      </c>
    </row>
    <row r="539" spans="1:14" s="88" customFormat="1" ht="13.8" x14ac:dyDescent="0.2">
      <c r="A539" s="37" t="s">
        <v>70</v>
      </c>
      <c r="B539" s="16" t="s">
        <v>70</v>
      </c>
      <c r="C539" s="16" t="s">
        <v>2253</v>
      </c>
      <c r="D539" s="16" t="s">
        <v>2254</v>
      </c>
      <c r="E539" s="16" t="s">
        <v>1103</v>
      </c>
      <c r="F539" s="16" t="str">
        <f t="shared" si="9"/>
        <v>PROGRAMA INFORMÁTICO#</v>
      </c>
      <c r="G539" s="85">
        <v>1293063.31</v>
      </c>
      <c r="H539" s="85">
        <v>2476890.83</v>
      </c>
      <c r="I539" s="85">
        <v>3769954.14</v>
      </c>
      <c r="J539" s="85">
        <v>2128871.02</v>
      </c>
      <c r="K539" s="85">
        <v>664052.67000000004</v>
      </c>
      <c r="L539" s="85">
        <v>103900.92</v>
      </c>
      <c r="M539" s="85">
        <v>2.7560260985031499</v>
      </c>
      <c r="N539" s="85">
        <v>103900.92</v>
      </c>
    </row>
    <row r="540" spans="1:14" s="88" customFormat="1" ht="13.8" x14ac:dyDescent="0.2">
      <c r="A540" s="37" t="s">
        <v>70</v>
      </c>
      <c r="B540" s="16" t="s">
        <v>70</v>
      </c>
      <c r="C540" s="27" t="s">
        <v>127</v>
      </c>
      <c r="D540" s="27" t="s">
        <v>70</v>
      </c>
      <c r="E540" s="27" t="s">
        <v>70</v>
      </c>
      <c r="F540" s="27" t="str">
        <f t="shared" si="9"/>
        <v/>
      </c>
      <c r="G540" s="90">
        <v>17742881.149999999</v>
      </c>
      <c r="H540" s="90">
        <v>6062758.3600000003</v>
      </c>
      <c r="I540" s="90">
        <v>23805639.510000002</v>
      </c>
      <c r="J540" s="90">
        <v>10351606.109999999</v>
      </c>
      <c r="K540" s="90">
        <v>7377519.2800000003</v>
      </c>
      <c r="L540" s="90">
        <v>1431870.7</v>
      </c>
      <c r="M540" s="90">
        <v>6.0148382041932402</v>
      </c>
      <c r="N540" s="90">
        <v>1431870.7</v>
      </c>
    </row>
    <row r="541" spans="1:14" s="88" customFormat="1" ht="13.8" x14ac:dyDescent="0.2">
      <c r="A541" s="37" t="s">
        <v>468</v>
      </c>
      <c r="B541" s="16" t="s">
        <v>469</v>
      </c>
      <c r="C541" s="16" t="s">
        <v>2255</v>
      </c>
      <c r="D541" s="16" t="s">
        <v>2256</v>
      </c>
      <c r="E541" s="16" t="s">
        <v>1103</v>
      </c>
      <c r="F541" s="16" t="str">
        <f t="shared" si="9"/>
        <v>MANTENIMIENTO Y EQUIPAMIENTO DE CENTROS DEPENDIENTES DEL IAM#</v>
      </c>
      <c r="G541" s="85">
        <v>20000</v>
      </c>
      <c r="H541" s="85">
        <v>-9416.1200000000008</v>
      </c>
      <c r="I541" s="85">
        <v>10583.88</v>
      </c>
      <c r="J541" s="85">
        <v>3762.5</v>
      </c>
      <c r="K541" s="85">
        <v>3762.5</v>
      </c>
      <c r="L541" s="85">
        <v>3762.5</v>
      </c>
      <c r="M541" s="85">
        <v>35.549344852738301</v>
      </c>
      <c r="N541" s="85">
        <v>3762.5</v>
      </c>
    </row>
    <row r="542" spans="1:14" s="88" customFormat="1" ht="13.8" x14ac:dyDescent="0.2">
      <c r="A542" s="37" t="s">
        <v>70</v>
      </c>
      <c r="B542" s="16" t="s">
        <v>70</v>
      </c>
      <c r="C542" s="16" t="s">
        <v>2257</v>
      </c>
      <c r="D542" s="16" t="s">
        <v>2258</v>
      </c>
      <c r="E542" s="16" t="s">
        <v>1103</v>
      </c>
      <c r="F542" s="16" t="str">
        <f t="shared" si="9"/>
        <v>PACTO DE ESTADO CONTRA LA VIOLENCIA DE GÉNERO#</v>
      </c>
      <c r="G542" s="85">
        <v>100000</v>
      </c>
      <c r="H542" s="85">
        <v>0</v>
      </c>
      <c r="I542" s="85">
        <v>100000</v>
      </c>
      <c r="J542" s="85">
        <v>45973.599999999999</v>
      </c>
      <c r="K542" s="85">
        <v>45973.599999999999</v>
      </c>
      <c r="L542" s="85">
        <v>45973.599999999999</v>
      </c>
      <c r="M542" s="85">
        <v>45.973599999999998</v>
      </c>
      <c r="N542" s="85">
        <v>45973.599999999999</v>
      </c>
    </row>
    <row r="543" spans="1:14" s="88" customFormat="1" ht="13.8" x14ac:dyDescent="0.2">
      <c r="A543" s="37" t="s">
        <v>70</v>
      </c>
      <c r="B543" s="16" t="s">
        <v>70</v>
      </c>
      <c r="C543" s="16" t="s">
        <v>2259</v>
      </c>
      <c r="D543" s="16" t="s">
        <v>2260</v>
      </c>
      <c r="E543" s="16" t="s">
        <v>1103</v>
      </c>
      <c r="F543" s="16" t="str">
        <f t="shared" si="9"/>
        <v>PLAN ESPAÑA TE PROTEGE#</v>
      </c>
      <c r="G543" s="85">
        <v>1219660.52</v>
      </c>
      <c r="H543" s="85">
        <v>1580303.31</v>
      </c>
      <c r="I543" s="85">
        <v>2799963.83</v>
      </c>
      <c r="J543" s="85">
        <v>1023247.82</v>
      </c>
      <c r="K543" s="85">
        <v>84567.61</v>
      </c>
      <c r="L543" s="85">
        <v>31355.439999999999</v>
      </c>
      <c r="M543" s="85">
        <v>1.1198516089402499</v>
      </c>
      <c r="N543" s="85">
        <v>31355.439999999999</v>
      </c>
    </row>
    <row r="544" spans="1:14" s="88" customFormat="1" ht="13.8" x14ac:dyDescent="0.2">
      <c r="A544" s="37" t="s">
        <v>70</v>
      </c>
      <c r="B544" s="16" t="s">
        <v>70</v>
      </c>
      <c r="C544" s="16" t="s">
        <v>2261</v>
      </c>
      <c r="D544" s="16" t="s">
        <v>2262</v>
      </c>
      <c r="E544" s="16" t="s">
        <v>1103</v>
      </c>
      <c r="F544" s="16" t="str">
        <f t="shared" si="9"/>
        <v>CONFERENCIA SECTORIAL DE IGUALDAD_PLAN CORRESPONSABLES#</v>
      </c>
      <c r="G544" s="85">
        <v>0</v>
      </c>
      <c r="H544" s="85">
        <v>18000</v>
      </c>
      <c r="I544" s="85">
        <v>18000</v>
      </c>
      <c r="J544" s="85">
        <v>17968.5</v>
      </c>
      <c r="K544" s="85">
        <v>17968.5</v>
      </c>
      <c r="L544" s="85">
        <v>0</v>
      </c>
      <c r="M544" s="85">
        <v>0</v>
      </c>
      <c r="N544" s="85">
        <v>0</v>
      </c>
    </row>
    <row r="545" spans="1:14" s="88" customFormat="1" ht="13.8" x14ac:dyDescent="0.2">
      <c r="A545" s="37" t="s">
        <v>70</v>
      </c>
      <c r="B545" s="16" t="s">
        <v>70</v>
      </c>
      <c r="C545" s="27" t="s">
        <v>127</v>
      </c>
      <c r="D545" s="27" t="s">
        <v>70</v>
      </c>
      <c r="E545" s="27" t="s">
        <v>70</v>
      </c>
      <c r="F545" s="27" t="str">
        <f t="shared" si="9"/>
        <v/>
      </c>
      <c r="G545" s="90">
        <v>1339660.52</v>
      </c>
      <c r="H545" s="90">
        <v>1588887.19</v>
      </c>
      <c r="I545" s="90">
        <v>2928547.71</v>
      </c>
      <c r="J545" s="90">
        <v>1090952.42</v>
      </c>
      <c r="K545" s="90">
        <v>152272.21</v>
      </c>
      <c r="L545" s="90">
        <v>81091.539999999994</v>
      </c>
      <c r="M545" s="90">
        <v>2.76900184084759</v>
      </c>
      <c r="N545" s="90">
        <v>81091.539999999994</v>
      </c>
    </row>
    <row r="546" spans="1:14" s="88" customFormat="1" ht="13.8" x14ac:dyDescent="0.2">
      <c r="A546" s="37" t="s">
        <v>470</v>
      </c>
      <c r="B546" s="16" t="s">
        <v>471</v>
      </c>
      <c r="C546" s="16" t="s">
        <v>2263</v>
      </c>
      <c r="D546" s="16" t="s">
        <v>2264</v>
      </c>
      <c r="E546" s="16" t="s">
        <v>1103</v>
      </c>
      <c r="F546" s="16" t="str">
        <f t="shared" ref="F546:F556" si="10">CONCATENATE(D546,E546)</f>
        <v>ACTUACIONES URGENTES EN ALBERGUES Y OTRAS INSTALACIONES#</v>
      </c>
      <c r="G546" s="85">
        <v>375000</v>
      </c>
      <c r="H546" s="85">
        <v>351487.76</v>
      </c>
      <c r="I546" s="85">
        <v>726487.76</v>
      </c>
      <c r="J546" s="85">
        <v>300209.46000000002</v>
      </c>
      <c r="K546" s="85">
        <v>278263.67</v>
      </c>
      <c r="L546" s="85">
        <v>54562.35</v>
      </c>
      <c r="M546" s="85">
        <v>7.5104293567175899</v>
      </c>
      <c r="N546" s="85">
        <v>54562.35</v>
      </c>
    </row>
    <row r="547" spans="1:14" s="88" customFormat="1" ht="13.8" x14ac:dyDescent="0.2">
      <c r="A547" s="37" t="s">
        <v>70</v>
      </c>
      <c r="B547" s="16" t="s">
        <v>70</v>
      </c>
      <c r="C547" s="16" t="s">
        <v>2265</v>
      </c>
      <c r="D547" s="16" t="s">
        <v>2266</v>
      </c>
      <c r="E547" s="16" t="s">
        <v>1103</v>
      </c>
      <c r="F547" s="16" t="str">
        <f t="shared" si="10"/>
        <v>PORTAL WEB IAJ#</v>
      </c>
      <c r="G547" s="85">
        <v>50000</v>
      </c>
      <c r="H547" s="85">
        <v>-1459.94</v>
      </c>
      <c r="I547" s="85">
        <v>48540.06</v>
      </c>
      <c r="J547" s="85">
        <v>0</v>
      </c>
      <c r="K547" s="85">
        <v>0</v>
      </c>
      <c r="L547" s="85">
        <v>0</v>
      </c>
      <c r="M547" s="85">
        <v>0</v>
      </c>
      <c r="N547" s="85">
        <v>0</v>
      </c>
    </row>
    <row r="548" spans="1:14" s="88" customFormat="1" ht="13.8" x14ac:dyDescent="0.2">
      <c r="A548" s="37" t="s">
        <v>70</v>
      </c>
      <c r="B548" s="16" t="s">
        <v>70</v>
      </c>
      <c r="C548" s="27" t="s">
        <v>127</v>
      </c>
      <c r="D548" s="27" t="s">
        <v>70</v>
      </c>
      <c r="E548" s="27" t="s">
        <v>70</v>
      </c>
      <c r="F548" s="27" t="str">
        <f t="shared" si="10"/>
        <v/>
      </c>
      <c r="G548" s="90">
        <v>425000</v>
      </c>
      <c r="H548" s="90">
        <v>350027.82</v>
      </c>
      <c r="I548" s="90">
        <v>775027.82</v>
      </c>
      <c r="J548" s="90">
        <v>300209.46000000002</v>
      </c>
      <c r="K548" s="90">
        <v>278263.67</v>
      </c>
      <c r="L548" s="90">
        <v>54562.35</v>
      </c>
      <c r="M548" s="90">
        <v>7.0400505107029598</v>
      </c>
      <c r="N548" s="90">
        <v>54562.35</v>
      </c>
    </row>
    <row r="549" spans="1:14" s="88" customFormat="1" ht="13.8" x14ac:dyDescent="0.2">
      <c r="A549" s="37" t="s">
        <v>472</v>
      </c>
      <c r="B549" s="16" t="s">
        <v>473</v>
      </c>
      <c r="C549" s="16" t="s">
        <v>2267</v>
      </c>
      <c r="D549" s="16" t="s">
        <v>2268</v>
      </c>
      <c r="E549" s="16" t="s">
        <v>2269</v>
      </c>
      <c r="F549" s="16" t="str">
        <f t="shared" si="10"/>
        <v>EXTENSION SERVICIO RED ARAGONESA DE COMUNICACIONES INSTITUCIONALES</v>
      </c>
      <c r="G549" s="85">
        <v>5429096.2699999996</v>
      </c>
      <c r="H549" s="85">
        <v>640949.80000000005</v>
      </c>
      <c r="I549" s="85">
        <v>6070046.0700000003</v>
      </c>
      <c r="J549" s="85">
        <v>5058046.07</v>
      </c>
      <c r="K549" s="85">
        <v>5058046.07</v>
      </c>
      <c r="L549" s="85">
        <v>3374287.28</v>
      </c>
      <c r="M549" s="85">
        <v>55.589154366994798</v>
      </c>
      <c r="N549" s="85">
        <v>3374287.28</v>
      </c>
    </row>
    <row r="550" spans="1:14" s="88" customFormat="1" ht="13.8" x14ac:dyDescent="0.2">
      <c r="A550" s="37" t="s">
        <v>70</v>
      </c>
      <c r="B550" s="16" t="s">
        <v>70</v>
      </c>
      <c r="C550" s="16" t="s">
        <v>2270</v>
      </c>
      <c r="D550" s="16" t="s">
        <v>2271</v>
      </c>
      <c r="E550" s="16" t="s">
        <v>2170</v>
      </c>
      <c r="F550" s="16" t="str">
        <f t="shared" si="10"/>
        <v>AMPLIACION Y MEJORA DE LA PLATAFORMA DE SISTEMAS INFORMATICOS</v>
      </c>
      <c r="G550" s="85">
        <v>11000</v>
      </c>
      <c r="H550" s="85">
        <v>112109.25</v>
      </c>
      <c r="I550" s="85">
        <v>123109.25</v>
      </c>
      <c r="J550" s="85">
        <v>132336.16</v>
      </c>
      <c r="K550" s="85">
        <v>72336.14</v>
      </c>
      <c r="L550" s="85">
        <v>72336.14</v>
      </c>
      <c r="M550" s="85">
        <v>58.757680677934403</v>
      </c>
      <c r="N550" s="85">
        <v>72336.14</v>
      </c>
    </row>
    <row r="551" spans="1:14" s="88" customFormat="1" ht="13.8" x14ac:dyDescent="0.2">
      <c r="A551" s="37" t="s">
        <v>70</v>
      </c>
      <c r="B551" s="16" t="s">
        <v>70</v>
      </c>
      <c r="C551" s="16" t="s">
        <v>2272</v>
      </c>
      <c r="D551" s="16" t="s">
        <v>2273</v>
      </c>
      <c r="E551" s="16" t="s">
        <v>1103</v>
      </c>
      <c r="F551" s="16" t="str">
        <f t="shared" si="10"/>
        <v>CONECTIVIDAD#</v>
      </c>
      <c r="G551" s="85">
        <v>0</v>
      </c>
      <c r="H551" s="85">
        <v>1109049.7</v>
      </c>
      <c r="I551" s="85">
        <v>1109049.7</v>
      </c>
      <c r="J551" s="85">
        <v>1076123.67</v>
      </c>
      <c r="K551" s="85">
        <v>1076123.67</v>
      </c>
      <c r="L551" s="85">
        <v>290188.7</v>
      </c>
      <c r="M551" s="85">
        <v>26.165527117495301</v>
      </c>
      <c r="N551" s="85">
        <v>290188.7</v>
      </c>
    </row>
    <row r="552" spans="1:14" s="88" customFormat="1" ht="13.8" x14ac:dyDescent="0.2">
      <c r="A552" s="37" t="s">
        <v>70</v>
      </c>
      <c r="B552" s="16" t="s">
        <v>70</v>
      </c>
      <c r="C552" s="16" t="s">
        <v>2274</v>
      </c>
      <c r="D552" s="16" t="s">
        <v>2275</v>
      </c>
      <c r="E552" s="16" t="s">
        <v>1103</v>
      </c>
      <c r="F552" s="16" t="str">
        <f t="shared" si="10"/>
        <v>CONECTIVIDAD MRR#</v>
      </c>
      <c r="G552" s="85">
        <v>5100150</v>
      </c>
      <c r="H552" s="85">
        <v>-49300.08</v>
      </c>
      <c r="I552" s="85">
        <v>5050849.92</v>
      </c>
      <c r="J552" s="85">
        <v>4945803</v>
      </c>
      <c r="K552" s="85">
        <v>4945803</v>
      </c>
      <c r="L552" s="85">
        <v>0</v>
      </c>
      <c r="M552" s="85">
        <v>0</v>
      </c>
      <c r="N552" s="85">
        <v>0</v>
      </c>
    </row>
    <row r="553" spans="1:14" s="88" customFormat="1" ht="13.8" x14ac:dyDescent="0.2">
      <c r="A553" s="37" t="s">
        <v>70</v>
      </c>
      <c r="B553" s="16" t="s">
        <v>70</v>
      </c>
      <c r="C553" s="16" t="s">
        <v>2276</v>
      </c>
      <c r="D553" s="16" t="s">
        <v>2277</v>
      </c>
      <c r="E553" s="16" t="s">
        <v>1103</v>
      </c>
      <c r="F553" s="16" t="str">
        <f t="shared" si="10"/>
        <v>RED DE SEGURIDAD Y EMERGENCIAS - REACT#</v>
      </c>
      <c r="G553" s="85">
        <v>3356903.68</v>
      </c>
      <c r="H553" s="85">
        <v>1012000</v>
      </c>
      <c r="I553" s="85">
        <v>4368903.68</v>
      </c>
      <c r="J553" s="85">
        <v>4182565.45</v>
      </c>
      <c r="K553" s="85">
        <v>3941209.51</v>
      </c>
      <c r="L553" s="85">
        <v>1524397.23</v>
      </c>
      <c r="M553" s="85">
        <v>34.891985304652003</v>
      </c>
      <c r="N553" s="85">
        <v>1524397.23</v>
      </c>
    </row>
    <row r="554" spans="1:14" s="88" customFormat="1" ht="13.8" x14ac:dyDescent="0.2">
      <c r="A554" s="37" t="s">
        <v>70</v>
      </c>
      <c r="B554" s="16" t="s">
        <v>70</v>
      </c>
      <c r="C554" s="16" t="s">
        <v>2278</v>
      </c>
      <c r="D554" s="16" t="s">
        <v>2279</v>
      </c>
      <c r="E554" s="16" t="s">
        <v>1103</v>
      </c>
      <c r="F554" s="16" t="str">
        <f t="shared" si="10"/>
        <v>MRR COMP.11-GENERALIZ.NUBE HIBRIDA#</v>
      </c>
      <c r="G554" s="85">
        <v>184712.17</v>
      </c>
      <c r="H554" s="85">
        <v>1507390.35</v>
      </c>
      <c r="I554" s="85">
        <v>1692102.52</v>
      </c>
      <c r="J554" s="85">
        <v>1636768.85</v>
      </c>
      <c r="K554" s="85">
        <v>1503146.13</v>
      </c>
      <c r="L554" s="85">
        <v>1277369.8999999999</v>
      </c>
      <c r="M554" s="85">
        <v>75.490100918944293</v>
      </c>
      <c r="N554" s="85">
        <v>1277369.8999999999</v>
      </c>
    </row>
    <row r="555" spans="1:14" s="88" customFormat="1" ht="13.8" x14ac:dyDescent="0.2">
      <c r="A555" s="37" t="s">
        <v>70</v>
      </c>
      <c r="B555" s="16" t="s">
        <v>70</v>
      </c>
      <c r="C555" s="16" t="s">
        <v>2280</v>
      </c>
      <c r="D555" s="16" t="s">
        <v>2281</v>
      </c>
      <c r="E555" s="16" t="s">
        <v>1103</v>
      </c>
      <c r="F555" s="16" t="str">
        <f t="shared" si="10"/>
        <v>MRR COMP.11-INCORP ARAGON RED NACIONAL DE SOC#</v>
      </c>
      <c r="G555" s="85">
        <v>1500000</v>
      </c>
      <c r="H555" s="85">
        <v>455639.2</v>
      </c>
      <c r="I555" s="85">
        <v>1955639.2</v>
      </c>
      <c r="J555" s="85">
        <v>1742170.1</v>
      </c>
      <c r="K555" s="85">
        <v>57334.64</v>
      </c>
      <c r="L555" s="85">
        <v>57334.64</v>
      </c>
      <c r="M555" s="85">
        <v>2.9317596006461701</v>
      </c>
      <c r="N555" s="85">
        <v>57334.64</v>
      </c>
    </row>
    <row r="556" spans="1:14" s="88" customFormat="1" ht="13.8" x14ac:dyDescent="0.2">
      <c r="A556" s="37" t="s">
        <v>70</v>
      </c>
      <c r="B556" s="16" t="s">
        <v>70</v>
      </c>
      <c r="C556" s="27" t="s">
        <v>127</v>
      </c>
      <c r="D556" s="27" t="s">
        <v>70</v>
      </c>
      <c r="E556" s="27" t="s">
        <v>70</v>
      </c>
      <c r="F556" s="27" t="str">
        <f t="shared" si="10"/>
        <v/>
      </c>
      <c r="G556" s="90">
        <v>15581862.119999999</v>
      </c>
      <c r="H556" s="90">
        <v>4787838.22</v>
      </c>
      <c r="I556" s="90">
        <v>20369700.34</v>
      </c>
      <c r="J556" s="90">
        <v>18773813.300000001</v>
      </c>
      <c r="K556" s="90">
        <v>16653999.16</v>
      </c>
      <c r="L556" s="90">
        <v>6595913.8899999997</v>
      </c>
      <c r="M556" s="90">
        <v>32.381006003547299</v>
      </c>
      <c r="N556" s="90">
        <v>6595913.8899999997</v>
      </c>
    </row>
    <row r="557" spans="1:14" s="88" customFormat="1" ht="13.8" x14ac:dyDescent="0.2">
      <c r="A557" s="37" t="s">
        <v>474</v>
      </c>
      <c r="B557" s="16" t="s">
        <v>475</v>
      </c>
      <c r="C557" s="16" t="s">
        <v>2282</v>
      </c>
      <c r="D557" s="16" t="s">
        <v>2283</v>
      </c>
      <c r="E557" s="16" t="s">
        <v>1103</v>
      </c>
      <c r="F557" s="16" t="str">
        <f t="shared" ref="F557:F611" si="11">CONCATENATE(D557,E557)</f>
        <v>MANTENIMIENTO ESTACION DEPURADORA AGUAS RESIDUALES DE TERUEL#</v>
      </c>
      <c r="G557" s="85">
        <v>0</v>
      </c>
      <c r="H557" s="85">
        <v>0</v>
      </c>
      <c r="I557" s="85">
        <v>0</v>
      </c>
      <c r="J557" s="85">
        <v>17847.5</v>
      </c>
      <c r="K557" s="85">
        <v>17847.5</v>
      </c>
      <c r="L557" s="85">
        <v>17847.5</v>
      </c>
      <c r="M557" s="85">
        <v>0</v>
      </c>
      <c r="N557" s="85">
        <v>17847.5</v>
      </c>
    </row>
    <row r="558" spans="1:14" s="88" customFormat="1" ht="13.8" x14ac:dyDescent="0.2">
      <c r="A558" s="37" t="s">
        <v>70</v>
      </c>
      <c r="B558" s="16" t="s">
        <v>70</v>
      </c>
      <c r="C558" s="16" t="s">
        <v>2284</v>
      </c>
      <c r="D558" s="16" t="s">
        <v>2285</v>
      </c>
      <c r="E558" s="16" t="s">
        <v>1103</v>
      </c>
      <c r="F558" s="16" t="str">
        <f t="shared" si="11"/>
        <v>PROGRAMA INFORMATICO SIGEDAR#</v>
      </c>
      <c r="G558" s="85">
        <v>40366</v>
      </c>
      <c r="H558" s="85">
        <v>0</v>
      </c>
      <c r="I558" s="85">
        <v>40366</v>
      </c>
      <c r="J558" s="85">
        <v>37338.54</v>
      </c>
      <c r="K558" s="85">
        <v>37338.54</v>
      </c>
      <c r="L558" s="85">
        <v>18669.27</v>
      </c>
      <c r="M558" s="85">
        <v>46.249987613338</v>
      </c>
      <c r="N558" s="85">
        <v>18669.27</v>
      </c>
    </row>
    <row r="559" spans="1:14" s="88" customFormat="1" ht="13.8" x14ac:dyDescent="0.2">
      <c r="A559" s="37" t="s">
        <v>70</v>
      </c>
      <c r="B559" s="16" t="s">
        <v>70</v>
      </c>
      <c r="C559" s="16" t="s">
        <v>2286</v>
      </c>
      <c r="D559" s="16" t="s">
        <v>2287</v>
      </c>
      <c r="E559" s="16" t="s">
        <v>2288</v>
      </c>
      <c r="F559" s="16" t="str">
        <f t="shared" si="11"/>
        <v>EXPROPIACION TERRENOS AFECTADOS OBRAS PLAN ESPECIAL DEPURACION 1ª FASE</v>
      </c>
      <c r="G559" s="85">
        <v>0</v>
      </c>
      <c r="H559" s="85">
        <v>0</v>
      </c>
      <c r="I559" s="85">
        <v>0</v>
      </c>
      <c r="J559" s="85">
        <v>289.10000000000002</v>
      </c>
      <c r="K559" s="85">
        <v>289.10000000000002</v>
      </c>
      <c r="L559" s="85">
        <v>289.10000000000002</v>
      </c>
      <c r="M559" s="85">
        <v>0</v>
      </c>
      <c r="N559" s="85">
        <v>289.10000000000002</v>
      </c>
    </row>
    <row r="560" spans="1:14" s="88" customFormat="1" ht="13.8" x14ac:dyDescent="0.2">
      <c r="A560" s="37" t="s">
        <v>70</v>
      </c>
      <c r="B560" s="16" t="s">
        <v>70</v>
      </c>
      <c r="C560" s="16" t="s">
        <v>2289</v>
      </c>
      <c r="D560" s="16" t="s">
        <v>2290</v>
      </c>
      <c r="E560" s="16" t="s">
        <v>1103</v>
      </c>
      <c r="F560" s="16" t="str">
        <f t="shared" si="11"/>
        <v>MANTENIMIENTO APLICACIONES INFORMATICAS GAIAA, VICA Y WICA#</v>
      </c>
      <c r="G560" s="85">
        <v>31443</v>
      </c>
      <c r="H560" s="85">
        <v>0</v>
      </c>
      <c r="I560" s="85">
        <v>31443</v>
      </c>
      <c r="J560" s="85">
        <v>31442.36</v>
      </c>
      <c r="K560" s="85">
        <v>25770.98</v>
      </c>
      <c r="L560" s="85">
        <v>6442.74</v>
      </c>
      <c r="M560" s="85">
        <v>20.490220398816898</v>
      </c>
      <c r="N560" s="85">
        <v>6442.74</v>
      </c>
    </row>
    <row r="561" spans="1:14" s="88" customFormat="1" ht="13.8" x14ac:dyDescent="0.2">
      <c r="A561" s="37" t="s">
        <v>70</v>
      </c>
      <c r="B561" s="16" t="s">
        <v>70</v>
      </c>
      <c r="C561" s="16" t="s">
        <v>2291</v>
      </c>
      <c r="D561" s="16" t="s">
        <v>2292</v>
      </c>
      <c r="E561" s="16" t="s">
        <v>1103</v>
      </c>
      <c r="F561" s="16" t="str">
        <f t="shared" si="11"/>
        <v>PLAN DEPURACION PIRINEOS REVISION CONTRATOS CONCESION#</v>
      </c>
      <c r="G561" s="85">
        <v>0</v>
      </c>
      <c r="H561" s="85">
        <v>0</v>
      </c>
      <c r="I561" s="85">
        <v>0</v>
      </c>
      <c r="J561" s="85">
        <v>0</v>
      </c>
      <c r="K561" s="85">
        <v>0</v>
      </c>
      <c r="L561" s="85">
        <v>0</v>
      </c>
      <c r="M561" s="85">
        <v>0</v>
      </c>
      <c r="N561" s="85">
        <v>0</v>
      </c>
    </row>
    <row r="562" spans="1:14" s="88" customFormat="1" ht="13.8" x14ac:dyDescent="0.2">
      <c r="A562" s="37" t="s">
        <v>70</v>
      </c>
      <c r="B562" s="16" t="s">
        <v>70</v>
      </c>
      <c r="C562" s="16" t="s">
        <v>2293</v>
      </c>
      <c r="D562" s="16" t="s">
        <v>2294</v>
      </c>
      <c r="E562" s="16" t="s">
        <v>1103</v>
      </c>
      <c r="F562" s="16" t="str">
        <f t="shared" si="11"/>
        <v>CANTAVIEJA (T) ESTACION DEP. AGUAS RESIDUALES#</v>
      </c>
      <c r="G562" s="85">
        <v>0</v>
      </c>
      <c r="H562" s="85">
        <v>215000</v>
      </c>
      <c r="I562" s="85">
        <v>215000</v>
      </c>
      <c r="J562" s="85">
        <v>8800</v>
      </c>
      <c r="K562" s="85">
        <v>8800</v>
      </c>
      <c r="L562" s="85">
        <v>3666.61</v>
      </c>
      <c r="M562" s="85">
        <v>1.7054</v>
      </c>
      <c r="N562" s="85">
        <v>2933.3</v>
      </c>
    </row>
    <row r="563" spans="1:14" s="88" customFormat="1" ht="13.8" x14ac:dyDescent="0.2">
      <c r="A563" s="37" t="s">
        <v>70</v>
      </c>
      <c r="B563" s="16" t="s">
        <v>70</v>
      </c>
      <c r="C563" s="16" t="s">
        <v>2295</v>
      </c>
      <c r="D563" s="16" t="s">
        <v>2296</v>
      </c>
      <c r="E563" s="16" t="s">
        <v>1103</v>
      </c>
      <c r="F563" s="16" t="str">
        <f t="shared" si="11"/>
        <v>IGLESUELA DEL CID (T) EST.DEP AGUAS RESIDUALES#</v>
      </c>
      <c r="G563" s="85">
        <v>0</v>
      </c>
      <c r="H563" s="85">
        <v>100000</v>
      </c>
      <c r="I563" s="85">
        <v>100000</v>
      </c>
      <c r="J563" s="85">
        <v>100000</v>
      </c>
      <c r="K563" s="85">
        <v>100000</v>
      </c>
      <c r="L563" s="85">
        <v>0</v>
      </c>
      <c r="M563" s="85">
        <v>0</v>
      </c>
      <c r="N563" s="85">
        <v>0</v>
      </c>
    </row>
    <row r="564" spans="1:14" s="88" customFormat="1" ht="13.8" x14ac:dyDescent="0.2">
      <c r="A564" s="37" t="s">
        <v>70</v>
      </c>
      <c r="B564" s="16" t="s">
        <v>70</v>
      </c>
      <c r="C564" s="16" t="s">
        <v>2297</v>
      </c>
      <c r="D564" s="16" t="s">
        <v>2298</v>
      </c>
      <c r="E564" s="16" t="s">
        <v>1103</v>
      </c>
      <c r="F564" s="16" t="str">
        <f t="shared" si="11"/>
        <v>BENASQUE (H) ESTACION DEPURADORA DE AGUAS RESIDUALES.#</v>
      </c>
      <c r="G564" s="85">
        <v>1589247</v>
      </c>
      <c r="H564" s="85">
        <v>0</v>
      </c>
      <c r="I564" s="85">
        <v>1589247</v>
      </c>
      <c r="J564" s="85">
        <v>1589246.3</v>
      </c>
      <c r="K564" s="85">
        <v>1589246.3</v>
      </c>
      <c r="L564" s="85">
        <v>808198.13</v>
      </c>
      <c r="M564" s="85">
        <v>50.854154829299702</v>
      </c>
      <c r="N564" s="85">
        <v>808198.13</v>
      </c>
    </row>
    <row r="565" spans="1:14" s="88" customFormat="1" ht="13.8" x14ac:dyDescent="0.2">
      <c r="A565" s="37" t="s">
        <v>70</v>
      </c>
      <c r="B565" s="16" t="s">
        <v>70</v>
      </c>
      <c r="C565" s="16" t="s">
        <v>2299</v>
      </c>
      <c r="D565" s="16" t="s">
        <v>2300</v>
      </c>
      <c r="E565" s="16" t="s">
        <v>1103</v>
      </c>
      <c r="F565" s="16" t="str">
        <f t="shared" si="11"/>
        <v>APLICACION GESTION DOCUMENTAL Y DE EXPEDIENTES#</v>
      </c>
      <c r="G565" s="85">
        <v>63571</v>
      </c>
      <c r="H565" s="85">
        <v>0</v>
      </c>
      <c r="I565" s="85">
        <v>63571</v>
      </c>
      <c r="J565" s="85">
        <v>63570.59</v>
      </c>
      <c r="K565" s="85">
        <v>63570.59</v>
      </c>
      <c r="L565" s="85">
        <v>0</v>
      </c>
      <c r="M565" s="85">
        <v>0</v>
      </c>
      <c r="N565" s="85">
        <v>0</v>
      </c>
    </row>
    <row r="566" spans="1:14" s="88" customFormat="1" ht="13.8" x14ac:dyDescent="0.2">
      <c r="A566" s="37" t="s">
        <v>70</v>
      </c>
      <c r="B566" s="16" t="s">
        <v>70</v>
      </c>
      <c r="C566" s="16" t="s">
        <v>2301</v>
      </c>
      <c r="D566" s="16" t="s">
        <v>2302</v>
      </c>
      <c r="E566" s="16" t="s">
        <v>1103</v>
      </c>
      <c r="F566" s="16" t="str">
        <f t="shared" si="11"/>
        <v>PARQUE BREA COLECTOR#</v>
      </c>
      <c r="G566" s="85">
        <v>0</v>
      </c>
      <c r="H566" s="85">
        <v>0</v>
      </c>
      <c r="I566" s="85">
        <v>0</v>
      </c>
      <c r="J566" s="85">
        <v>24733.03</v>
      </c>
      <c r="K566" s="85">
        <v>24733.03</v>
      </c>
      <c r="L566" s="85">
        <v>24733.03</v>
      </c>
      <c r="M566" s="85">
        <v>0</v>
      </c>
      <c r="N566" s="85">
        <v>24733.03</v>
      </c>
    </row>
    <row r="567" spans="1:14" s="88" customFormat="1" ht="13.8" x14ac:dyDescent="0.2">
      <c r="A567" s="37" t="s">
        <v>70</v>
      </c>
      <c r="B567" s="16" t="s">
        <v>70</v>
      </c>
      <c r="C567" s="16" t="s">
        <v>2303</v>
      </c>
      <c r="D567" s="16" t="s">
        <v>2304</v>
      </c>
      <c r="E567" s="16" t="s">
        <v>1103</v>
      </c>
      <c r="F567" s="16" t="str">
        <f t="shared" si="11"/>
        <v>REVISION PASD#</v>
      </c>
      <c r="G567" s="85">
        <v>0</v>
      </c>
      <c r="H567" s="85">
        <v>0</v>
      </c>
      <c r="I567" s="85">
        <v>0</v>
      </c>
      <c r="J567" s="85">
        <v>1784.89</v>
      </c>
      <c r="K567" s="85">
        <v>1784.89</v>
      </c>
      <c r="L567" s="85">
        <v>1784.89</v>
      </c>
      <c r="M567" s="85">
        <v>0</v>
      </c>
      <c r="N567" s="85">
        <v>1784.89</v>
      </c>
    </row>
    <row r="568" spans="1:14" s="88" customFormat="1" ht="13.8" x14ac:dyDescent="0.2">
      <c r="A568" s="37" t="s">
        <v>70</v>
      </c>
      <c r="B568" s="16" t="s">
        <v>70</v>
      </c>
      <c r="C568" s="16" t="s">
        <v>2305</v>
      </c>
      <c r="D568" s="16" t="s">
        <v>2306</v>
      </c>
      <c r="E568" s="16" t="s">
        <v>2307</v>
      </c>
      <c r="F568" s="16" t="str">
        <f t="shared" si="11"/>
        <v>CONSTRUCCION Y FUNCIONAMIENTO INICIAL DE LA EDAR DE FORMIGAL-SALLENT DE GALLEGO (HUESCA)</v>
      </c>
      <c r="G568" s="85">
        <v>328430</v>
      </c>
      <c r="H568" s="85">
        <v>0</v>
      </c>
      <c r="I568" s="85">
        <v>328430</v>
      </c>
      <c r="J568" s="85">
        <v>793570.26</v>
      </c>
      <c r="K568" s="85">
        <v>793570.26</v>
      </c>
      <c r="L568" s="85">
        <v>737936.44</v>
      </c>
      <c r="M568" s="85">
        <v>224.68606400146101</v>
      </c>
      <c r="N568" s="85">
        <v>257748.37</v>
      </c>
    </row>
    <row r="569" spans="1:14" s="88" customFormat="1" ht="13.8" x14ac:dyDescent="0.2">
      <c r="A569" s="37" t="s">
        <v>70</v>
      </c>
      <c r="B569" s="16" t="s">
        <v>70</v>
      </c>
      <c r="C569" s="16" t="s">
        <v>2308</v>
      </c>
      <c r="D569" s="16" t="s">
        <v>2309</v>
      </c>
      <c r="E569" s="16" t="s">
        <v>1103</v>
      </c>
      <c r="F569" s="16" t="str">
        <f t="shared" si="11"/>
        <v>CONSTRUCC FUNCIONAMIENTO INICIAL EDA DE ANSO (H)#</v>
      </c>
      <c r="G569" s="85">
        <v>53334</v>
      </c>
      <c r="H569" s="85">
        <v>0</v>
      </c>
      <c r="I569" s="85">
        <v>53334</v>
      </c>
      <c r="J569" s="85">
        <v>53333.33</v>
      </c>
      <c r="K569" s="85">
        <v>53333.33</v>
      </c>
      <c r="L569" s="85">
        <v>0</v>
      </c>
      <c r="M569" s="85">
        <v>0</v>
      </c>
      <c r="N569" s="85">
        <v>0</v>
      </c>
    </row>
    <row r="570" spans="1:14" s="88" customFormat="1" ht="13.8" x14ac:dyDescent="0.2">
      <c r="A570" s="37" t="s">
        <v>70</v>
      </c>
      <c r="B570" s="16" t="s">
        <v>70</v>
      </c>
      <c r="C570" s="16" t="s">
        <v>2310</v>
      </c>
      <c r="D570" s="16" t="s">
        <v>2311</v>
      </c>
      <c r="E570" s="16" t="s">
        <v>2312</v>
      </c>
      <c r="F570" s="16" t="str">
        <f t="shared" si="11"/>
        <v>CONSTRUCCION Y FUNCIONAMIENTO INICIAL DE LA EDAR DE HECHO-SIRESA (HUESCA)</v>
      </c>
      <c r="G570" s="85">
        <v>2018660.43</v>
      </c>
      <c r="H570" s="85">
        <v>0</v>
      </c>
      <c r="I570" s="85">
        <v>2018660.43</v>
      </c>
      <c r="J570" s="85">
        <v>1962387.25</v>
      </c>
      <c r="K570" s="85">
        <v>1962387.25</v>
      </c>
      <c r="L570" s="85">
        <v>3483.69</v>
      </c>
      <c r="M570" s="85">
        <v>0.17257434426453</v>
      </c>
      <c r="N570" s="85">
        <v>3483.69</v>
      </c>
    </row>
    <row r="571" spans="1:14" s="88" customFormat="1" ht="13.8" x14ac:dyDescent="0.2">
      <c r="A571" s="37" t="s">
        <v>70</v>
      </c>
      <c r="B571" s="16" t="s">
        <v>70</v>
      </c>
      <c r="C571" s="16" t="s">
        <v>2313</v>
      </c>
      <c r="D571" s="16" t="s">
        <v>2314</v>
      </c>
      <c r="E571" s="16" t="s">
        <v>1103</v>
      </c>
      <c r="F571" s="16" t="str">
        <f t="shared" si="11"/>
        <v>EXPROPIACIONES TERRENOS EDAR#</v>
      </c>
      <c r="G571" s="85">
        <v>300000</v>
      </c>
      <c r="H571" s="85">
        <v>0</v>
      </c>
      <c r="I571" s="85">
        <v>300000</v>
      </c>
      <c r="J571" s="85">
        <v>0</v>
      </c>
      <c r="K571" s="85">
        <v>0</v>
      </c>
      <c r="L571" s="85">
        <v>0</v>
      </c>
      <c r="M571" s="85">
        <v>0</v>
      </c>
      <c r="N571" s="85">
        <v>0</v>
      </c>
    </row>
    <row r="572" spans="1:14" s="88" customFormat="1" ht="13.8" x14ac:dyDescent="0.2">
      <c r="A572" s="37" t="s">
        <v>70</v>
      </c>
      <c r="B572" s="16" t="s">
        <v>70</v>
      </c>
      <c r="C572" s="16" t="s">
        <v>2315</v>
      </c>
      <c r="D572" s="16" t="s">
        <v>2316</v>
      </c>
      <c r="E572" s="16" t="s">
        <v>1103</v>
      </c>
      <c r="F572" s="16" t="str">
        <f t="shared" si="11"/>
        <v>AT EXPROPIACIONES ZONA 10#</v>
      </c>
      <c r="G572" s="85">
        <v>320000</v>
      </c>
      <c r="H572" s="85">
        <v>0</v>
      </c>
      <c r="I572" s="85">
        <v>320000</v>
      </c>
      <c r="J572" s="85">
        <v>294488.13</v>
      </c>
      <c r="K572" s="85">
        <v>294488.13</v>
      </c>
      <c r="L572" s="85">
        <v>95786.61</v>
      </c>
      <c r="M572" s="85">
        <v>29.933315624999999</v>
      </c>
      <c r="N572" s="85">
        <v>70667.009999999995</v>
      </c>
    </row>
    <row r="573" spans="1:14" s="88" customFormat="1" ht="13.8" x14ac:dyDescent="0.2">
      <c r="A573" s="37" t="s">
        <v>70</v>
      </c>
      <c r="B573" s="16" t="s">
        <v>70</v>
      </c>
      <c r="C573" s="16" t="s">
        <v>2317</v>
      </c>
      <c r="D573" s="16" t="s">
        <v>2318</v>
      </c>
      <c r="E573" s="16" t="s">
        <v>1103</v>
      </c>
      <c r="F573" s="16" t="str">
        <f t="shared" si="11"/>
        <v>AT REDACCION PROYECTOS ESTUDIOS,PLANES Y OTRAS ACTUACIONES#</v>
      </c>
      <c r="G573" s="85">
        <v>520000</v>
      </c>
      <c r="H573" s="85">
        <v>0</v>
      </c>
      <c r="I573" s="85">
        <v>520000</v>
      </c>
      <c r="J573" s="85">
        <v>0</v>
      </c>
      <c r="K573" s="85">
        <v>0</v>
      </c>
      <c r="L573" s="85">
        <v>0</v>
      </c>
      <c r="M573" s="85">
        <v>0</v>
      </c>
      <c r="N573" s="85">
        <v>0</v>
      </c>
    </row>
    <row r="574" spans="1:14" s="88" customFormat="1" ht="13.8" x14ac:dyDescent="0.2">
      <c r="A574" s="37" t="s">
        <v>70</v>
      </c>
      <c r="B574" s="16" t="s">
        <v>70</v>
      </c>
      <c r="C574" s="16" t="s">
        <v>2319</v>
      </c>
      <c r="D574" s="16" t="s">
        <v>2320</v>
      </c>
      <c r="E574" s="16" t="s">
        <v>2321</v>
      </c>
      <c r="F574" s="16" t="str">
        <f t="shared" si="11"/>
        <v>APOYO TECNICO AREAS INFRAEST CICLO AGUA Y COORDINACION SEGUIMIENTO PLANES</v>
      </c>
      <c r="G574" s="85">
        <v>0</v>
      </c>
      <c r="H574" s="85">
        <v>0</v>
      </c>
      <c r="I574" s="85">
        <v>0</v>
      </c>
      <c r="J574" s="85">
        <v>77829.16</v>
      </c>
      <c r="K574" s="85">
        <v>77829.16</v>
      </c>
      <c r="L574" s="85">
        <v>46981.21</v>
      </c>
      <c r="M574" s="85">
        <v>0</v>
      </c>
      <c r="N574" s="85">
        <v>42606.15</v>
      </c>
    </row>
    <row r="575" spans="1:14" s="88" customFormat="1" ht="13.8" x14ac:dyDescent="0.2">
      <c r="A575" s="37" t="s">
        <v>70</v>
      </c>
      <c r="B575" s="16" t="s">
        <v>70</v>
      </c>
      <c r="C575" s="16" t="s">
        <v>2322</v>
      </c>
      <c r="D575" s="16" t="s">
        <v>2323</v>
      </c>
      <c r="E575" s="16" t="s">
        <v>1103</v>
      </c>
      <c r="F575" s="16" t="str">
        <f t="shared" si="11"/>
        <v>EDAR DE VILLANUA (HUESCA)#</v>
      </c>
      <c r="G575" s="85">
        <v>100000</v>
      </c>
      <c r="H575" s="85">
        <v>0</v>
      </c>
      <c r="I575" s="85">
        <v>100000</v>
      </c>
      <c r="J575" s="85">
        <v>0</v>
      </c>
      <c r="K575" s="85">
        <v>0</v>
      </c>
      <c r="L575" s="85">
        <v>0</v>
      </c>
      <c r="M575" s="85">
        <v>0</v>
      </c>
      <c r="N575" s="85">
        <v>0</v>
      </c>
    </row>
    <row r="576" spans="1:14" s="88" customFormat="1" ht="13.8" x14ac:dyDescent="0.2">
      <c r="A576" s="37" t="s">
        <v>70</v>
      </c>
      <c r="B576" s="16" t="s">
        <v>70</v>
      </c>
      <c r="C576" s="16" t="s">
        <v>2324</v>
      </c>
      <c r="D576" s="16" t="s">
        <v>2325</v>
      </c>
      <c r="E576" s="16" t="s">
        <v>1103</v>
      </c>
      <c r="F576" s="16" t="str">
        <f t="shared" si="11"/>
        <v>EQUIPAMIENTO DEL INSTITUTO#</v>
      </c>
      <c r="G576" s="85">
        <v>0</v>
      </c>
      <c r="H576" s="85">
        <v>0</v>
      </c>
      <c r="I576" s="85">
        <v>0</v>
      </c>
      <c r="J576" s="85">
        <v>130.18</v>
      </c>
      <c r="K576" s="85">
        <v>130.18</v>
      </c>
      <c r="L576" s="85">
        <v>130.18</v>
      </c>
      <c r="M576" s="85">
        <v>0</v>
      </c>
      <c r="N576" s="85">
        <v>130.18</v>
      </c>
    </row>
    <row r="577" spans="1:14" s="88" customFormat="1" ht="13.8" x14ac:dyDescent="0.2">
      <c r="A577" s="37" t="s">
        <v>70</v>
      </c>
      <c r="B577" s="16" t="s">
        <v>70</v>
      </c>
      <c r="C577" s="16" t="s">
        <v>2326</v>
      </c>
      <c r="D577" s="16" t="s">
        <v>2327</v>
      </c>
      <c r="E577" s="16" t="s">
        <v>1103</v>
      </c>
      <c r="F577" s="16" t="str">
        <f t="shared" si="11"/>
        <v>EDAR DE TORLA (H)#</v>
      </c>
      <c r="G577" s="85">
        <v>406122</v>
      </c>
      <c r="H577" s="85">
        <v>197034.74</v>
      </c>
      <c r="I577" s="85">
        <v>603156.74</v>
      </c>
      <c r="J577" s="85">
        <v>480020.28</v>
      </c>
      <c r="K577" s="85">
        <v>480020.28</v>
      </c>
      <c r="L577" s="85">
        <v>419754.93</v>
      </c>
      <c r="M577" s="85">
        <v>69.593009936355898</v>
      </c>
      <c r="N577" s="85">
        <v>419754.93</v>
      </c>
    </row>
    <row r="578" spans="1:14" s="88" customFormat="1" ht="13.8" x14ac:dyDescent="0.2">
      <c r="A578" s="37" t="s">
        <v>70</v>
      </c>
      <c r="B578" s="16" t="s">
        <v>70</v>
      </c>
      <c r="C578" s="16" t="s">
        <v>2328</v>
      </c>
      <c r="D578" s="16" t="s">
        <v>2329</v>
      </c>
      <c r="E578" s="16" t="s">
        <v>1103</v>
      </c>
      <c r="F578" s="16" t="str">
        <f t="shared" si="11"/>
        <v>EDAR DE BOLTAÑA-MARGUDGUED (H)#</v>
      </c>
      <c r="G578" s="85">
        <v>100000</v>
      </c>
      <c r="H578" s="85">
        <v>0</v>
      </c>
      <c r="I578" s="85">
        <v>100000</v>
      </c>
      <c r="J578" s="85">
        <v>0</v>
      </c>
      <c r="K578" s="85">
        <v>0</v>
      </c>
      <c r="L578" s="85">
        <v>0</v>
      </c>
      <c r="M578" s="85">
        <v>0</v>
      </c>
      <c r="N578" s="85">
        <v>0</v>
      </c>
    </row>
    <row r="579" spans="1:14" s="88" customFormat="1" ht="13.8" x14ac:dyDescent="0.2">
      <c r="A579" s="37" t="s">
        <v>70</v>
      </c>
      <c r="B579" s="16" t="s">
        <v>70</v>
      </c>
      <c r="C579" s="16" t="s">
        <v>2330</v>
      </c>
      <c r="D579" s="16" t="s">
        <v>2331</v>
      </c>
      <c r="E579" s="16" t="s">
        <v>1103</v>
      </c>
      <c r="F579" s="16" t="str">
        <f t="shared" si="11"/>
        <v>EDAR DE AINSA  (H)#</v>
      </c>
      <c r="G579" s="85">
        <v>100000</v>
      </c>
      <c r="H579" s="85">
        <v>0</v>
      </c>
      <c r="I579" s="85">
        <v>100000</v>
      </c>
      <c r="J579" s="85">
        <v>2461.81</v>
      </c>
      <c r="K579" s="85">
        <v>2461.81</v>
      </c>
      <c r="L579" s="85">
        <v>2461.81</v>
      </c>
      <c r="M579" s="85">
        <v>2.4618099999999998</v>
      </c>
      <c r="N579" s="85">
        <v>2461.81</v>
      </c>
    </row>
    <row r="580" spans="1:14" s="88" customFormat="1" ht="13.8" x14ac:dyDescent="0.2">
      <c r="A580" s="37" t="s">
        <v>70</v>
      </c>
      <c r="B580" s="16" t="s">
        <v>70</v>
      </c>
      <c r="C580" s="16" t="s">
        <v>2332</v>
      </c>
      <c r="D580" s="16" t="s">
        <v>2333</v>
      </c>
      <c r="E580" s="16" t="s">
        <v>1103</v>
      </c>
      <c r="F580" s="16" t="str">
        <f t="shared" si="11"/>
        <v>EDAR DE CANFRANC -ESTACION (H)#</v>
      </c>
      <c r="G580" s="85">
        <v>120651.48</v>
      </c>
      <c r="H580" s="85">
        <v>0</v>
      </c>
      <c r="I580" s="85">
        <v>120651.48</v>
      </c>
      <c r="J580" s="85">
        <v>120651.41</v>
      </c>
      <c r="K580" s="85">
        <v>120651.41</v>
      </c>
      <c r="L580" s="85">
        <v>28168.799999999999</v>
      </c>
      <c r="M580" s="85">
        <v>23.347247791738599</v>
      </c>
      <c r="N580" s="85">
        <v>28168.799999999999</v>
      </c>
    </row>
    <row r="581" spans="1:14" s="88" customFormat="1" ht="13.8" x14ac:dyDescent="0.2">
      <c r="A581" s="37" t="s">
        <v>70</v>
      </c>
      <c r="B581" s="16" t="s">
        <v>70</v>
      </c>
      <c r="C581" s="16" t="s">
        <v>2334</v>
      </c>
      <c r="D581" s="16" t="s">
        <v>2335</v>
      </c>
      <c r="E581" s="16" t="s">
        <v>1103</v>
      </c>
      <c r="F581" s="16" t="str">
        <f t="shared" si="11"/>
        <v>EDAR DE PANTICOSA (H)#</v>
      </c>
      <c r="G581" s="85">
        <v>3320000</v>
      </c>
      <c r="H581" s="85">
        <v>0</v>
      </c>
      <c r="I581" s="85">
        <v>3320000</v>
      </c>
      <c r="J581" s="85">
        <v>3295942.72</v>
      </c>
      <c r="K581" s="85">
        <v>3295942.72</v>
      </c>
      <c r="L581" s="85">
        <v>566780.87</v>
      </c>
      <c r="M581" s="85">
        <v>17.0717129518072</v>
      </c>
      <c r="N581" s="85">
        <v>346509.45</v>
      </c>
    </row>
    <row r="582" spans="1:14" s="88" customFormat="1" ht="13.8" x14ac:dyDescent="0.2">
      <c r="A582" s="37" t="s">
        <v>70</v>
      </c>
      <c r="B582" s="16" t="s">
        <v>70</v>
      </c>
      <c r="C582" s="16" t="s">
        <v>2336</v>
      </c>
      <c r="D582" s="16" t="s">
        <v>2337</v>
      </c>
      <c r="E582" s="16" t="s">
        <v>1103</v>
      </c>
      <c r="F582" s="16" t="str">
        <f t="shared" si="11"/>
        <v>PROYECTO Y CONSTRUCCION EDAR DE CERLER#</v>
      </c>
      <c r="G582" s="85">
        <v>250000</v>
      </c>
      <c r="H582" s="85">
        <v>0</v>
      </c>
      <c r="I582" s="85">
        <v>250000</v>
      </c>
      <c r="J582" s="85">
        <v>309193.40000000002</v>
      </c>
      <c r="K582" s="85">
        <v>309193.40000000002</v>
      </c>
      <c r="L582" s="85">
        <v>59193.4</v>
      </c>
      <c r="M582" s="85">
        <v>23.67736</v>
      </c>
      <c r="N582" s="85">
        <v>59193.4</v>
      </c>
    </row>
    <row r="583" spans="1:14" s="88" customFormat="1" ht="13.8" x14ac:dyDescent="0.2">
      <c r="A583" s="37" t="s">
        <v>70</v>
      </c>
      <c r="B583" s="16" t="s">
        <v>70</v>
      </c>
      <c r="C583" s="16" t="s">
        <v>2338</v>
      </c>
      <c r="D583" s="16" t="s">
        <v>2339</v>
      </c>
      <c r="E583" s="16" t="s">
        <v>1103</v>
      </c>
      <c r="F583" s="16" t="str">
        <f t="shared" si="11"/>
        <v>EDAR DE CANDANCHU#</v>
      </c>
      <c r="G583" s="85">
        <v>250000</v>
      </c>
      <c r="H583" s="85">
        <v>0</v>
      </c>
      <c r="I583" s="85">
        <v>250000</v>
      </c>
      <c r="J583" s="85">
        <v>543395.66</v>
      </c>
      <c r="K583" s="85">
        <v>543395.66</v>
      </c>
      <c r="L583" s="85">
        <v>54685.55</v>
      </c>
      <c r="M583" s="85">
        <v>21.874220000000001</v>
      </c>
      <c r="N583" s="85">
        <v>41978.43</v>
      </c>
    </row>
    <row r="584" spans="1:14" s="88" customFormat="1" ht="13.8" x14ac:dyDescent="0.2">
      <c r="A584" s="37" t="s">
        <v>70</v>
      </c>
      <c r="B584" s="16" t="s">
        <v>70</v>
      </c>
      <c r="C584" s="16" t="s">
        <v>2340</v>
      </c>
      <c r="D584" s="16" t="s">
        <v>2341</v>
      </c>
      <c r="E584" s="16" t="s">
        <v>1103</v>
      </c>
      <c r="F584" s="16" t="str">
        <f t="shared" si="11"/>
        <v>EDAR DE AGUAVIVA CONSTRUCCIÓN Y FUNCIONAMIENTO#</v>
      </c>
      <c r="G584" s="85">
        <v>0</v>
      </c>
      <c r="H584" s="85">
        <v>532000</v>
      </c>
      <c r="I584" s="85">
        <v>532000</v>
      </c>
      <c r="J584" s="85">
        <v>536106.46</v>
      </c>
      <c r="K584" s="85">
        <v>536106.46</v>
      </c>
      <c r="L584" s="85">
        <v>254655.94</v>
      </c>
      <c r="M584" s="85">
        <v>47.867657894736801</v>
      </c>
      <c r="N584" s="85">
        <v>210749.19</v>
      </c>
    </row>
    <row r="585" spans="1:14" s="88" customFormat="1" ht="13.8" x14ac:dyDescent="0.2">
      <c r="A585" s="37" t="s">
        <v>70</v>
      </c>
      <c r="B585" s="16" t="s">
        <v>70</v>
      </c>
      <c r="C585" s="16" t="s">
        <v>2342</v>
      </c>
      <c r="D585" s="16" t="s">
        <v>2343</v>
      </c>
      <c r="E585" s="16" t="s">
        <v>1103</v>
      </c>
      <c r="F585" s="16" t="str">
        <f t="shared" si="11"/>
        <v>EDAR BROTO-OTO#</v>
      </c>
      <c r="G585" s="85">
        <v>0</v>
      </c>
      <c r="H585" s="85">
        <v>0</v>
      </c>
      <c r="I585" s="85">
        <v>0</v>
      </c>
      <c r="J585" s="85">
        <v>14399</v>
      </c>
      <c r="K585" s="85">
        <v>14399</v>
      </c>
      <c r="L585" s="85">
        <v>0</v>
      </c>
      <c r="M585" s="85">
        <v>0</v>
      </c>
      <c r="N585" s="85">
        <v>0</v>
      </c>
    </row>
    <row r="586" spans="1:14" s="88" customFormat="1" ht="13.8" x14ac:dyDescent="0.2">
      <c r="A586" s="37" t="s">
        <v>70</v>
      </c>
      <c r="B586" s="16" t="s">
        <v>70</v>
      </c>
      <c r="C586" s="16" t="s">
        <v>2344</v>
      </c>
      <c r="D586" s="16" t="s">
        <v>2345</v>
      </c>
      <c r="E586" s="16" t="s">
        <v>1103</v>
      </c>
      <c r="F586" s="16" t="str">
        <f t="shared" si="11"/>
        <v>ADQUISICION VEHICULO IAA#</v>
      </c>
      <c r="G586" s="85">
        <v>0</v>
      </c>
      <c r="H586" s="85">
        <v>-274.85000000000002</v>
      </c>
      <c r="I586" s="85">
        <v>-274.85000000000002</v>
      </c>
      <c r="J586" s="85">
        <v>0</v>
      </c>
      <c r="K586" s="85">
        <v>0</v>
      </c>
      <c r="L586" s="85">
        <v>0</v>
      </c>
      <c r="M586" s="85">
        <v>0</v>
      </c>
      <c r="N586" s="85">
        <v>0</v>
      </c>
    </row>
    <row r="587" spans="1:14" s="88" customFormat="1" ht="13.8" x14ac:dyDescent="0.2">
      <c r="A587" s="37" t="s">
        <v>70</v>
      </c>
      <c r="B587" s="16" t="s">
        <v>70</v>
      </c>
      <c r="C587" s="16" t="s">
        <v>2346</v>
      </c>
      <c r="D587" s="16" t="s">
        <v>2347</v>
      </c>
      <c r="E587" s="16" t="s">
        <v>1103</v>
      </c>
      <c r="F587" s="16" t="str">
        <f t="shared" si="11"/>
        <v>RD AYUDAS DIRECTAS EBRO RESILIENCE -MRR#</v>
      </c>
      <c r="G587" s="85">
        <v>70000</v>
      </c>
      <c r="H587" s="85">
        <v>0</v>
      </c>
      <c r="I587" s="85">
        <v>70000</v>
      </c>
      <c r="J587" s="85">
        <v>74517.64</v>
      </c>
      <c r="K587" s="85">
        <v>74517.64</v>
      </c>
      <c r="L587" s="85">
        <v>0</v>
      </c>
      <c r="M587" s="85">
        <v>0</v>
      </c>
      <c r="N587" s="85">
        <v>0</v>
      </c>
    </row>
    <row r="588" spans="1:14" s="88" customFormat="1" ht="13.8" x14ac:dyDescent="0.2">
      <c r="A588" s="37" t="s">
        <v>70</v>
      </c>
      <c r="B588" s="16" t="s">
        <v>70</v>
      </c>
      <c r="C588" s="16" t="s">
        <v>2348</v>
      </c>
      <c r="D588" s="16" t="s">
        <v>2349</v>
      </c>
      <c r="E588" s="16" t="s">
        <v>2350</v>
      </c>
      <c r="F588" s="16" t="str">
        <f t="shared" si="11"/>
        <v>CONVOCATORIA PROTOCOLOS PARA ASEGURAR ABASTEC AGUA EELL FRENTE A INCENDIOS</v>
      </c>
      <c r="G588" s="85">
        <v>0</v>
      </c>
      <c r="H588" s="85">
        <v>100000</v>
      </c>
      <c r="I588" s="85">
        <v>100000</v>
      </c>
      <c r="J588" s="85">
        <v>98222.43</v>
      </c>
      <c r="K588" s="85">
        <v>98222.43</v>
      </c>
      <c r="L588" s="85">
        <v>0</v>
      </c>
      <c r="M588" s="85">
        <v>0</v>
      </c>
      <c r="N588" s="85">
        <v>0</v>
      </c>
    </row>
    <row r="589" spans="1:14" s="88" customFormat="1" ht="13.8" x14ac:dyDescent="0.2">
      <c r="A589" s="37" t="s">
        <v>70</v>
      </c>
      <c r="B589" s="16" t="s">
        <v>70</v>
      </c>
      <c r="C589" s="16" t="s">
        <v>2351</v>
      </c>
      <c r="D589" s="16" t="s">
        <v>2352</v>
      </c>
      <c r="E589" s="16" t="s">
        <v>1103</v>
      </c>
      <c r="F589" s="16" t="str">
        <f t="shared" si="11"/>
        <v>RESTAURACION FLUVIAL TR-7 EBRO RESILIENCE#</v>
      </c>
      <c r="G589" s="85">
        <v>77672.47</v>
      </c>
      <c r="H589" s="85">
        <v>0</v>
      </c>
      <c r="I589" s="85">
        <v>77672.47</v>
      </c>
      <c r="J589" s="85">
        <v>71049.47</v>
      </c>
      <c r="K589" s="85">
        <v>71049.47</v>
      </c>
      <c r="L589" s="85">
        <v>0</v>
      </c>
      <c r="M589" s="85">
        <v>0</v>
      </c>
      <c r="N589" s="85">
        <v>0</v>
      </c>
    </row>
    <row r="590" spans="1:14" s="88" customFormat="1" ht="13.8" x14ac:dyDescent="0.2">
      <c r="A590" s="37" t="s">
        <v>70</v>
      </c>
      <c r="B590" s="16" t="s">
        <v>70</v>
      </c>
      <c r="C590" s="16" t="s">
        <v>2353</v>
      </c>
      <c r="D590" s="16" t="s">
        <v>2354</v>
      </c>
      <c r="E590" s="16" t="s">
        <v>1103</v>
      </c>
      <c r="F590" s="16" t="str">
        <f t="shared" si="11"/>
        <v>PERTE MP AT DIGITALIZACION IAA AGUA#</v>
      </c>
      <c r="G590" s="85">
        <v>37700</v>
      </c>
      <c r="H590" s="85">
        <v>0</v>
      </c>
      <c r="I590" s="85">
        <v>37700</v>
      </c>
      <c r="J590" s="85">
        <v>0</v>
      </c>
      <c r="K590" s="85">
        <v>0</v>
      </c>
      <c r="L590" s="85">
        <v>0</v>
      </c>
      <c r="M590" s="85">
        <v>0</v>
      </c>
      <c r="N590" s="85">
        <v>0</v>
      </c>
    </row>
    <row r="591" spans="1:14" s="88" customFormat="1" ht="13.8" x14ac:dyDescent="0.2">
      <c r="A591" s="37" t="s">
        <v>70</v>
      </c>
      <c r="B591" s="16" t="s">
        <v>70</v>
      </c>
      <c r="C591" s="16" t="s">
        <v>2355</v>
      </c>
      <c r="D591" s="16" t="s">
        <v>2356</v>
      </c>
      <c r="E591" s="16" t="s">
        <v>1103</v>
      </c>
      <c r="F591" s="16" t="str">
        <f t="shared" si="11"/>
        <v>DIGITALIZACION IAA PERTE AGUA#</v>
      </c>
      <c r="G591" s="85">
        <v>193000</v>
      </c>
      <c r="H591" s="85">
        <v>0</v>
      </c>
      <c r="I591" s="85">
        <v>193000</v>
      </c>
      <c r="J591" s="85">
        <v>0</v>
      </c>
      <c r="K591" s="85">
        <v>0</v>
      </c>
      <c r="L591" s="85">
        <v>0</v>
      </c>
      <c r="M591" s="85">
        <v>0</v>
      </c>
      <c r="N591" s="85">
        <v>0</v>
      </c>
    </row>
    <row r="592" spans="1:14" s="88" customFormat="1" ht="13.8" x14ac:dyDescent="0.2">
      <c r="A592" s="37" t="s">
        <v>70</v>
      </c>
      <c r="B592" s="16" t="s">
        <v>70</v>
      </c>
      <c r="C592" s="16" t="s">
        <v>2357</v>
      </c>
      <c r="D592" s="16" t="s">
        <v>2325</v>
      </c>
      <c r="E592" s="16" t="s">
        <v>1103</v>
      </c>
      <c r="F592" s="16" t="str">
        <f t="shared" si="11"/>
        <v>EQUIPAMIENTO DEL INSTITUTO#</v>
      </c>
      <c r="G592" s="85">
        <v>10000</v>
      </c>
      <c r="H592" s="85">
        <v>0</v>
      </c>
      <c r="I592" s="85">
        <v>10000</v>
      </c>
      <c r="J592" s="85">
        <v>865.92</v>
      </c>
      <c r="K592" s="85">
        <v>865.92</v>
      </c>
      <c r="L592" s="85">
        <v>865.92</v>
      </c>
      <c r="M592" s="85">
        <v>8.6592000000000002</v>
      </c>
      <c r="N592" s="85">
        <v>865.92</v>
      </c>
    </row>
    <row r="593" spans="1:14" s="88" customFormat="1" ht="13.8" x14ac:dyDescent="0.2">
      <c r="A593" s="37" t="s">
        <v>70</v>
      </c>
      <c r="B593" s="16" t="s">
        <v>70</v>
      </c>
      <c r="C593" s="16" t="s">
        <v>2358</v>
      </c>
      <c r="D593" s="16" t="s">
        <v>2359</v>
      </c>
      <c r="E593" s="16" t="s">
        <v>1103</v>
      </c>
      <c r="F593" s="16" t="str">
        <f t="shared" si="11"/>
        <v>EDAR DE ASTUN#</v>
      </c>
      <c r="G593" s="85">
        <v>0</v>
      </c>
      <c r="H593" s="85">
        <v>0</v>
      </c>
      <c r="I593" s="85">
        <v>0</v>
      </c>
      <c r="J593" s="85">
        <v>0</v>
      </c>
      <c r="K593" s="85">
        <v>0</v>
      </c>
      <c r="L593" s="85">
        <v>0</v>
      </c>
      <c r="M593" s="85">
        <v>0</v>
      </c>
      <c r="N593" s="85">
        <v>0</v>
      </c>
    </row>
    <row r="594" spans="1:14" s="88" customFormat="1" ht="13.8" x14ac:dyDescent="0.2">
      <c r="A594" s="37" t="s">
        <v>70</v>
      </c>
      <c r="B594" s="16" t="s">
        <v>70</v>
      </c>
      <c r="C594" s="16" t="s">
        <v>2360</v>
      </c>
      <c r="D594" s="16" t="s">
        <v>2361</v>
      </c>
      <c r="E594" s="16" t="s">
        <v>1103</v>
      </c>
      <c r="F594" s="16" t="str">
        <f t="shared" si="11"/>
        <v>PROYECTO CONEXION VERTIDOS A EBAR DE RICLA#</v>
      </c>
      <c r="G594" s="85">
        <v>0</v>
      </c>
      <c r="H594" s="85">
        <v>0</v>
      </c>
      <c r="I594" s="85">
        <v>0</v>
      </c>
      <c r="J594" s="85">
        <v>14515</v>
      </c>
      <c r="K594" s="85">
        <v>14515</v>
      </c>
      <c r="L594" s="85">
        <v>0</v>
      </c>
      <c r="M594" s="85">
        <v>0</v>
      </c>
      <c r="N594" s="85">
        <v>0</v>
      </c>
    </row>
    <row r="595" spans="1:14" s="88" customFormat="1" ht="13.8" x14ac:dyDescent="0.2">
      <c r="A595" s="37" t="s">
        <v>70</v>
      </c>
      <c r="B595" s="16" t="s">
        <v>70</v>
      </c>
      <c r="C595" s="16" t="s">
        <v>2362</v>
      </c>
      <c r="D595" s="16" t="s">
        <v>2363</v>
      </c>
      <c r="E595" s="16" t="s">
        <v>2364</v>
      </c>
      <c r="F595" s="16" t="str">
        <f t="shared" si="11"/>
        <v>COLECTOR AGUAS RESIDUALES DE PIEDRAFITA DE JACA A TRAMACASTILLA DE TENA</v>
      </c>
      <c r="G595" s="85">
        <v>0</v>
      </c>
      <c r="H595" s="85">
        <v>0</v>
      </c>
      <c r="I595" s="85">
        <v>0</v>
      </c>
      <c r="J595" s="85">
        <v>14513.95</v>
      </c>
      <c r="K595" s="85">
        <v>14513.95</v>
      </c>
      <c r="L595" s="85">
        <v>0</v>
      </c>
      <c r="M595" s="85">
        <v>0</v>
      </c>
      <c r="N595" s="85">
        <v>0</v>
      </c>
    </row>
    <row r="596" spans="1:14" s="88" customFormat="1" ht="13.8" x14ac:dyDescent="0.2">
      <c r="A596" s="37" t="s">
        <v>70</v>
      </c>
      <c r="B596" s="16" t="s">
        <v>70</v>
      </c>
      <c r="C596" s="27" t="s">
        <v>127</v>
      </c>
      <c r="D596" s="27" t="s">
        <v>70</v>
      </c>
      <c r="E596" s="27" t="s">
        <v>70</v>
      </c>
      <c r="F596" s="27" t="str">
        <f t="shared" si="11"/>
        <v/>
      </c>
      <c r="G596" s="90">
        <v>10300197.380000001</v>
      </c>
      <c r="H596" s="90">
        <v>1143759.8899999999</v>
      </c>
      <c r="I596" s="90">
        <v>11443957.27</v>
      </c>
      <c r="J596" s="90">
        <v>10632645.77</v>
      </c>
      <c r="K596" s="90">
        <v>10626974.390000001</v>
      </c>
      <c r="L596" s="90">
        <v>3152516.62</v>
      </c>
      <c r="M596" s="90">
        <v>27.547434384993998</v>
      </c>
      <c r="N596" s="90">
        <v>2365215.29</v>
      </c>
    </row>
    <row r="597" spans="1:14" s="88" customFormat="1" ht="13.8" x14ac:dyDescent="0.2">
      <c r="A597" s="37" t="s">
        <v>476</v>
      </c>
      <c r="B597" s="16" t="s">
        <v>477</v>
      </c>
      <c r="C597" s="16" t="s">
        <v>2365</v>
      </c>
      <c r="D597" s="16" t="s">
        <v>2366</v>
      </c>
      <c r="E597" s="16" t="s">
        <v>2367</v>
      </c>
      <c r="F597" s="16" t="str">
        <f t="shared" si="11"/>
        <v>INVERSIONES DE LOS PROYECTOS DE INVESTIGACION (EXC. MED. REGENERATIVA)</v>
      </c>
      <c r="G597" s="85">
        <v>245563.08</v>
      </c>
      <c r="H597" s="85">
        <v>820000</v>
      </c>
      <c r="I597" s="85">
        <v>1065563.08</v>
      </c>
      <c r="J597" s="85">
        <v>89303.76</v>
      </c>
      <c r="K597" s="85">
        <v>89303.76</v>
      </c>
      <c r="L597" s="85">
        <v>89303.76</v>
      </c>
      <c r="M597" s="85">
        <v>8.3808984823310499</v>
      </c>
      <c r="N597" s="85">
        <v>89303.76</v>
      </c>
    </row>
    <row r="598" spans="1:14" s="88" customFormat="1" ht="13.8" x14ac:dyDescent="0.2">
      <c r="A598" s="37" t="s">
        <v>70</v>
      </c>
      <c r="B598" s="16" t="s">
        <v>70</v>
      </c>
      <c r="C598" s="16" t="s">
        <v>2368</v>
      </c>
      <c r="D598" s="16" t="s">
        <v>2369</v>
      </c>
      <c r="E598" s="16" t="s">
        <v>1103</v>
      </c>
      <c r="F598" s="16" t="str">
        <f t="shared" si="11"/>
        <v>INVERSIONES PROYECTOS GESTION Y TRANSFERENCIA INSTITUTO#</v>
      </c>
      <c r="G598" s="85">
        <v>1967351.5</v>
      </c>
      <c r="H598" s="85">
        <v>1696274</v>
      </c>
      <c r="I598" s="85">
        <v>3663625.5</v>
      </c>
      <c r="J598" s="85">
        <v>222821.6</v>
      </c>
      <c r="K598" s="85">
        <v>222821.6</v>
      </c>
      <c r="L598" s="85">
        <v>222821.6</v>
      </c>
      <c r="M598" s="85">
        <v>6.0819971910338504</v>
      </c>
      <c r="N598" s="85">
        <v>190603.71</v>
      </c>
    </row>
    <row r="599" spans="1:14" s="88" customFormat="1" ht="13.8" x14ac:dyDescent="0.2">
      <c r="A599" s="37" t="s">
        <v>70</v>
      </c>
      <c r="B599" s="16" t="s">
        <v>70</v>
      </c>
      <c r="C599" s="27" t="s">
        <v>127</v>
      </c>
      <c r="D599" s="27" t="s">
        <v>70</v>
      </c>
      <c r="E599" s="27" t="s">
        <v>70</v>
      </c>
      <c r="F599" s="27" t="str">
        <f t="shared" si="11"/>
        <v/>
      </c>
      <c r="G599" s="90">
        <v>2212914.58</v>
      </c>
      <c r="H599" s="90">
        <v>2516274</v>
      </c>
      <c r="I599" s="90">
        <v>4729188.58</v>
      </c>
      <c r="J599" s="90">
        <v>312125.36</v>
      </c>
      <c r="K599" s="90">
        <v>312125.36</v>
      </c>
      <c r="L599" s="90">
        <v>312125.36</v>
      </c>
      <c r="M599" s="90">
        <v>6.5999770303090797</v>
      </c>
      <c r="N599" s="90">
        <v>279907.46999999997</v>
      </c>
    </row>
    <row r="600" spans="1:14" s="88" customFormat="1" ht="13.8" x14ac:dyDescent="0.2">
      <c r="A600" s="37" t="s">
        <v>478</v>
      </c>
      <c r="B600" s="16" t="s">
        <v>479</v>
      </c>
      <c r="C600" s="16" t="s">
        <v>2370</v>
      </c>
      <c r="D600" s="16" t="s">
        <v>2371</v>
      </c>
      <c r="E600" s="16" t="s">
        <v>1103</v>
      </c>
      <c r="F600" s="16" t="str">
        <f t="shared" si="11"/>
        <v>PROYECTOS ESTRATÉGICOS D.G.A.#</v>
      </c>
      <c r="G600" s="85">
        <v>290761</v>
      </c>
      <c r="H600" s="85">
        <v>0</v>
      </c>
      <c r="I600" s="85">
        <v>290761</v>
      </c>
      <c r="J600" s="85">
        <v>1229.3599999999999</v>
      </c>
      <c r="K600" s="85">
        <v>1229.3599999999999</v>
      </c>
      <c r="L600" s="85">
        <v>1229.3599999999999</v>
      </c>
      <c r="M600" s="85">
        <v>0.42280773556287998</v>
      </c>
      <c r="N600" s="85">
        <v>1229.3599999999999</v>
      </c>
    </row>
    <row r="601" spans="1:14" s="88" customFormat="1" ht="13.8" x14ac:dyDescent="0.2">
      <c r="A601" s="37" t="s">
        <v>70</v>
      </c>
      <c r="B601" s="16" t="s">
        <v>70</v>
      </c>
      <c r="C601" s="16" t="s">
        <v>2372</v>
      </c>
      <c r="D601" s="16" t="s">
        <v>2373</v>
      </c>
      <c r="E601" s="16" t="s">
        <v>1103</v>
      </c>
      <c r="F601" s="16" t="str">
        <f t="shared" si="11"/>
        <v>INCORPORACION DOCTORES#</v>
      </c>
      <c r="G601" s="85">
        <v>110000</v>
      </c>
      <c r="H601" s="85">
        <v>0</v>
      </c>
      <c r="I601" s="85">
        <v>110000</v>
      </c>
      <c r="J601" s="85">
        <v>73869.960000000006</v>
      </c>
      <c r="K601" s="85">
        <v>73869.960000000006</v>
      </c>
      <c r="L601" s="85">
        <v>73869.960000000006</v>
      </c>
      <c r="M601" s="85">
        <v>67.154509090909102</v>
      </c>
      <c r="N601" s="85">
        <v>73869.960000000006</v>
      </c>
    </row>
    <row r="602" spans="1:14" s="88" customFormat="1" ht="13.8" x14ac:dyDescent="0.2">
      <c r="A602" s="37" t="s">
        <v>70</v>
      </c>
      <c r="B602" s="16" t="s">
        <v>70</v>
      </c>
      <c r="C602" s="16" t="s">
        <v>2374</v>
      </c>
      <c r="D602" s="16" t="s">
        <v>2375</v>
      </c>
      <c r="E602" s="16" t="s">
        <v>1103</v>
      </c>
      <c r="F602" s="16" t="str">
        <f t="shared" si="11"/>
        <v>CONSERVACION Y MEJORA INSTALACIONES DEL CITA#</v>
      </c>
      <c r="G602" s="85">
        <v>0</v>
      </c>
      <c r="H602" s="85">
        <v>0</v>
      </c>
      <c r="I602" s="85">
        <v>0</v>
      </c>
      <c r="J602" s="85">
        <v>364119.76</v>
      </c>
      <c r="K602" s="85">
        <v>364119.76</v>
      </c>
      <c r="L602" s="85">
        <v>322065.40000000002</v>
      </c>
      <c r="M602" s="85">
        <v>0</v>
      </c>
      <c r="N602" s="85">
        <v>322065.40000000002</v>
      </c>
    </row>
    <row r="603" spans="1:14" s="88" customFormat="1" ht="13.8" x14ac:dyDescent="0.2">
      <c r="A603" s="37" t="s">
        <v>70</v>
      </c>
      <c r="B603" s="16" t="s">
        <v>70</v>
      </c>
      <c r="C603" s="16" t="s">
        <v>2376</v>
      </c>
      <c r="D603" s="16" t="s">
        <v>2377</v>
      </c>
      <c r="E603" s="16" t="s">
        <v>1103</v>
      </c>
      <c r="F603" s="16" t="str">
        <f t="shared" si="11"/>
        <v>PERSONAL INVESTIGADOR EN FORMACIÓN#</v>
      </c>
      <c r="G603" s="85">
        <v>306904.3</v>
      </c>
      <c r="H603" s="85">
        <v>0</v>
      </c>
      <c r="I603" s="85">
        <v>306904.3</v>
      </c>
      <c r="J603" s="85">
        <v>298811.07</v>
      </c>
      <c r="K603" s="85">
        <v>298811.07</v>
      </c>
      <c r="L603" s="85">
        <v>298811.07</v>
      </c>
      <c r="M603" s="85">
        <v>97.362946690548199</v>
      </c>
      <c r="N603" s="85">
        <v>298811.07</v>
      </c>
    </row>
    <row r="604" spans="1:14" s="88" customFormat="1" ht="13.8" x14ac:dyDescent="0.2">
      <c r="A604" s="37" t="s">
        <v>70</v>
      </c>
      <c r="B604" s="16" t="s">
        <v>70</v>
      </c>
      <c r="C604" s="16" t="s">
        <v>2378</v>
      </c>
      <c r="D604" s="16" t="s">
        <v>2379</v>
      </c>
      <c r="E604" s="16" t="s">
        <v>1103</v>
      </c>
      <c r="F604" s="16" t="str">
        <f t="shared" si="11"/>
        <v>PROYECTOS DE INVESTIGACIÓN DESARROLLADOS EN EL C.I.T.A.#</v>
      </c>
      <c r="G604" s="85">
        <v>6923813.04</v>
      </c>
      <c r="H604" s="85">
        <v>0</v>
      </c>
      <c r="I604" s="85">
        <v>6923813.04</v>
      </c>
      <c r="J604" s="85">
        <v>2429912.83</v>
      </c>
      <c r="K604" s="85">
        <v>2429912.83</v>
      </c>
      <c r="L604" s="85">
        <v>2038648.59</v>
      </c>
      <c r="M604" s="85">
        <v>29.444015576711799</v>
      </c>
      <c r="N604" s="85">
        <v>2038648.59</v>
      </c>
    </row>
    <row r="605" spans="1:14" s="88" customFormat="1" ht="13.8" x14ac:dyDescent="0.2">
      <c r="A605" s="37" t="s">
        <v>70</v>
      </c>
      <c r="B605" s="16" t="s">
        <v>70</v>
      </c>
      <c r="C605" s="16" t="s">
        <v>2380</v>
      </c>
      <c r="D605" s="16" t="s">
        <v>2381</v>
      </c>
      <c r="E605" s="16" t="s">
        <v>1103</v>
      </c>
      <c r="F605" s="16" t="str">
        <f t="shared" si="11"/>
        <v>MANTENIMIENTO CENTRO SEGURIDAD ALIMENTARIA I+D#</v>
      </c>
      <c r="G605" s="85">
        <v>0</v>
      </c>
      <c r="H605" s="85">
        <v>0</v>
      </c>
      <c r="I605" s="85">
        <v>0</v>
      </c>
      <c r="J605" s="85">
        <v>3742.83</v>
      </c>
      <c r="K605" s="85">
        <v>3742.83</v>
      </c>
      <c r="L605" s="85">
        <v>3742.83</v>
      </c>
      <c r="M605" s="85">
        <v>0</v>
      </c>
      <c r="N605" s="85">
        <v>3742.83</v>
      </c>
    </row>
    <row r="606" spans="1:14" s="88" customFormat="1" ht="13.8" x14ac:dyDescent="0.2">
      <c r="A606" s="37" t="s">
        <v>70</v>
      </c>
      <c r="B606" s="16" t="s">
        <v>70</v>
      </c>
      <c r="C606" s="16" t="s">
        <v>2382</v>
      </c>
      <c r="D606" s="16" t="s">
        <v>2383</v>
      </c>
      <c r="E606" s="16" t="s">
        <v>2384</v>
      </c>
      <c r="F606" s="16" t="str">
        <f t="shared" si="11"/>
        <v>MANTENIMIENTO DEL CENTRO DE INVESTIGACION EN CULTIVOS AGROENERGETICOS DE TERUEL</v>
      </c>
      <c r="G606" s="85">
        <v>0</v>
      </c>
      <c r="H606" s="85">
        <v>557595.65</v>
      </c>
      <c r="I606" s="85">
        <v>557595.65</v>
      </c>
      <c r="J606" s="85">
        <v>232115.77</v>
      </c>
      <c r="K606" s="85">
        <v>232115.77</v>
      </c>
      <c r="L606" s="85">
        <v>224735.11</v>
      </c>
      <c r="M606" s="85">
        <v>40.304315501744</v>
      </c>
      <c r="N606" s="85">
        <v>224735.11</v>
      </c>
    </row>
    <row r="607" spans="1:14" s="88" customFormat="1" ht="13.8" x14ac:dyDescent="0.2">
      <c r="A607" s="37" t="s">
        <v>70</v>
      </c>
      <c r="B607" s="16" t="s">
        <v>70</v>
      </c>
      <c r="C607" s="27" t="s">
        <v>127</v>
      </c>
      <c r="D607" s="27" t="s">
        <v>70</v>
      </c>
      <c r="E607" s="27" t="s">
        <v>70</v>
      </c>
      <c r="F607" s="27" t="str">
        <f t="shared" si="11"/>
        <v/>
      </c>
      <c r="G607" s="90">
        <v>7631478.3399999999</v>
      </c>
      <c r="H607" s="90">
        <v>557595.65</v>
      </c>
      <c r="I607" s="90">
        <v>8189073.9900000002</v>
      </c>
      <c r="J607" s="90">
        <v>3403801.58</v>
      </c>
      <c r="K607" s="90">
        <v>3403801.58</v>
      </c>
      <c r="L607" s="90">
        <v>2963102.32</v>
      </c>
      <c r="M607" s="90">
        <v>36.183606639998096</v>
      </c>
      <c r="N607" s="90">
        <v>2963102.32</v>
      </c>
    </row>
    <row r="608" spans="1:14" s="88" customFormat="1" ht="13.8" x14ac:dyDescent="0.2">
      <c r="A608" s="37" t="s">
        <v>480</v>
      </c>
      <c r="B608" s="16" t="s">
        <v>481</v>
      </c>
      <c r="C608" s="16" t="s">
        <v>2385</v>
      </c>
      <c r="D608" s="16" t="s">
        <v>2386</v>
      </c>
      <c r="E608" s="16" t="s">
        <v>1103</v>
      </c>
      <c r="F608" s="16" t="str">
        <f t="shared" si="11"/>
        <v>PROYECTO BOLSA PARA ADQUISICION MOBILIARIO OFICINA#</v>
      </c>
      <c r="G608" s="85">
        <v>14400</v>
      </c>
      <c r="H608" s="85">
        <v>0</v>
      </c>
      <c r="I608" s="85">
        <v>14400</v>
      </c>
      <c r="J608" s="85">
        <v>0</v>
      </c>
      <c r="K608" s="85">
        <v>0</v>
      </c>
      <c r="L608" s="85">
        <v>0</v>
      </c>
      <c r="M608" s="85">
        <v>0</v>
      </c>
      <c r="N608" s="85">
        <v>0</v>
      </c>
    </row>
    <row r="609" spans="1:14" s="88" customFormat="1" ht="13.8" x14ac:dyDescent="0.2">
      <c r="A609" s="37" t="s">
        <v>70</v>
      </c>
      <c r="B609" s="16" t="s">
        <v>70</v>
      </c>
      <c r="C609" s="27" t="s">
        <v>127</v>
      </c>
      <c r="D609" s="27" t="s">
        <v>70</v>
      </c>
      <c r="E609" s="27" t="s">
        <v>70</v>
      </c>
      <c r="F609" s="27" t="str">
        <f t="shared" si="11"/>
        <v/>
      </c>
      <c r="G609" s="90">
        <v>14400</v>
      </c>
      <c r="H609" s="90">
        <v>0</v>
      </c>
      <c r="I609" s="90">
        <v>14400</v>
      </c>
      <c r="J609" s="90">
        <v>0</v>
      </c>
      <c r="K609" s="90">
        <v>0</v>
      </c>
      <c r="L609" s="90">
        <v>0</v>
      </c>
      <c r="M609" s="90">
        <v>0</v>
      </c>
      <c r="N609" s="90">
        <v>0</v>
      </c>
    </row>
    <row r="610" spans="1:14" s="88" customFormat="1" ht="13.8" x14ac:dyDescent="0.2">
      <c r="A610" s="37" t="s">
        <v>482</v>
      </c>
      <c r="B610" s="16" t="s">
        <v>483</v>
      </c>
      <c r="C610" s="16" t="s">
        <v>2387</v>
      </c>
      <c r="D610" s="16" t="s">
        <v>2388</v>
      </c>
      <c r="E610" s="16" t="s">
        <v>2389</v>
      </c>
      <c r="F610" s="16" t="str">
        <f t="shared" si="11"/>
        <v>EQUIPAMIENTO DE LA ENTIDAD PÚBLICA ARAGONESA DEL BANCO DE SANGRE Y TEJIDOS</v>
      </c>
      <c r="G610" s="85">
        <v>120000</v>
      </c>
      <c r="H610" s="85">
        <v>44328</v>
      </c>
      <c r="I610" s="85">
        <v>164328</v>
      </c>
      <c r="J610" s="85">
        <v>86106.84</v>
      </c>
      <c r="K610" s="85">
        <v>86106.84</v>
      </c>
      <c r="L610" s="85">
        <v>71828.84</v>
      </c>
      <c r="M610" s="85">
        <v>43.710651866997701</v>
      </c>
      <c r="N610" s="85">
        <v>17915.259999999998</v>
      </c>
    </row>
    <row r="611" spans="1:14" s="88" customFormat="1" ht="13.8" x14ac:dyDescent="0.2">
      <c r="A611" s="37" t="s">
        <v>70</v>
      </c>
      <c r="B611" s="16" t="s">
        <v>70</v>
      </c>
      <c r="C611" s="27" t="s">
        <v>127</v>
      </c>
      <c r="D611" s="27" t="s">
        <v>70</v>
      </c>
      <c r="E611" s="27" t="s">
        <v>70</v>
      </c>
      <c r="F611" s="27" t="str">
        <f t="shared" si="11"/>
        <v/>
      </c>
      <c r="G611" s="90">
        <v>120000</v>
      </c>
      <c r="H611" s="90">
        <v>44328</v>
      </c>
      <c r="I611" s="90">
        <v>164328</v>
      </c>
      <c r="J611" s="90">
        <v>86106.84</v>
      </c>
      <c r="K611" s="90">
        <v>86106.84</v>
      </c>
      <c r="L611" s="90">
        <v>71828.84</v>
      </c>
      <c r="M611" s="90">
        <v>43.710651866997701</v>
      </c>
      <c r="N611" s="90">
        <v>17915.259999999998</v>
      </c>
    </row>
    <row r="612" spans="1:14" s="88" customFormat="1" ht="13.8" x14ac:dyDescent="0.2">
      <c r="A612" s="37" t="s">
        <v>484</v>
      </c>
      <c r="B612" s="16" t="s">
        <v>485</v>
      </c>
      <c r="C612" s="16" t="s">
        <v>2390</v>
      </c>
      <c r="D612" s="16" t="s">
        <v>2391</v>
      </c>
      <c r="E612" s="16" t="s">
        <v>1103</v>
      </c>
      <c r="F612" s="16" t="str">
        <f t="shared" ref="F612:F620" si="12">CONCATENATE(D612,E612)</f>
        <v>INFRAESTRUCTURA Y EQUIPAMIENTO DE LA AGENCIA#</v>
      </c>
      <c r="G612" s="85">
        <v>2000</v>
      </c>
      <c r="H612" s="85">
        <v>0</v>
      </c>
      <c r="I612" s="85">
        <v>2000</v>
      </c>
      <c r="J612" s="85">
        <v>0</v>
      </c>
      <c r="K612" s="85">
        <v>0</v>
      </c>
      <c r="L612" s="85">
        <v>0</v>
      </c>
      <c r="M612" s="85">
        <v>0</v>
      </c>
      <c r="N612" s="85">
        <v>0</v>
      </c>
    </row>
    <row r="613" spans="1:14" s="88" customFormat="1" ht="13.8" x14ac:dyDescent="0.2">
      <c r="A613" s="37" t="s">
        <v>70</v>
      </c>
      <c r="B613" s="16" t="s">
        <v>70</v>
      </c>
      <c r="C613" s="27" t="s">
        <v>127</v>
      </c>
      <c r="D613" s="27" t="s">
        <v>70</v>
      </c>
      <c r="E613" s="27" t="s">
        <v>70</v>
      </c>
      <c r="F613" s="27" t="str">
        <f t="shared" si="12"/>
        <v/>
      </c>
      <c r="G613" s="90">
        <v>2000</v>
      </c>
      <c r="H613" s="90">
        <v>0</v>
      </c>
      <c r="I613" s="90">
        <v>2000</v>
      </c>
      <c r="J613" s="90">
        <v>0</v>
      </c>
      <c r="K613" s="90">
        <v>0</v>
      </c>
      <c r="L613" s="90">
        <v>0</v>
      </c>
      <c r="M613" s="90">
        <v>0</v>
      </c>
      <c r="N613" s="90">
        <v>0</v>
      </c>
    </row>
    <row r="614" spans="1:14" s="88" customFormat="1" ht="13.8" x14ac:dyDescent="0.2">
      <c r="A614" s="37" t="s">
        <v>486</v>
      </c>
      <c r="B614" s="16" t="s">
        <v>487</v>
      </c>
      <c r="C614" s="16" t="s">
        <v>2392</v>
      </c>
      <c r="D614" s="16" t="s">
        <v>2393</v>
      </c>
      <c r="E614" s="16" t="s">
        <v>1103</v>
      </c>
      <c r="F614" s="16" t="str">
        <f t="shared" si="12"/>
        <v>INVERSIONES#</v>
      </c>
      <c r="G614" s="85">
        <v>217025</v>
      </c>
      <c r="H614" s="85">
        <v>15000</v>
      </c>
      <c r="I614" s="85">
        <v>232025</v>
      </c>
      <c r="J614" s="85">
        <v>104486.36</v>
      </c>
      <c r="K614" s="85">
        <v>104486.36</v>
      </c>
      <c r="L614" s="85">
        <v>25759.29</v>
      </c>
      <c r="M614" s="85">
        <v>11.101945911001</v>
      </c>
      <c r="N614" s="85">
        <v>14966.14</v>
      </c>
    </row>
    <row r="615" spans="1:14" s="88" customFormat="1" ht="13.8" x14ac:dyDescent="0.2">
      <c r="A615" s="37" t="s">
        <v>70</v>
      </c>
      <c r="B615" s="16" t="s">
        <v>70</v>
      </c>
      <c r="C615" s="16" t="s">
        <v>2394</v>
      </c>
      <c r="D615" s="16" t="s">
        <v>2395</v>
      </c>
      <c r="E615" s="16" t="s">
        <v>1103</v>
      </c>
      <c r="F615" s="16" t="str">
        <f t="shared" si="12"/>
        <v>FITE DINOPOLIS#</v>
      </c>
      <c r="G615" s="85">
        <v>0</v>
      </c>
      <c r="H615" s="85">
        <v>3000000</v>
      </c>
      <c r="I615" s="85">
        <v>3000000</v>
      </c>
      <c r="J615" s="85">
        <v>2815735.26</v>
      </c>
      <c r="K615" s="85">
        <v>2804071.16</v>
      </c>
      <c r="L615" s="85">
        <v>2136065.9500000002</v>
      </c>
      <c r="M615" s="85">
        <v>71.2021983333333</v>
      </c>
      <c r="N615" s="85">
        <v>2099596.42</v>
      </c>
    </row>
    <row r="616" spans="1:14" s="88" customFormat="1" ht="13.8" x14ac:dyDescent="0.2">
      <c r="A616" s="37" t="s">
        <v>70</v>
      </c>
      <c r="B616" s="16" t="s">
        <v>70</v>
      </c>
      <c r="C616" s="16" t="s">
        <v>2396</v>
      </c>
      <c r="D616" s="16" t="s">
        <v>2397</v>
      </c>
      <c r="E616" s="16" t="s">
        <v>1103</v>
      </c>
      <c r="F616" s="16" t="str">
        <f t="shared" si="12"/>
        <v>ARAGON DIH#</v>
      </c>
      <c r="G616" s="85">
        <v>10000</v>
      </c>
      <c r="H616" s="85">
        <v>0</v>
      </c>
      <c r="I616" s="85">
        <v>10000</v>
      </c>
      <c r="J616" s="85">
        <v>0</v>
      </c>
      <c r="K616" s="85">
        <v>0</v>
      </c>
      <c r="L616" s="85">
        <v>0</v>
      </c>
      <c r="M616" s="85">
        <v>0</v>
      </c>
      <c r="N616" s="85">
        <v>0</v>
      </c>
    </row>
    <row r="617" spans="1:14" s="88" customFormat="1" ht="13.8" x14ac:dyDescent="0.2">
      <c r="A617" s="37" t="s">
        <v>70</v>
      </c>
      <c r="B617" s="16" t="s">
        <v>70</v>
      </c>
      <c r="C617" s="16" t="s">
        <v>2398</v>
      </c>
      <c r="D617" s="16" t="s">
        <v>2399</v>
      </c>
      <c r="E617" s="16" t="s">
        <v>1103</v>
      </c>
      <c r="F617" s="16" t="str">
        <f t="shared" si="12"/>
        <v>DESAFIO XXI EMPRENDIMIENTO JUVENIL. PROGRAMA FSE +#</v>
      </c>
      <c r="G617" s="85">
        <v>0</v>
      </c>
      <c r="H617" s="85">
        <v>681569.83</v>
      </c>
      <c r="I617" s="85">
        <v>681569.83</v>
      </c>
      <c r="J617" s="85">
        <v>681569.83</v>
      </c>
      <c r="K617" s="85">
        <v>0</v>
      </c>
      <c r="L617" s="85">
        <v>0</v>
      </c>
      <c r="M617" s="85">
        <v>0</v>
      </c>
      <c r="N617" s="85">
        <v>0</v>
      </c>
    </row>
    <row r="618" spans="1:14" s="88" customFormat="1" ht="13.8" x14ac:dyDescent="0.2">
      <c r="A618" s="37" t="s">
        <v>70</v>
      </c>
      <c r="B618" s="16" t="s">
        <v>70</v>
      </c>
      <c r="C618" s="16" t="s">
        <v>2400</v>
      </c>
      <c r="D618" s="16" t="s">
        <v>2401</v>
      </c>
      <c r="E618" s="16" t="s">
        <v>1103</v>
      </c>
      <c r="F618" s="16" t="str">
        <f t="shared" si="12"/>
        <v>HY2MARKET#</v>
      </c>
      <c r="G618" s="85">
        <v>37626</v>
      </c>
      <c r="H618" s="85">
        <v>0</v>
      </c>
      <c r="I618" s="85">
        <v>37626</v>
      </c>
      <c r="J618" s="85">
        <v>0</v>
      </c>
      <c r="K618" s="85">
        <v>0</v>
      </c>
      <c r="L618" s="85">
        <v>0</v>
      </c>
      <c r="M618" s="85">
        <v>0</v>
      </c>
      <c r="N618" s="85">
        <v>0</v>
      </c>
    </row>
    <row r="619" spans="1:14" s="88" customFormat="1" ht="13.8" x14ac:dyDescent="0.2">
      <c r="A619" s="37" t="s">
        <v>70</v>
      </c>
      <c r="B619" s="16" t="s">
        <v>70</v>
      </c>
      <c r="C619" s="27" t="s">
        <v>127</v>
      </c>
      <c r="D619" s="27" t="s">
        <v>70</v>
      </c>
      <c r="E619" s="27" t="s">
        <v>70</v>
      </c>
      <c r="F619" s="27" t="str">
        <f t="shared" si="12"/>
        <v/>
      </c>
      <c r="G619" s="90">
        <v>264651</v>
      </c>
      <c r="H619" s="90">
        <v>3696569.83</v>
      </c>
      <c r="I619" s="90">
        <v>3961220.83</v>
      </c>
      <c r="J619" s="90">
        <v>3601791.45</v>
      </c>
      <c r="K619" s="90">
        <v>2908557.52</v>
      </c>
      <c r="L619" s="90">
        <v>2161825.2400000002</v>
      </c>
      <c r="M619" s="90">
        <v>54.574721601673502</v>
      </c>
      <c r="N619" s="90">
        <v>2114562.56</v>
      </c>
    </row>
    <row r="620" spans="1:14" s="88" customFormat="1" ht="13.8" x14ac:dyDescent="0.2">
      <c r="A620" s="126" t="s">
        <v>264</v>
      </c>
      <c r="B620" s="127" t="s">
        <v>70</v>
      </c>
      <c r="C620" s="99" t="s">
        <v>70</v>
      </c>
      <c r="D620" s="99" t="s">
        <v>70</v>
      </c>
      <c r="E620" s="99" t="s">
        <v>70</v>
      </c>
      <c r="F620" s="70" t="str">
        <f t="shared" si="12"/>
        <v/>
      </c>
      <c r="G620" s="86">
        <v>428814804.07999998</v>
      </c>
      <c r="H620" s="86">
        <v>81916602.569999993</v>
      </c>
      <c r="I620" s="86">
        <v>510731406.64999998</v>
      </c>
      <c r="J620" s="86">
        <v>318580238.63999999</v>
      </c>
      <c r="K620" s="86">
        <v>282532581.94999999</v>
      </c>
      <c r="L620" s="86">
        <v>85278485.950000003</v>
      </c>
      <c r="M620" s="100">
        <v>16.697325607869001</v>
      </c>
      <c r="N620" s="86">
        <v>80924124.530000001</v>
      </c>
    </row>
    <row r="621" spans="1:14" s="88" customFormat="1" ht="13.8" x14ac:dyDescent="0.3">
      <c r="A621" s="39" t="s">
        <v>61</v>
      </c>
      <c r="B621" s="39"/>
      <c r="C621" s="39"/>
      <c r="D621" s="39"/>
      <c r="E621" s="39"/>
      <c r="F621" s="39"/>
      <c r="G621" s="39"/>
      <c r="H621" s="39"/>
      <c r="I621" s="39"/>
      <c r="J621" s="39"/>
      <c r="K621" s="39"/>
      <c r="L621" s="39"/>
      <c r="M621" s="101"/>
      <c r="N621" s="39"/>
    </row>
  </sheetData>
  <autoFilter ref="A4:N621"/>
  <mergeCells count="4">
    <mergeCell ref="A5:B6"/>
    <mergeCell ref="C5:F6"/>
    <mergeCell ref="A1:N1"/>
    <mergeCell ref="A620:B620"/>
  </mergeCells>
  <printOptions horizontalCentered="1"/>
  <pageMargins left="0.70866141732283472" right="0.70866141732283472" top="1.5748031496062993" bottom="0.51181102362204722" header="0.59055118110236227" footer="0.31496062992125984"/>
  <pageSetup paperSize="9" scale="47" fitToHeight="0" orientation="landscape" r:id="rId1"/>
  <headerFooter scaleWithDoc="0">
    <oddHeader>&amp;L&amp;G&amp;R&amp;"-,Negrita"&amp;12
Intervención General</oddHeader>
    <oddFooter>&amp;R&amp;P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tabSelected="1" workbookViewId="0">
      <selection sqref="A1:J1"/>
    </sheetView>
  </sheetViews>
  <sheetFormatPr baseColWidth="10" defaultRowHeight="10.199999999999999" x14ac:dyDescent="0.2"/>
  <cols>
    <col min="1" max="1" width="9" customWidth="1"/>
    <col min="2" max="2" width="45.28515625" bestFit="1" customWidth="1"/>
    <col min="3" max="3" width="20.85546875" bestFit="1" customWidth="1"/>
    <col min="4" max="4" width="19.7109375" customWidth="1"/>
    <col min="5" max="5" width="20.85546875" bestFit="1" customWidth="1"/>
    <col min="6" max="8" width="19.7109375" customWidth="1"/>
  </cols>
  <sheetData>
    <row r="1" spans="1:10" s="76" customFormat="1" ht="18" customHeight="1" x14ac:dyDescent="0.35">
      <c r="A1" s="111" t="s">
        <v>64</v>
      </c>
      <c r="B1" s="111"/>
      <c r="C1" s="111"/>
      <c r="D1" s="111"/>
      <c r="E1" s="111"/>
      <c r="F1" s="111"/>
      <c r="G1" s="111"/>
      <c r="H1" s="111"/>
      <c r="J1" s="89"/>
    </row>
    <row r="2" spans="1:10" s="76" customFormat="1" ht="18" customHeight="1" x14ac:dyDescent="0.35">
      <c r="A2" s="111" t="s">
        <v>54</v>
      </c>
      <c r="B2" s="111"/>
      <c r="C2" s="111"/>
      <c r="D2" s="111"/>
      <c r="E2" s="111"/>
      <c r="F2" s="111"/>
      <c r="G2" s="111"/>
      <c r="H2" s="111"/>
    </row>
    <row r="3" spans="1:10" x14ac:dyDescent="0.2">
      <c r="A3" s="10"/>
      <c r="B3" s="10"/>
      <c r="C3" s="10"/>
      <c r="D3" s="10"/>
      <c r="E3" s="10"/>
      <c r="F3" s="10"/>
      <c r="G3" s="10"/>
      <c r="H3" s="10"/>
    </row>
    <row r="4" spans="1:10" x14ac:dyDescent="0.2">
      <c r="A4" s="11" t="s">
        <v>67</v>
      </c>
      <c r="B4" s="11"/>
      <c r="C4" s="9"/>
      <c r="D4" s="9"/>
      <c r="E4" s="9"/>
      <c r="F4" s="9"/>
      <c r="G4" s="12"/>
      <c r="H4" s="12"/>
    </row>
    <row r="5" spans="1:10" ht="28.8" x14ac:dyDescent="0.2">
      <c r="A5" s="114" t="s">
        <v>53</v>
      </c>
      <c r="B5" s="120"/>
      <c r="C5" s="14" t="s">
        <v>23</v>
      </c>
      <c r="D5" s="26" t="s">
        <v>43</v>
      </c>
      <c r="E5" s="26" t="s">
        <v>44</v>
      </c>
      <c r="F5" s="33" t="s">
        <v>37</v>
      </c>
      <c r="G5" s="13" t="s">
        <v>38</v>
      </c>
      <c r="H5" s="13" t="s">
        <v>24</v>
      </c>
    </row>
    <row r="6" spans="1:10" ht="14.4" x14ac:dyDescent="0.2">
      <c r="A6" s="121"/>
      <c r="B6" s="122"/>
      <c r="C6" s="15" t="s">
        <v>2</v>
      </c>
      <c r="D6" s="15" t="s">
        <v>2</v>
      </c>
      <c r="E6" s="15" t="s">
        <v>2</v>
      </c>
      <c r="F6" s="15" t="s">
        <v>2</v>
      </c>
      <c r="G6" s="22" t="s">
        <v>34</v>
      </c>
      <c r="H6" s="15" t="s">
        <v>2</v>
      </c>
    </row>
    <row r="7" spans="1:10" ht="13.8" x14ac:dyDescent="0.2">
      <c r="A7" s="23" t="s">
        <v>3</v>
      </c>
      <c r="B7" s="23" t="s">
        <v>25</v>
      </c>
      <c r="C7" s="17">
        <v>2145996580</v>
      </c>
      <c r="D7" s="17">
        <v>0</v>
      </c>
      <c r="E7" s="17">
        <v>2145996580</v>
      </c>
      <c r="F7" s="17">
        <v>965575436.33000004</v>
      </c>
      <c r="G7" s="19">
        <f>IF(E7=0,0,F7*100/E7)</f>
        <v>44.994267247620684</v>
      </c>
      <c r="H7" s="17">
        <v>960441878.36000001</v>
      </c>
    </row>
    <row r="8" spans="1:10" ht="13.8" x14ac:dyDescent="0.2">
      <c r="A8" s="23" t="s">
        <v>5</v>
      </c>
      <c r="B8" s="23" t="s">
        <v>26</v>
      </c>
      <c r="C8" s="17">
        <v>2221252830</v>
      </c>
      <c r="D8" s="17">
        <v>0</v>
      </c>
      <c r="E8" s="17">
        <v>2221252830</v>
      </c>
      <c r="F8" s="17">
        <v>1109723286.5699999</v>
      </c>
      <c r="G8" s="19">
        <f t="shared" ref="G8:G18" si="0">IF(E8=0,0,F8*100/E8)</f>
        <v>49.959341484328014</v>
      </c>
      <c r="H8" s="17">
        <v>1079217016.54</v>
      </c>
    </row>
    <row r="9" spans="1:10" ht="13.8" x14ac:dyDescent="0.2">
      <c r="A9" s="23" t="s">
        <v>15</v>
      </c>
      <c r="B9" s="23" t="s">
        <v>27</v>
      </c>
      <c r="C9" s="17">
        <v>104312485.81999999</v>
      </c>
      <c r="D9" s="17">
        <v>172899.53</v>
      </c>
      <c r="E9" s="17">
        <v>104485385.34999999</v>
      </c>
      <c r="F9" s="17">
        <v>59367937.049999997</v>
      </c>
      <c r="G9" s="19">
        <f t="shared" si="0"/>
        <v>56.819369379872803</v>
      </c>
      <c r="H9" s="17">
        <v>41707102.490000002</v>
      </c>
    </row>
    <row r="10" spans="1:10" ht="13.8" x14ac:dyDescent="0.2">
      <c r="A10" s="23" t="s">
        <v>7</v>
      </c>
      <c r="B10" s="23" t="s">
        <v>8</v>
      </c>
      <c r="C10" s="17">
        <v>1405538898.73</v>
      </c>
      <c r="D10" s="17">
        <v>33365840.73</v>
      </c>
      <c r="E10" s="17">
        <v>1438904739.46</v>
      </c>
      <c r="F10" s="17">
        <v>537509183.89999998</v>
      </c>
      <c r="G10" s="19">
        <f t="shared" si="0"/>
        <v>37.355439116957761</v>
      </c>
      <c r="H10" s="17">
        <v>393727706.56</v>
      </c>
    </row>
    <row r="11" spans="1:10" ht="13.8" x14ac:dyDescent="0.2">
      <c r="A11" s="23" t="s">
        <v>17</v>
      </c>
      <c r="B11" s="23" t="s">
        <v>28</v>
      </c>
      <c r="C11" s="17">
        <v>13228076.060000001</v>
      </c>
      <c r="D11" s="17">
        <v>0</v>
      </c>
      <c r="E11" s="17">
        <v>13228076.060000001</v>
      </c>
      <c r="F11" s="17">
        <v>9463981.4100000001</v>
      </c>
      <c r="G11" s="19">
        <f t="shared" si="0"/>
        <v>71.544655224790105</v>
      </c>
      <c r="H11" s="17">
        <v>8489568.1699999999</v>
      </c>
    </row>
    <row r="12" spans="1:10" ht="13.8" x14ac:dyDescent="0.2">
      <c r="A12" s="23" t="s">
        <v>9</v>
      </c>
      <c r="B12" s="23" t="s">
        <v>29</v>
      </c>
      <c r="C12" s="17">
        <v>5000000</v>
      </c>
      <c r="D12" s="17">
        <v>0</v>
      </c>
      <c r="E12" s="17">
        <v>5000000</v>
      </c>
      <c r="F12" s="17">
        <v>33131.089999999997</v>
      </c>
      <c r="G12" s="19">
        <f t="shared" si="0"/>
        <v>0.66262179999999993</v>
      </c>
      <c r="H12" s="17">
        <v>33131.089999999997</v>
      </c>
    </row>
    <row r="13" spans="1:10" ht="13.8" x14ac:dyDescent="0.2">
      <c r="A13" s="23" t="s">
        <v>11</v>
      </c>
      <c r="B13" s="23" t="s">
        <v>12</v>
      </c>
      <c r="C13" s="17">
        <v>640188751.07000005</v>
      </c>
      <c r="D13" s="17">
        <v>56468869.219999999</v>
      </c>
      <c r="E13" s="17">
        <v>696657620.28999996</v>
      </c>
      <c r="F13" s="17">
        <v>201136394.97999999</v>
      </c>
      <c r="G13" s="19">
        <f t="shared" si="0"/>
        <v>28.871627772660016</v>
      </c>
      <c r="H13" s="17">
        <v>127748433.92</v>
      </c>
    </row>
    <row r="14" spans="1:10" ht="13.8" x14ac:dyDescent="0.2">
      <c r="A14" s="118" t="s">
        <v>35</v>
      </c>
      <c r="B14" s="119"/>
      <c r="C14" s="20">
        <f>SUM(C7:C13)</f>
        <v>6535517621.6799994</v>
      </c>
      <c r="D14" s="20">
        <f t="shared" ref="D14:H14" si="1">SUM(D7:D13)</f>
        <v>90007609.480000004</v>
      </c>
      <c r="E14" s="20">
        <f t="shared" si="1"/>
        <v>6625525231.1600008</v>
      </c>
      <c r="F14" s="20">
        <f t="shared" si="1"/>
        <v>2882809351.3299999</v>
      </c>
      <c r="G14" s="31">
        <f t="shared" si="0"/>
        <v>43.510653884043485</v>
      </c>
      <c r="H14" s="20">
        <f t="shared" si="1"/>
        <v>2611364837.1300006</v>
      </c>
    </row>
    <row r="15" spans="1:10" ht="13.8" x14ac:dyDescent="0.2">
      <c r="A15" s="23" t="s">
        <v>19</v>
      </c>
      <c r="B15" s="23" t="s">
        <v>20</v>
      </c>
      <c r="C15" s="17">
        <v>14193926.189999999</v>
      </c>
      <c r="D15" s="17">
        <v>164565957.46000001</v>
      </c>
      <c r="E15" s="17">
        <v>178759883.65000001</v>
      </c>
      <c r="F15" s="17">
        <v>315217.99</v>
      </c>
      <c r="G15" s="19">
        <f t="shared" si="0"/>
        <v>0.17633597850017396</v>
      </c>
      <c r="H15" s="17">
        <v>215217.99</v>
      </c>
    </row>
    <row r="16" spans="1:10" ht="13.8" x14ac:dyDescent="0.2">
      <c r="A16" s="23" t="s">
        <v>21</v>
      </c>
      <c r="B16" s="23" t="s">
        <v>22</v>
      </c>
      <c r="C16" s="17">
        <v>1699878118.02</v>
      </c>
      <c r="D16" s="17">
        <v>70500000</v>
      </c>
      <c r="E16" s="17">
        <v>1770378118.02</v>
      </c>
      <c r="F16" s="17">
        <v>922544401.87</v>
      </c>
      <c r="G16" s="19">
        <f t="shared" ref="G16" si="2">IF(E16=0,0,F16*100/E16)</f>
        <v>52.110020592763448</v>
      </c>
      <c r="H16" s="17">
        <v>922544317.53999996</v>
      </c>
    </row>
    <row r="17" spans="1:8" ht="13.8" x14ac:dyDescent="0.2">
      <c r="A17" s="118" t="s">
        <v>36</v>
      </c>
      <c r="B17" s="119"/>
      <c r="C17" s="20">
        <f>SUM(C15:C16)</f>
        <v>1714072044.21</v>
      </c>
      <c r="D17" s="20">
        <f t="shared" ref="D17:H17" si="3">SUM(D15:D16)</f>
        <v>235065957.46000001</v>
      </c>
      <c r="E17" s="20">
        <f t="shared" si="3"/>
        <v>1949138001.6700001</v>
      </c>
      <c r="F17" s="20">
        <f t="shared" si="3"/>
        <v>922859619.86000001</v>
      </c>
      <c r="G17" s="31">
        <f t="shared" si="0"/>
        <v>47.347064141651543</v>
      </c>
      <c r="H17" s="20">
        <f t="shared" si="3"/>
        <v>922759535.52999997</v>
      </c>
    </row>
    <row r="18" spans="1:8" ht="13.8" x14ac:dyDescent="0.2">
      <c r="A18" s="123" t="s">
        <v>33</v>
      </c>
      <c r="B18" s="124"/>
      <c r="C18" s="21">
        <f>+C14+C17</f>
        <v>8249589665.8899994</v>
      </c>
      <c r="D18" s="21">
        <f t="shared" ref="D18:H18" si="4">+D14+D17</f>
        <v>325073566.94</v>
      </c>
      <c r="E18" s="21">
        <f t="shared" si="4"/>
        <v>8574663232.8300009</v>
      </c>
      <c r="F18" s="21">
        <f t="shared" si="4"/>
        <v>3805668971.1900001</v>
      </c>
      <c r="G18" s="32">
        <f t="shared" si="0"/>
        <v>44.382722304698241</v>
      </c>
      <c r="H18" s="21">
        <f t="shared" si="4"/>
        <v>3534124372.6600008</v>
      </c>
    </row>
    <row r="19" spans="1:8" ht="13.8" x14ac:dyDescent="0.3">
      <c r="A19" s="39" t="s">
        <v>62</v>
      </c>
      <c r="B19" s="18"/>
      <c r="C19" s="18"/>
      <c r="D19" s="18"/>
      <c r="E19" s="18"/>
      <c r="F19" s="18"/>
      <c r="G19" s="40"/>
      <c r="H19" s="40"/>
    </row>
  </sheetData>
  <mergeCells count="6">
    <mergeCell ref="A5:B6"/>
    <mergeCell ref="A14:B14"/>
    <mergeCell ref="A17:B17"/>
    <mergeCell ref="A18:B18"/>
    <mergeCell ref="A1:H1"/>
    <mergeCell ref="A2:H2"/>
  </mergeCells>
  <printOptions horizontalCentered="1"/>
  <pageMargins left="0.70866141732283472" right="0.70866141732283472" top="1.5748031496062993" bottom="0.74803149606299213" header="0.59055118110236227" footer="0.31496062992125984"/>
  <pageSetup paperSize="9" scale="95" fitToHeight="0" orientation="landscape" r:id="rId1"/>
  <headerFooter scaleWithDoc="0">
    <oddHeader>&amp;L&amp;G&amp;R&amp;"-,Negrita"&amp;12
Intervención General</oddHeader>
    <oddFooter>&amp;R&amp;P</oddFooter>
  </headerFooter>
  <ignoredErrors>
    <ignoredError sqref="A7:B16" numberStoredAsText="1"/>
    <ignoredError sqref="G14:G18" formula="1"/>
  </ignoredErrors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17"/>
  <sheetViews>
    <sheetView tabSelected="1" zoomScaleNormal="100" workbookViewId="0">
      <selection sqref="A1:J1"/>
    </sheetView>
  </sheetViews>
  <sheetFormatPr baseColWidth="10" defaultRowHeight="10.199999999999999" x14ac:dyDescent="0.2"/>
  <cols>
    <col min="1" max="1" width="7.140625" customWidth="1"/>
    <col min="2" max="2" width="32.85546875" customWidth="1"/>
    <col min="3" max="3" width="11.28515625" style="108" customWidth="1"/>
    <col min="4" max="4" width="57.140625" bestFit="1" customWidth="1"/>
    <col min="5" max="5" width="19.5703125" bestFit="1" customWidth="1"/>
    <col min="6" max="6" width="18.85546875" customWidth="1"/>
    <col min="7" max="7" width="20.28515625" bestFit="1" customWidth="1"/>
    <col min="8" max="10" width="19.5703125" bestFit="1" customWidth="1"/>
    <col min="11" max="11" width="18.85546875" style="30" customWidth="1"/>
    <col min="12" max="12" width="19.5703125" bestFit="1" customWidth="1"/>
  </cols>
  <sheetData>
    <row r="1" spans="1:12" s="76" customFormat="1" ht="18" customHeight="1" x14ac:dyDescent="0.35">
      <c r="A1" s="111" t="s">
        <v>63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</row>
    <row r="2" spans="1:12" s="76" customFormat="1" ht="18.75" customHeight="1" x14ac:dyDescent="0.35">
      <c r="A2" s="111" t="s">
        <v>55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</row>
    <row r="3" spans="1:12" x14ac:dyDescent="0.2">
      <c r="A3" s="10"/>
      <c r="B3" s="10"/>
      <c r="C3" s="102"/>
      <c r="D3" s="10"/>
      <c r="E3" s="10"/>
      <c r="F3" s="10"/>
      <c r="G3" s="10"/>
      <c r="H3" s="10"/>
      <c r="I3" s="10"/>
      <c r="J3" s="10"/>
      <c r="K3" s="10"/>
      <c r="L3" s="10"/>
    </row>
    <row r="4" spans="1:12" x14ac:dyDescent="0.2">
      <c r="A4" s="11" t="s">
        <v>67</v>
      </c>
      <c r="B4" s="11"/>
      <c r="C4" s="103"/>
      <c r="D4" s="11"/>
      <c r="E4" s="9"/>
      <c r="F4" s="9"/>
      <c r="G4" s="9"/>
      <c r="H4" s="9"/>
      <c r="I4" s="9"/>
      <c r="J4" s="9"/>
      <c r="K4" s="12"/>
      <c r="L4" s="12"/>
    </row>
    <row r="5" spans="1:12" ht="28.8" x14ac:dyDescent="0.2">
      <c r="A5" s="114" t="s">
        <v>53</v>
      </c>
      <c r="B5" s="115"/>
      <c r="C5" s="125" t="s">
        <v>46</v>
      </c>
      <c r="D5" s="115"/>
      <c r="E5" s="14" t="s">
        <v>13</v>
      </c>
      <c r="F5" s="26" t="s">
        <v>42</v>
      </c>
      <c r="G5" s="14" t="s">
        <v>0</v>
      </c>
      <c r="H5" s="14" t="s">
        <v>40</v>
      </c>
      <c r="I5" s="14" t="s">
        <v>41</v>
      </c>
      <c r="J5" s="25" t="s">
        <v>1</v>
      </c>
      <c r="K5" s="13" t="s">
        <v>39</v>
      </c>
      <c r="L5" s="14" t="s">
        <v>14</v>
      </c>
    </row>
    <row r="6" spans="1:12" ht="14.4" x14ac:dyDescent="0.2">
      <c r="A6" s="116"/>
      <c r="B6" s="117"/>
      <c r="C6" s="116"/>
      <c r="D6" s="117"/>
      <c r="E6" s="15" t="s">
        <v>2</v>
      </c>
      <c r="F6" s="15" t="s">
        <v>2</v>
      </c>
      <c r="G6" s="15" t="s">
        <v>2</v>
      </c>
      <c r="H6" s="15" t="s">
        <v>2</v>
      </c>
      <c r="I6" s="15" t="s">
        <v>2</v>
      </c>
      <c r="J6" s="15" t="s">
        <v>2</v>
      </c>
      <c r="K6" s="22" t="s">
        <v>34</v>
      </c>
      <c r="L6" s="15" t="s">
        <v>2</v>
      </c>
    </row>
    <row r="7" spans="1:12" ht="13.8" x14ac:dyDescent="0.2">
      <c r="A7" s="37" t="s">
        <v>3</v>
      </c>
      <c r="B7" s="16" t="s">
        <v>4</v>
      </c>
      <c r="C7" s="104" t="s">
        <v>68</v>
      </c>
      <c r="D7" s="16" t="s">
        <v>69</v>
      </c>
      <c r="E7" s="38">
        <v>4522292.63</v>
      </c>
      <c r="F7" s="38">
        <v>198927.18</v>
      </c>
      <c r="G7" s="38">
        <v>4721219.8099999996</v>
      </c>
      <c r="H7" s="38">
        <v>4221052.63</v>
      </c>
      <c r="I7" s="38">
        <v>4221052.63</v>
      </c>
      <c r="J7" s="38">
        <v>2350094.9900000002</v>
      </c>
      <c r="K7" s="35">
        <v>49.777283934594003</v>
      </c>
      <c r="L7" s="38">
        <v>1271307.83</v>
      </c>
    </row>
    <row r="8" spans="1:12" ht="13.8" x14ac:dyDescent="0.2">
      <c r="A8" s="37" t="s">
        <v>70</v>
      </c>
      <c r="B8" s="16" t="s">
        <v>70</v>
      </c>
      <c r="C8" s="104" t="s">
        <v>71</v>
      </c>
      <c r="D8" s="16" t="s">
        <v>72</v>
      </c>
      <c r="E8" s="38">
        <v>5242924.41</v>
      </c>
      <c r="F8" s="38">
        <v>20015.599999999999</v>
      </c>
      <c r="G8" s="38">
        <v>5262940.01</v>
      </c>
      <c r="H8" s="38">
        <v>2696736.89</v>
      </c>
      <c r="I8" s="38">
        <v>2696736.89</v>
      </c>
      <c r="J8" s="38">
        <v>2696736.89</v>
      </c>
      <c r="K8" s="35">
        <v>51.240122153700902</v>
      </c>
      <c r="L8" s="38">
        <v>2688149.82</v>
      </c>
    </row>
    <row r="9" spans="1:12" ht="13.8" x14ac:dyDescent="0.2">
      <c r="A9" s="37" t="s">
        <v>70</v>
      </c>
      <c r="B9" s="16" t="s">
        <v>70</v>
      </c>
      <c r="C9" s="104" t="s">
        <v>73</v>
      </c>
      <c r="D9" s="16" t="s">
        <v>74</v>
      </c>
      <c r="E9" s="38">
        <v>5321281.97</v>
      </c>
      <c r="F9" s="38">
        <v>64362.400000000001</v>
      </c>
      <c r="G9" s="38">
        <v>5385644.3700000001</v>
      </c>
      <c r="H9" s="38">
        <v>3082493.88</v>
      </c>
      <c r="I9" s="38">
        <v>3082493.88</v>
      </c>
      <c r="J9" s="38">
        <v>2530321.09</v>
      </c>
      <c r="K9" s="35">
        <v>46.982699119437001</v>
      </c>
      <c r="L9" s="38">
        <v>2033900.66</v>
      </c>
    </row>
    <row r="10" spans="1:12" ht="13.8" x14ac:dyDescent="0.2">
      <c r="A10" s="37" t="s">
        <v>70</v>
      </c>
      <c r="B10" s="16" t="s">
        <v>70</v>
      </c>
      <c r="C10" s="104" t="s">
        <v>75</v>
      </c>
      <c r="D10" s="16" t="s">
        <v>76</v>
      </c>
      <c r="E10" s="38">
        <v>157831608.80000001</v>
      </c>
      <c r="F10" s="38">
        <v>4654817.29</v>
      </c>
      <c r="G10" s="38">
        <v>162486426.09</v>
      </c>
      <c r="H10" s="38">
        <v>76471393.129999995</v>
      </c>
      <c r="I10" s="38">
        <v>76471393.129999995</v>
      </c>
      <c r="J10" s="38">
        <v>73911311.150000006</v>
      </c>
      <c r="K10" s="35">
        <v>45.487683450592399</v>
      </c>
      <c r="L10" s="38">
        <v>72120532.599999994</v>
      </c>
    </row>
    <row r="11" spans="1:12" ht="13.8" x14ac:dyDescent="0.2">
      <c r="A11" s="37" t="s">
        <v>70</v>
      </c>
      <c r="B11" s="16" t="s">
        <v>70</v>
      </c>
      <c r="C11" s="104" t="s">
        <v>77</v>
      </c>
      <c r="D11" s="16" t="s">
        <v>78</v>
      </c>
      <c r="E11" s="38">
        <v>154269692.52000001</v>
      </c>
      <c r="F11" s="38">
        <v>759300.73</v>
      </c>
      <c r="G11" s="38">
        <v>155028993.25</v>
      </c>
      <c r="H11" s="38">
        <v>78994223.379999995</v>
      </c>
      <c r="I11" s="38">
        <v>78994223.379999995</v>
      </c>
      <c r="J11" s="38">
        <v>77582698.579999998</v>
      </c>
      <c r="K11" s="35">
        <v>50.043993032251699</v>
      </c>
      <c r="L11" s="38">
        <v>76609151.730000004</v>
      </c>
    </row>
    <row r="12" spans="1:12" ht="13.8" x14ac:dyDescent="0.2">
      <c r="A12" s="37" t="s">
        <v>70</v>
      </c>
      <c r="B12" s="16" t="s">
        <v>70</v>
      </c>
      <c r="C12" s="104" t="s">
        <v>79</v>
      </c>
      <c r="D12" s="16" t="s">
        <v>80</v>
      </c>
      <c r="E12" s="38">
        <v>125391.05</v>
      </c>
      <c r="F12" s="38">
        <v>7519.38</v>
      </c>
      <c r="G12" s="38">
        <v>132910.43</v>
      </c>
      <c r="H12" s="38">
        <v>130736.95</v>
      </c>
      <c r="I12" s="38">
        <v>130736.95</v>
      </c>
      <c r="J12" s="38">
        <v>65368.49</v>
      </c>
      <c r="K12" s="35">
        <v>49.182362889052399</v>
      </c>
      <c r="L12" s="38">
        <v>25000</v>
      </c>
    </row>
    <row r="13" spans="1:12" ht="13.8" x14ac:dyDescent="0.2">
      <c r="A13" s="37" t="s">
        <v>70</v>
      </c>
      <c r="B13" s="16" t="s">
        <v>70</v>
      </c>
      <c r="C13" s="104" t="s">
        <v>81</v>
      </c>
      <c r="D13" s="16" t="s">
        <v>82</v>
      </c>
      <c r="E13" s="38">
        <v>307351240.89999998</v>
      </c>
      <c r="F13" s="38">
        <v>24384917.23</v>
      </c>
      <c r="G13" s="38">
        <v>331736158.13</v>
      </c>
      <c r="H13" s="38">
        <v>164712738.91999999</v>
      </c>
      <c r="I13" s="38">
        <v>164712738.91999999</v>
      </c>
      <c r="J13" s="38">
        <v>164712738.91999999</v>
      </c>
      <c r="K13" s="35">
        <v>49.651729208081299</v>
      </c>
      <c r="L13" s="38">
        <v>164712738.91999999</v>
      </c>
    </row>
    <row r="14" spans="1:12" ht="13.8" x14ac:dyDescent="0.2">
      <c r="A14" s="37" t="s">
        <v>70</v>
      </c>
      <c r="B14" s="16" t="s">
        <v>70</v>
      </c>
      <c r="C14" s="104" t="s">
        <v>83</v>
      </c>
      <c r="D14" s="16" t="s">
        <v>84</v>
      </c>
      <c r="E14" s="38">
        <v>307931708.95999998</v>
      </c>
      <c r="F14" s="38">
        <v>8346756.5499999998</v>
      </c>
      <c r="G14" s="38">
        <v>316278465.50999999</v>
      </c>
      <c r="H14" s="38">
        <v>164725736.46000001</v>
      </c>
      <c r="I14" s="38">
        <v>164725736.46000001</v>
      </c>
      <c r="J14" s="38">
        <v>164725736.46000001</v>
      </c>
      <c r="K14" s="35">
        <v>52.082501473623601</v>
      </c>
      <c r="L14" s="38">
        <v>164725736.46000001</v>
      </c>
    </row>
    <row r="15" spans="1:12" ht="13.8" x14ac:dyDescent="0.2">
      <c r="A15" s="37" t="s">
        <v>70</v>
      </c>
      <c r="B15" s="16" t="s">
        <v>70</v>
      </c>
      <c r="C15" s="104" t="s">
        <v>85</v>
      </c>
      <c r="D15" s="16" t="s">
        <v>86</v>
      </c>
      <c r="E15" s="38">
        <v>28014077.32</v>
      </c>
      <c r="F15" s="38">
        <v>1017799</v>
      </c>
      <c r="G15" s="38">
        <v>29031876.32</v>
      </c>
      <c r="H15" s="38">
        <v>13537142.09</v>
      </c>
      <c r="I15" s="38">
        <v>13537142.09</v>
      </c>
      <c r="J15" s="38">
        <v>13537142.09</v>
      </c>
      <c r="K15" s="35">
        <v>46.628546983283599</v>
      </c>
      <c r="L15" s="38">
        <v>13537142.09</v>
      </c>
    </row>
    <row r="16" spans="1:12" ht="13.8" x14ac:dyDescent="0.2">
      <c r="A16" s="37" t="s">
        <v>70</v>
      </c>
      <c r="B16" s="16" t="s">
        <v>70</v>
      </c>
      <c r="C16" s="104" t="s">
        <v>87</v>
      </c>
      <c r="D16" s="16" t="s">
        <v>88</v>
      </c>
      <c r="E16" s="38">
        <v>17196170.32</v>
      </c>
      <c r="F16" s="38">
        <v>1053136.3799999999</v>
      </c>
      <c r="G16" s="38">
        <v>18249306.699999999</v>
      </c>
      <c r="H16" s="38">
        <v>8385903.7800000003</v>
      </c>
      <c r="I16" s="38">
        <v>8385903.7800000003</v>
      </c>
      <c r="J16" s="38">
        <v>8385903.7800000003</v>
      </c>
      <c r="K16" s="35">
        <v>45.9519033673756</v>
      </c>
      <c r="L16" s="38">
        <v>8385903.7800000003</v>
      </c>
    </row>
    <row r="17" spans="1:12" ht="13.8" x14ac:dyDescent="0.2">
      <c r="A17" s="37" t="s">
        <v>70</v>
      </c>
      <c r="B17" s="16" t="s">
        <v>70</v>
      </c>
      <c r="C17" s="104" t="s">
        <v>89</v>
      </c>
      <c r="D17" s="16" t="s">
        <v>90</v>
      </c>
      <c r="E17" s="38">
        <v>102823544.52</v>
      </c>
      <c r="F17" s="38">
        <v>2114804.4900000002</v>
      </c>
      <c r="G17" s="38">
        <v>104938349.01000001</v>
      </c>
      <c r="H17" s="38">
        <v>52739686.670000002</v>
      </c>
      <c r="I17" s="38">
        <v>52739686.670000002</v>
      </c>
      <c r="J17" s="38">
        <v>52580919.840000004</v>
      </c>
      <c r="K17" s="35">
        <v>50.106486652452801</v>
      </c>
      <c r="L17" s="38">
        <v>51834245.350000001</v>
      </c>
    </row>
    <row r="18" spans="1:12" ht="13.8" x14ac:dyDescent="0.2">
      <c r="A18" s="37" t="s">
        <v>70</v>
      </c>
      <c r="B18" s="16" t="s">
        <v>70</v>
      </c>
      <c r="C18" s="104" t="s">
        <v>91</v>
      </c>
      <c r="D18" s="16" t="s">
        <v>92</v>
      </c>
      <c r="E18" s="38">
        <v>5945702.9100000001</v>
      </c>
      <c r="F18" s="38">
        <v>158253.1</v>
      </c>
      <c r="G18" s="38">
        <v>6103956.0099999998</v>
      </c>
      <c r="H18" s="38">
        <v>2095191.22</v>
      </c>
      <c r="I18" s="38">
        <v>2095191.22</v>
      </c>
      <c r="J18" s="38">
        <v>2072493.59</v>
      </c>
      <c r="K18" s="35">
        <v>33.953285158095397</v>
      </c>
      <c r="L18" s="38">
        <v>1914679.34</v>
      </c>
    </row>
    <row r="19" spans="1:12" ht="13.8" x14ac:dyDescent="0.2">
      <c r="A19" s="37" t="s">
        <v>70</v>
      </c>
      <c r="B19" s="16" t="s">
        <v>70</v>
      </c>
      <c r="C19" s="104" t="s">
        <v>93</v>
      </c>
      <c r="D19" s="16" t="s">
        <v>94</v>
      </c>
      <c r="E19" s="38">
        <v>2826526</v>
      </c>
      <c r="F19" s="38">
        <v>85799.87</v>
      </c>
      <c r="G19" s="38">
        <v>2912325.87</v>
      </c>
      <c r="H19" s="38">
        <v>1500514.49</v>
      </c>
      <c r="I19" s="38">
        <v>1500514.49</v>
      </c>
      <c r="J19" s="38">
        <v>1500514.49</v>
      </c>
      <c r="K19" s="35">
        <v>51.522891220960801</v>
      </c>
      <c r="L19" s="38">
        <v>1500514.49</v>
      </c>
    </row>
    <row r="20" spans="1:12" ht="13.8" x14ac:dyDescent="0.2">
      <c r="A20" s="37" t="s">
        <v>70</v>
      </c>
      <c r="B20" s="16" t="s">
        <v>70</v>
      </c>
      <c r="C20" s="104" t="s">
        <v>95</v>
      </c>
      <c r="D20" s="16" t="s">
        <v>96</v>
      </c>
      <c r="E20" s="38">
        <v>228010.7</v>
      </c>
      <c r="F20" s="38">
        <v>9076.7999999999993</v>
      </c>
      <c r="G20" s="38">
        <v>237087.5</v>
      </c>
      <c r="H20" s="38">
        <v>172993.14</v>
      </c>
      <c r="I20" s="38">
        <v>172993.14</v>
      </c>
      <c r="J20" s="38">
        <v>87474.52</v>
      </c>
      <c r="K20" s="35">
        <v>36.895458427795703</v>
      </c>
      <c r="L20" s="38">
        <v>3948.14</v>
      </c>
    </row>
    <row r="21" spans="1:12" ht="13.8" x14ac:dyDescent="0.2">
      <c r="A21" s="37" t="s">
        <v>70</v>
      </c>
      <c r="B21" s="16" t="s">
        <v>70</v>
      </c>
      <c r="C21" s="104" t="s">
        <v>97</v>
      </c>
      <c r="D21" s="16" t="s">
        <v>98</v>
      </c>
      <c r="E21" s="38">
        <v>887781.81</v>
      </c>
      <c r="F21" s="38">
        <v>35950.959999999999</v>
      </c>
      <c r="G21" s="38">
        <v>923732.77</v>
      </c>
      <c r="H21" s="38">
        <v>96109.35</v>
      </c>
      <c r="I21" s="38">
        <v>96109.35</v>
      </c>
      <c r="J21" s="38">
        <v>71035.28</v>
      </c>
      <c r="K21" s="35">
        <v>7.6900248975685903</v>
      </c>
      <c r="L21" s="38">
        <v>57836.21</v>
      </c>
    </row>
    <row r="22" spans="1:12" ht="13.8" x14ac:dyDescent="0.2">
      <c r="A22" s="37" t="s">
        <v>70</v>
      </c>
      <c r="B22" s="16" t="s">
        <v>70</v>
      </c>
      <c r="C22" s="104" t="s">
        <v>99</v>
      </c>
      <c r="D22" s="16" t="s">
        <v>100</v>
      </c>
      <c r="E22" s="38">
        <v>228348285.97</v>
      </c>
      <c r="F22" s="38">
        <v>9234061.1899999995</v>
      </c>
      <c r="G22" s="38">
        <v>237582347.16</v>
      </c>
      <c r="H22" s="38">
        <v>90032508.200000003</v>
      </c>
      <c r="I22" s="38">
        <v>90032508.200000003</v>
      </c>
      <c r="J22" s="38">
        <v>88573058.159999996</v>
      </c>
      <c r="K22" s="35">
        <v>37.280992977289799</v>
      </c>
      <c r="L22" s="38">
        <v>73850513.25</v>
      </c>
    </row>
    <row r="23" spans="1:12" ht="13.8" x14ac:dyDescent="0.2">
      <c r="A23" s="37" t="s">
        <v>70</v>
      </c>
      <c r="B23" s="16" t="s">
        <v>70</v>
      </c>
      <c r="C23" s="104" t="s">
        <v>101</v>
      </c>
      <c r="D23" s="16" t="s">
        <v>102</v>
      </c>
      <c r="E23" s="38">
        <v>758527.28</v>
      </c>
      <c r="F23" s="38">
        <v>15675.44</v>
      </c>
      <c r="G23" s="38">
        <v>774202.72</v>
      </c>
      <c r="H23" s="38">
        <v>176649.15</v>
      </c>
      <c r="I23" s="38">
        <v>176649.15</v>
      </c>
      <c r="J23" s="38">
        <v>145743.29999999999</v>
      </c>
      <c r="K23" s="35">
        <v>18.824953237054</v>
      </c>
      <c r="L23" s="38">
        <v>120087.43</v>
      </c>
    </row>
    <row r="24" spans="1:12" ht="13.8" x14ac:dyDescent="0.2">
      <c r="A24" s="37" t="s">
        <v>70</v>
      </c>
      <c r="B24" s="16" t="s">
        <v>70</v>
      </c>
      <c r="C24" s="104" t="s">
        <v>103</v>
      </c>
      <c r="D24" s="16" t="s">
        <v>104</v>
      </c>
      <c r="E24" s="38">
        <v>240900.67</v>
      </c>
      <c r="F24" s="38">
        <v>2077.19</v>
      </c>
      <c r="G24" s="38">
        <v>242977.86</v>
      </c>
      <c r="H24" s="38">
        <v>124881.69</v>
      </c>
      <c r="I24" s="38">
        <v>124881.69</v>
      </c>
      <c r="J24" s="38">
        <v>116166.89</v>
      </c>
      <c r="K24" s="35">
        <v>47.809660518040602</v>
      </c>
      <c r="L24" s="38">
        <v>115756.69</v>
      </c>
    </row>
    <row r="25" spans="1:12" ht="13.8" x14ac:dyDescent="0.2">
      <c r="A25" s="37" t="s">
        <v>70</v>
      </c>
      <c r="B25" s="16" t="s">
        <v>70</v>
      </c>
      <c r="C25" s="104" t="s">
        <v>105</v>
      </c>
      <c r="D25" s="16" t="s">
        <v>106</v>
      </c>
      <c r="E25" s="38">
        <v>4313268.72</v>
      </c>
      <c r="F25" s="38">
        <v>-4389.28</v>
      </c>
      <c r="G25" s="38">
        <v>4308879.4400000004</v>
      </c>
      <c r="H25" s="38">
        <v>218095.71</v>
      </c>
      <c r="I25" s="38">
        <v>218095.71</v>
      </c>
      <c r="J25" s="38">
        <v>117392.72</v>
      </c>
      <c r="K25" s="35">
        <v>2.7244373307413801</v>
      </c>
      <c r="L25" s="38">
        <v>48238.23</v>
      </c>
    </row>
    <row r="26" spans="1:12" ht="13.8" x14ac:dyDescent="0.2">
      <c r="A26" s="37" t="s">
        <v>70</v>
      </c>
      <c r="B26" s="16" t="s">
        <v>70</v>
      </c>
      <c r="C26" s="104" t="s">
        <v>107</v>
      </c>
      <c r="D26" s="16" t="s">
        <v>108</v>
      </c>
      <c r="E26" s="38">
        <v>280625.15999999997</v>
      </c>
      <c r="F26" s="38">
        <v>0</v>
      </c>
      <c r="G26" s="38">
        <v>280625.15999999997</v>
      </c>
      <c r="H26" s="38">
        <v>10402.41</v>
      </c>
      <c r="I26" s="38">
        <v>10402.41</v>
      </c>
      <c r="J26" s="38">
        <v>10402.41</v>
      </c>
      <c r="K26" s="35">
        <v>3.7068700468625102</v>
      </c>
      <c r="L26" s="38">
        <v>10402.41</v>
      </c>
    </row>
    <row r="27" spans="1:12" ht="13.8" x14ac:dyDescent="0.2">
      <c r="A27" s="37" t="s">
        <v>70</v>
      </c>
      <c r="B27" s="16" t="s">
        <v>70</v>
      </c>
      <c r="C27" s="104" t="s">
        <v>109</v>
      </c>
      <c r="D27" s="16" t="s">
        <v>110</v>
      </c>
      <c r="E27" s="38">
        <v>120000000</v>
      </c>
      <c r="F27" s="38">
        <v>-97645039.090000004</v>
      </c>
      <c r="G27" s="38">
        <v>22354960.91</v>
      </c>
      <c r="H27" s="38">
        <v>0</v>
      </c>
      <c r="I27" s="38">
        <v>0</v>
      </c>
      <c r="J27" s="38">
        <v>0</v>
      </c>
      <c r="K27" s="35">
        <v>0</v>
      </c>
      <c r="L27" s="38">
        <v>0</v>
      </c>
    </row>
    <row r="28" spans="1:12" ht="13.8" x14ac:dyDescent="0.2">
      <c r="A28" s="37" t="s">
        <v>70</v>
      </c>
      <c r="B28" s="16" t="s">
        <v>70</v>
      </c>
      <c r="C28" s="104" t="s">
        <v>111</v>
      </c>
      <c r="D28" s="16" t="s">
        <v>112</v>
      </c>
      <c r="E28" s="38">
        <v>6000000</v>
      </c>
      <c r="F28" s="38">
        <v>0</v>
      </c>
      <c r="G28" s="38">
        <v>6000000</v>
      </c>
      <c r="H28" s="38">
        <v>0</v>
      </c>
      <c r="I28" s="38">
        <v>0</v>
      </c>
      <c r="J28" s="38">
        <v>0</v>
      </c>
      <c r="K28" s="35">
        <v>0</v>
      </c>
      <c r="L28" s="38">
        <v>0</v>
      </c>
    </row>
    <row r="29" spans="1:12" ht="13.8" x14ac:dyDescent="0.2">
      <c r="A29" s="37" t="s">
        <v>70</v>
      </c>
      <c r="B29" s="16" t="s">
        <v>70</v>
      </c>
      <c r="C29" s="104" t="s">
        <v>113</v>
      </c>
      <c r="D29" s="16" t="s">
        <v>114</v>
      </c>
      <c r="E29" s="38">
        <v>633085761.40999997</v>
      </c>
      <c r="F29" s="38">
        <v>39845483.020000003</v>
      </c>
      <c r="G29" s="38">
        <v>672931244.42999995</v>
      </c>
      <c r="H29" s="38">
        <v>293346728.43000001</v>
      </c>
      <c r="I29" s="38">
        <v>293346728.43000001</v>
      </c>
      <c r="J29" s="38">
        <v>290882956.49000001</v>
      </c>
      <c r="K29" s="35">
        <v>43.226252146516003</v>
      </c>
      <c r="L29" s="38">
        <v>290882956.49000001</v>
      </c>
    </row>
    <row r="30" spans="1:12" ht="13.8" x14ac:dyDescent="0.2">
      <c r="A30" s="37" t="s">
        <v>70</v>
      </c>
      <c r="B30" s="16" t="s">
        <v>70</v>
      </c>
      <c r="C30" s="104" t="s">
        <v>115</v>
      </c>
      <c r="D30" s="16" t="s">
        <v>116</v>
      </c>
      <c r="E30" s="38">
        <v>110178371.29000001</v>
      </c>
      <c r="F30" s="38">
        <v>6936962.5599999996</v>
      </c>
      <c r="G30" s="38">
        <v>117115333.84999999</v>
      </c>
      <c r="H30" s="38">
        <v>84854602.689999998</v>
      </c>
      <c r="I30" s="38">
        <v>84854602.689999998</v>
      </c>
      <c r="J30" s="38">
        <v>84854602.689999998</v>
      </c>
      <c r="K30" s="35">
        <v>72.453879351683199</v>
      </c>
      <c r="L30" s="38">
        <v>84854602.689999998</v>
      </c>
    </row>
    <row r="31" spans="1:12" ht="13.8" x14ac:dyDescent="0.2">
      <c r="A31" s="37" t="s">
        <v>70</v>
      </c>
      <c r="B31" s="16" t="s">
        <v>70</v>
      </c>
      <c r="C31" s="104" t="s">
        <v>117</v>
      </c>
      <c r="D31" s="16" t="s">
        <v>118</v>
      </c>
      <c r="E31" s="38">
        <v>5045136.32</v>
      </c>
      <c r="F31" s="38">
        <v>317647.86</v>
      </c>
      <c r="G31" s="38">
        <v>5362784.18</v>
      </c>
      <c r="H31" s="38">
        <v>3275234.93</v>
      </c>
      <c r="I31" s="38">
        <v>3275234.93</v>
      </c>
      <c r="J31" s="38">
        <v>3275234.93</v>
      </c>
      <c r="K31" s="35">
        <v>61.073405530930799</v>
      </c>
      <c r="L31" s="38">
        <v>3275234.93</v>
      </c>
    </row>
    <row r="32" spans="1:12" ht="13.8" x14ac:dyDescent="0.2">
      <c r="A32" s="37" t="s">
        <v>70</v>
      </c>
      <c r="B32" s="16" t="s">
        <v>70</v>
      </c>
      <c r="C32" s="104" t="s">
        <v>119</v>
      </c>
      <c r="D32" s="16" t="s">
        <v>120</v>
      </c>
      <c r="E32" s="38">
        <v>1182425.82</v>
      </c>
      <c r="F32" s="38">
        <v>74446.94</v>
      </c>
      <c r="G32" s="38">
        <v>1256872.76</v>
      </c>
      <c r="H32" s="38">
        <v>821996.04</v>
      </c>
      <c r="I32" s="38">
        <v>821996.04</v>
      </c>
      <c r="J32" s="38">
        <v>821996.04</v>
      </c>
      <c r="K32" s="35">
        <v>65.400099847815895</v>
      </c>
      <c r="L32" s="38">
        <v>821996.04</v>
      </c>
    </row>
    <row r="33" spans="1:12" ht="13.8" x14ac:dyDescent="0.2">
      <c r="A33" s="37" t="s">
        <v>70</v>
      </c>
      <c r="B33" s="16" t="s">
        <v>70</v>
      </c>
      <c r="C33" s="104" t="s">
        <v>121</v>
      </c>
      <c r="D33" s="16" t="s">
        <v>122</v>
      </c>
      <c r="E33" s="38">
        <v>181386609.13</v>
      </c>
      <c r="F33" s="38">
        <v>263641.84000000003</v>
      </c>
      <c r="G33" s="38">
        <v>181650250.97</v>
      </c>
      <c r="H33" s="38">
        <v>100397028.70999999</v>
      </c>
      <c r="I33" s="38">
        <v>100397028.70999999</v>
      </c>
      <c r="J33" s="38">
        <v>100397028.70999999</v>
      </c>
      <c r="K33" s="35">
        <v>55.269413707873603</v>
      </c>
      <c r="L33" s="38">
        <v>100397028.70999999</v>
      </c>
    </row>
    <row r="34" spans="1:12" ht="13.8" x14ac:dyDescent="0.2">
      <c r="A34" s="37" t="s">
        <v>70</v>
      </c>
      <c r="B34" s="16" t="s">
        <v>70</v>
      </c>
      <c r="C34" s="104" t="s">
        <v>123</v>
      </c>
      <c r="D34" s="16" t="s">
        <v>124</v>
      </c>
      <c r="E34" s="38">
        <v>260130877.33000001</v>
      </c>
      <c r="F34" s="38">
        <v>0</v>
      </c>
      <c r="G34" s="38">
        <v>260130877.33000001</v>
      </c>
      <c r="H34" s="38">
        <v>124742724.51000001</v>
      </c>
      <c r="I34" s="38">
        <v>124742724.51000001</v>
      </c>
      <c r="J34" s="38">
        <v>124742724.51000001</v>
      </c>
      <c r="K34" s="35">
        <v>47.953832236437002</v>
      </c>
      <c r="L34" s="38">
        <v>103680103.64</v>
      </c>
    </row>
    <row r="35" spans="1:12" ht="13.8" x14ac:dyDescent="0.2">
      <c r="A35" s="37" t="s">
        <v>70</v>
      </c>
      <c r="B35" s="16" t="s">
        <v>70</v>
      </c>
      <c r="C35" s="104" t="s">
        <v>125</v>
      </c>
      <c r="D35" s="16" t="s">
        <v>126</v>
      </c>
      <c r="E35" s="38">
        <v>35486992.799999997</v>
      </c>
      <c r="F35" s="38">
        <v>2234303.67</v>
      </c>
      <c r="G35" s="38">
        <v>37721296.469999999</v>
      </c>
      <c r="H35" s="38">
        <v>21981906.02</v>
      </c>
      <c r="I35" s="38">
        <v>21981906.02</v>
      </c>
      <c r="J35" s="38">
        <v>21981906.02</v>
      </c>
      <c r="K35" s="35">
        <v>58.274524147075297</v>
      </c>
      <c r="L35" s="38">
        <v>21981906.02</v>
      </c>
    </row>
    <row r="36" spans="1:12" ht="13.8" x14ac:dyDescent="0.2">
      <c r="A36" s="37" t="s">
        <v>70</v>
      </c>
      <c r="B36" s="16" t="s">
        <v>70</v>
      </c>
      <c r="C36" s="105" t="s">
        <v>127</v>
      </c>
      <c r="D36" s="27" t="s">
        <v>70</v>
      </c>
      <c r="E36" s="28">
        <v>2686955736.7199998</v>
      </c>
      <c r="F36" s="28">
        <v>4186308.3</v>
      </c>
      <c r="G36" s="28">
        <v>2691142045.02</v>
      </c>
      <c r="H36" s="28">
        <v>1293545411.47</v>
      </c>
      <c r="I36" s="28">
        <v>1293545411.47</v>
      </c>
      <c r="J36" s="28">
        <v>1282729703.03</v>
      </c>
      <c r="K36" s="29">
        <v>47.6648828479237</v>
      </c>
      <c r="L36" s="28">
        <v>1241459613.95</v>
      </c>
    </row>
    <row r="37" spans="1:12" ht="13.8" x14ac:dyDescent="0.2">
      <c r="A37" s="37" t="s">
        <v>5</v>
      </c>
      <c r="B37" s="16" t="s">
        <v>6</v>
      </c>
      <c r="C37" s="104" t="s">
        <v>128</v>
      </c>
      <c r="D37" s="16" t="s">
        <v>129</v>
      </c>
      <c r="E37" s="38">
        <v>32058</v>
      </c>
      <c r="F37" s="38">
        <v>0</v>
      </c>
      <c r="G37" s="38">
        <v>32058</v>
      </c>
      <c r="H37" s="38">
        <v>0</v>
      </c>
      <c r="I37" s="38">
        <v>0</v>
      </c>
      <c r="J37" s="38">
        <v>0</v>
      </c>
      <c r="K37" s="35">
        <v>0</v>
      </c>
      <c r="L37" s="38">
        <v>0</v>
      </c>
    </row>
    <row r="38" spans="1:12" ht="13.8" x14ac:dyDescent="0.2">
      <c r="A38" s="37" t="s">
        <v>70</v>
      </c>
      <c r="B38" s="16" t="s">
        <v>70</v>
      </c>
      <c r="C38" s="104" t="s">
        <v>130</v>
      </c>
      <c r="D38" s="16" t="s">
        <v>131</v>
      </c>
      <c r="E38" s="38">
        <v>11771753.060000001</v>
      </c>
      <c r="F38" s="38">
        <v>-16000</v>
      </c>
      <c r="G38" s="38">
        <v>11755753.060000001</v>
      </c>
      <c r="H38" s="38">
        <v>11122495.83</v>
      </c>
      <c r="I38" s="38">
        <v>11102862.99</v>
      </c>
      <c r="J38" s="38">
        <v>8713677.4600000009</v>
      </c>
      <c r="K38" s="35">
        <v>74.122665009433305</v>
      </c>
      <c r="L38" s="38">
        <v>1077704.1200000001</v>
      </c>
    </row>
    <row r="39" spans="1:12" ht="13.8" x14ac:dyDescent="0.2">
      <c r="A39" s="37" t="s">
        <v>70</v>
      </c>
      <c r="B39" s="16" t="s">
        <v>70</v>
      </c>
      <c r="C39" s="104" t="s">
        <v>132</v>
      </c>
      <c r="D39" s="16" t="s">
        <v>133</v>
      </c>
      <c r="E39" s="38">
        <v>8361210.9800000004</v>
      </c>
      <c r="F39" s="38">
        <v>6499997.6200000001</v>
      </c>
      <c r="G39" s="38">
        <v>14861208.6</v>
      </c>
      <c r="H39" s="38">
        <v>6967921.5300000003</v>
      </c>
      <c r="I39" s="38">
        <v>6689770.7000000002</v>
      </c>
      <c r="J39" s="38">
        <v>3997465.57</v>
      </c>
      <c r="K39" s="35">
        <v>26.898657286864299</v>
      </c>
      <c r="L39" s="38">
        <v>3967442.33</v>
      </c>
    </row>
    <row r="40" spans="1:12" ht="13.8" x14ac:dyDescent="0.2">
      <c r="A40" s="37" t="s">
        <v>70</v>
      </c>
      <c r="B40" s="16" t="s">
        <v>70</v>
      </c>
      <c r="C40" s="104" t="s">
        <v>134</v>
      </c>
      <c r="D40" s="16" t="s">
        <v>135</v>
      </c>
      <c r="E40" s="38">
        <v>4487279.7</v>
      </c>
      <c r="F40" s="38">
        <v>1394383.78</v>
      </c>
      <c r="G40" s="38">
        <v>5881663.4800000004</v>
      </c>
      <c r="H40" s="38">
        <v>3093577.83</v>
      </c>
      <c r="I40" s="38">
        <v>3029757.03</v>
      </c>
      <c r="J40" s="38">
        <v>1418004.45</v>
      </c>
      <c r="K40" s="35">
        <v>24.108901415760698</v>
      </c>
      <c r="L40" s="38">
        <v>1188359.1399999999</v>
      </c>
    </row>
    <row r="41" spans="1:12" ht="13.8" x14ac:dyDescent="0.2">
      <c r="A41" s="37" t="s">
        <v>70</v>
      </c>
      <c r="B41" s="16" t="s">
        <v>70</v>
      </c>
      <c r="C41" s="104" t="s">
        <v>136</v>
      </c>
      <c r="D41" s="16" t="s">
        <v>137</v>
      </c>
      <c r="E41" s="38">
        <v>1708287.36</v>
      </c>
      <c r="F41" s="38">
        <v>-54293.99</v>
      </c>
      <c r="G41" s="38">
        <v>1653993.37</v>
      </c>
      <c r="H41" s="38">
        <v>1378606.48</v>
      </c>
      <c r="I41" s="38">
        <v>848230.76</v>
      </c>
      <c r="J41" s="38">
        <v>513614.73</v>
      </c>
      <c r="K41" s="35">
        <v>31.053010206443599</v>
      </c>
      <c r="L41" s="38">
        <v>494727.88</v>
      </c>
    </row>
    <row r="42" spans="1:12" ht="13.8" x14ac:dyDescent="0.2">
      <c r="A42" s="37" t="s">
        <v>70</v>
      </c>
      <c r="B42" s="16" t="s">
        <v>70</v>
      </c>
      <c r="C42" s="104" t="s">
        <v>138</v>
      </c>
      <c r="D42" s="16" t="s">
        <v>139</v>
      </c>
      <c r="E42" s="38">
        <v>777563.15</v>
      </c>
      <c r="F42" s="38">
        <v>-4005041</v>
      </c>
      <c r="G42" s="38">
        <v>-3227477.85</v>
      </c>
      <c r="H42" s="38">
        <v>234316.45</v>
      </c>
      <c r="I42" s="38">
        <v>234316.45</v>
      </c>
      <c r="J42" s="38">
        <v>127082.12</v>
      </c>
      <c r="K42" s="35">
        <v>-3.9375055664595799</v>
      </c>
      <c r="L42" s="38">
        <v>75009.87</v>
      </c>
    </row>
    <row r="43" spans="1:12" ht="13.8" x14ac:dyDescent="0.2">
      <c r="A43" s="37" t="s">
        <v>70</v>
      </c>
      <c r="B43" s="16" t="s">
        <v>70</v>
      </c>
      <c r="C43" s="104" t="s">
        <v>140</v>
      </c>
      <c r="D43" s="16" t="s">
        <v>141</v>
      </c>
      <c r="E43" s="38">
        <v>70882</v>
      </c>
      <c r="F43" s="38">
        <v>0</v>
      </c>
      <c r="G43" s="38">
        <v>70882</v>
      </c>
      <c r="H43" s="38">
        <v>32559.17</v>
      </c>
      <c r="I43" s="38">
        <v>32559.17</v>
      </c>
      <c r="J43" s="38">
        <v>18586.740000000002</v>
      </c>
      <c r="K43" s="35">
        <v>26.222087412883401</v>
      </c>
      <c r="L43" s="38">
        <v>18586.740000000002</v>
      </c>
    </row>
    <row r="44" spans="1:12" ht="13.8" x14ac:dyDescent="0.2">
      <c r="A44" s="37" t="s">
        <v>70</v>
      </c>
      <c r="B44" s="16" t="s">
        <v>70</v>
      </c>
      <c r="C44" s="104" t="s">
        <v>142</v>
      </c>
      <c r="D44" s="16" t="s">
        <v>143</v>
      </c>
      <c r="E44" s="38">
        <v>197636</v>
      </c>
      <c r="F44" s="38">
        <v>-7000</v>
      </c>
      <c r="G44" s="38">
        <v>190636</v>
      </c>
      <c r="H44" s="38">
        <v>249664.08</v>
      </c>
      <c r="I44" s="38">
        <v>249664.08</v>
      </c>
      <c r="J44" s="38">
        <v>48175.22</v>
      </c>
      <c r="K44" s="35">
        <v>25.270788308609099</v>
      </c>
      <c r="L44" s="38">
        <v>40665.72</v>
      </c>
    </row>
    <row r="45" spans="1:12" ht="13.8" x14ac:dyDescent="0.2">
      <c r="A45" s="37" t="s">
        <v>70</v>
      </c>
      <c r="B45" s="16" t="s">
        <v>70</v>
      </c>
      <c r="C45" s="104" t="s">
        <v>144</v>
      </c>
      <c r="D45" s="16" t="s">
        <v>145</v>
      </c>
      <c r="E45" s="38">
        <v>10497727.35</v>
      </c>
      <c r="F45" s="38">
        <v>2230939.14</v>
      </c>
      <c r="G45" s="38">
        <v>12728666.49</v>
      </c>
      <c r="H45" s="38">
        <v>4371262.78</v>
      </c>
      <c r="I45" s="38">
        <v>4224199.9400000004</v>
      </c>
      <c r="J45" s="38">
        <v>3083994.84</v>
      </c>
      <c r="K45" s="35">
        <v>24.228734741560501</v>
      </c>
      <c r="L45" s="38">
        <v>2948227.48</v>
      </c>
    </row>
    <row r="46" spans="1:12" ht="13.8" x14ac:dyDescent="0.2">
      <c r="A46" s="37" t="s">
        <v>70</v>
      </c>
      <c r="B46" s="16" t="s">
        <v>70</v>
      </c>
      <c r="C46" s="104" t="s">
        <v>146</v>
      </c>
      <c r="D46" s="16" t="s">
        <v>147</v>
      </c>
      <c r="E46" s="38">
        <v>7838239.1200000001</v>
      </c>
      <c r="F46" s="38">
        <v>19342.84</v>
      </c>
      <c r="G46" s="38">
        <v>7857581.96</v>
      </c>
      <c r="H46" s="38">
        <v>6025762.4800000004</v>
      </c>
      <c r="I46" s="38">
        <v>4429213.3899999997</v>
      </c>
      <c r="J46" s="38">
        <v>2909681.28</v>
      </c>
      <c r="K46" s="35">
        <v>37.030237734866702</v>
      </c>
      <c r="L46" s="38">
        <v>2825118.17</v>
      </c>
    </row>
    <row r="47" spans="1:12" ht="13.8" x14ac:dyDescent="0.2">
      <c r="A47" s="37" t="s">
        <v>70</v>
      </c>
      <c r="B47" s="16" t="s">
        <v>70</v>
      </c>
      <c r="C47" s="104" t="s">
        <v>148</v>
      </c>
      <c r="D47" s="16" t="s">
        <v>149</v>
      </c>
      <c r="E47" s="38">
        <v>1664664.2</v>
      </c>
      <c r="F47" s="38">
        <v>-2458</v>
      </c>
      <c r="G47" s="38">
        <v>1662206.2</v>
      </c>
      <c r="H47" s="38">
        <v>839279.13</v>
      </c>
      <c r="I47" s="38">
        <v>839279.13</v>
      </c>
      <c r="J47" s="38">
        <v>749474.24</v>
      </c>
      <c r="K47" s="35">
        <v>45.089125524859703</v>
      </c>
      <c r="L47" s="38">
        <v>738961.41</v>
      </c>
    </row>
    <row r="48" spans="1:12" ht="13.8" x14ac:dyDescent="0.2">
      <c r="A48" s="37" t="s">
        <v>70</v>
      </c>
      <c r="B48" s="16" t="s">
        <v>70</v>
      </c>
      <c r="C48" s="104" t="s">
        <v>150</v>
      </c>
      <c r="D48" s="16" t="s">
        <v>151</v>
      </c>
      <c r="E48" s="38">
        <v>843599.43</v>
      </c>
      <c r="F48" s="38">
        <v>0</v>
      </c>
      <c r="G48" s="38">
        <v>843599.43</v>
      </c>
      <c r="H48" s="38">
        <v>470762.51</v>
      </c>
      <c r="I48" s="38">
        <v>470762.51</v>
      </c>
      <c r="J48" s="38">
        <v>424448.53</v>
      </c>
      <c r="K48" s="35">
        <v>50.313989662131497</v>
      </c>
      <c r="L48" s="38">
        <v>417083.1</v>
      </c>
    </row>
    <row r="49" spans="1:12" ht="13.8" x14ac:dyDescent="0.2">
      <c r="A49" s="37" t="s">
        <v>70</v>
      </c>
      <c r="B49" s="16" t="s">
        <v>70</v>
      </c>
      <c r="C49" s="104" t="s">
        <v>152</v>
      </c>
      <c r="D49" s="16" t="s">
        <v>153</v>
      </c>
      <c r="E49" s="38">
        <v>9661132.0600000005</v>
      </c>
      <c r="F49" s="38">
        <v>11575080.75</v>
      </c>
      <c r="G49" s="38">
        <v>21236212.809999999</v>
      </c>
      <c r="H49" s="38">
        <v>15388680.6</v>
      </c>
      <c r="I49" s="38">
        <v>14392512.609999999</v>
      </c>
      <c r="J49" s="38">
        <v>6028887.54</v>
      </c>
      <c r="K49" s="35">
        <v>28.389654944317702</v>
      </c>
      <c r="L49" s="38">
        <v>5978402.9699999997</v>
      </c>
    </row>
    <row r="50" spans="1:12" ht="13.8" x14ac:dyDescent="0.2">
      <c r="A50" s="37" t="s">
        <v>70</v>
      </c>
      <c r="B50" s="16" t="s">
        <v>70</v>
      </c>
      <c r="C50" s="104" t="s">
        <v>154</v>
      </c>
      <c r="D50" s="16" t="s">
        <v>155</v>
      </c>
      <c r="E50" s="38">
        <v>7516070.7800000003</v>
      </c>
      <c r="F50" s="38">
        <v>11640637.77</v>
      </c>
      <c r="G50" s="38">
        <v>19156708.550000001</v>
      </c>
      <c r="H50" s="38">
        <v>13737898.1</v>
      </c>
      <c r="I50" s="38">
        <v>13196024.359999999</v>
      </c>
      <c r="J50" s="38">
        <v>4765101.3899999997</v>
      </c>
      <c r="K50" s="35">
        <v>24.874322107907201</v>
      </c>
      <c r="L50" s="38">
        <v>4765101.3899999997</v>
      </c>
    </row>
    <row r="51" spans="1:12" ht="13.8" x14ac:dyDescent="0.2">
      <c r="A51" s="37" t="s">
        <v>70</v>
      </c>
      <c r="B51" s="16" t="s">
        <v>70</v>
      </c>
      <c r="C51" s="104" t="s">
        <v>156</v>
      </c>
      <c r="D51" s="16" t="s">
        <v>157</v>
      </c>
      <c r="E51" s="38">
        <v>4980392.62</v>
      </c>
      <c r="F51" s="38">
        <v>2110606.35</v>
      </c>
      <c r="G51" s="38">
        <v>7090998.9699999997</v>
      </c>
      <c r="H51" s="38">
        <v>2249416.73</v>
      </c>
      <c r="I51" s="38">
        <v>2171931.21</v>
      </c>
      <c r="J51" s="38">
        <v>1680880.49</v>
      </c>
      <c r="K51" s="35">
        <v>23.704424399316999</v>
      </c>
      <c r="L51" s="38">
        <v>1548178.78</v>
      </c>
    </row>
    <row r="52" spans="1:12" ht="13.8" x14ac:dyDescent="0.2">
      <c r="A52" s="37" t="s">
        <v>70</v>
      </c>
      <c r="B52" s="16" t="s">
        <v>70</v>
      </c>
      <c r="C52" s="104" t="s">
        <v>158</v>
      </c>
      <c r="D52" s="16" t="s">
        <v>159</v>
      </c>
      <c r="E52" s="38">
        <v>496705064.11000001</v>
      </c>
      <c r="F52" s="38">
        <v>56708688.600000001</v>
      </c>
      <c r="G52" s="38">
        <v>553413752.71000004</v>
      </c>
      <c r="H52" s="38">
        <v>380150635.39999998</v>
      </c>
      <c r="I52" s="38">
        <v>368912671.42000002</v>
      </c>
      <c r="J52" s="38">
        <v>298502941.88</v>
      </c>
      <c r="K52" s="35">
        <v>53.938475583280599</v>
      </c>
      <c r="L52" s="38">
        <v>289699268.23000002</v>
      </c>
    </row>
    <row r="53" spans="1:12" ht="13.8" x14ac:dyDescent="0.2">
      <c r="A53" s="37" t="s">
        <v>70</v>
      </c>
      <c r="B53" s="16" t="s">
        <v>70</v>
      </c>
      <c r="C53" s="104" t="s">
        <v>160</v>
      </c>
      <c r="D53" s="16" t="s">
        <v>161</v>
      </c>
      <c r="E53" s="38">
        <v>8419307.9600000009</v>
      </c>
      <c r="F53" s="38">
        <v>3865325.21</v>
      </c>
      <c r="G53" s="38">
        <v>12284633.17</v>
      </c>
      <c r="H53" s="38">
        <v>11713383.310000001</v>
      </c>
      <c r="I53" s="38">
        <v>11638965.09</v>
      </c>
      <c r="J53" s="38">
        <v>4237530.75</v>
      </c>
      <c r="K53" s="35">
        <v>34.494564805959101</v>
      </c>
      <c r="L53" s="38">
        <v>4023131.2</v>
      </c>
    </row>
    <row r="54" spans="1:12" ht="13.8" x14ac:dyDescent="0.2">
      <c r="A54" s="37" t="s">
        <v>70</v>
      </c>
      <c r="B54" s="16" t="s">
        <v>70</v>
      </c>
      <c r="C54" s="104" t="s">
        <v>162</v>
      </c>
      <c r="D54" s="16" t="s">
        <v>163</v>
      </c>
      <c r="E54" s="38">
        <v>22226077.579999998</v>
      </c>
      <c r="F54" s="38">
        <v>1723843.11</v>
      </c>
      <c r="G54" s="38">
        <v>23949920.690000001</v>
      </c>
      <c r="H54" s="38">
        <v>14268040.779999999</v>
      </c>
      <c r="I54" s="38">
        <v>14038970.390000001</v>
      </c>
      <c r="J54" s="38">
        <v>11188349.15</v>
      </c>
      <c r="K54" s="35">
        <v>46.715600000594399</v>
      </c>
      <c r="L54" s="38">
        <v>11046272.02</v>
      </c>
    </row>
    <row r="55" spans="1:12" ht="13.8" x14ac:dyDescent="0.2">
      <c r="A55" s="37" t="s">
        <v>70</v>
      </c>
      <c r="B55" s="16" t="s">
        <v>70</v>
      </c>
      <c r="C55" s="104" t="s">
        <v>164</v>
      </c>
      <c r="D55" s="16" t="s">
        <v>165</v>
      </c>
      <c r="E55" s="38">
        <v>6033971.4100000001</v>
      </c>
      <c r="F55" s="38">
        <v>142872.53</v>
      </c>
      <c r="G55" s="38">
        <v>6176843.9400000004</v>
      </c>
      <c r="H55" s="38">
        <v>6340163.9400000004</v>
      </c>
      <c r="I55" s="38">
        <v>5852663.9400000004</v>
      </c>
      <c r="J55" s="38">
        <v>5645050.8099999996</v>
      </c>
      <c r="K55" s="35">
        <v>91.390536410411599</v>
      </c>
      <c r="L55" s="38">
        <v>5634680.0800000001</v>
      </c>
    </row>
    <row r="56" spans="1:12" ht="13.8" x14ac:dyDescent="0.2">
      <c r="A56" s="37" t="s">
        <v>70</v>
      </c>
      <c r="B56" s="16" t="s">
        <v>70</v>
      </c>
      <c r="C56" s="104" t="s">
        <v>166</v>
      </c>
      <c r="D56" s="16" t="s">
        <v>167</v>
      </c>
      <c r="E56" s="38">
        <v>7753468.2400000002</v>
      </c>
      <c r="F56" s="38">
        <v>405514.16</v>
      </c>
      <c r="G56" s="38">
        <v>8158982.4000000004</v>
      </c>
      <c r="H56" s="38">
        <v>7090770.6299999999</v>
      </c>
      <c r="I56" s="38">
        <v>7090770.6299999999</v>
      </c>
      <c r="J56" s="38">
        <v>6823526.1399999997</v>
      </c>
      <c r="K56" s="35">
        <v>83.632073284040899</v>
      </c>
      <c r="L56" s="38">
        <v>6803274.1200000001</v>
      </c>
    </row>
    <row r="57" spans="1:12" ht="13.8" x14ac:dyDescent="0.2">
      <c r="A57" s="37" t="s">
        <v>70</v>
      </c>
      <c r="B57" s="16" t="s">
        <v>70</v>
      </c>
      <c r="C57" s="104" t="s">
        <v>168</v>
      </c>
      <c r="D57" s="16" t="s">
        <v>169</v>
      </c>
      <c r="E57" s="38">
        <v>19455381.100000001</v>
      </c>
      <c r="F57" s="38">
        <v>3250736.16</v>
      </c>
      <c r="G57" s="38">
        <v>22706117.260000002</v>
      </c>
      <c r="H57" s="38">
        <v>11791674.23</v>
      </c>
      <c r="I57" s="38">
        <v>10770555.449999999</v>
      </c>
      <c r="J57" s="38">
        <v>9067873.9600000009</v>
      </c>
      <c r="K57" s="35">
        <v>39.935819304405399</v>
      </c>
      <c r="L57" s="38">
        <v>8155783.2400000002</v>
      </c>
    </row>
    <row r="58" spans="1:12" ht="13.8" x14ac:dyDescent="0.2">
      <c r="A58" s="37" t="s">
        <v>70</v>
      </c>
      <c r="B58" s="16" t="s">
        <v>70</v>
      </c>
      <c r="C58" s="104" t="s">
        <v>170</v>
      </c>
      <c r="D58" s="16" t="s">
        <v>171</v>
      </c>
      <c r="E58" s="38">
        <v>266114282.66</v>
      </c>
      <c r="F58" s="38">
        <v>3864310.27</v>
      </c>
      <c r="G58" s="38">
        <v>269978592.93000001</v>
      </c>
      <c r="H58" s="38">
        <v>238571226.13</v>
      </c>
      <c r="I58" s="38">
        <v>226957369.15000001</v>
      </c>
      <c r="J58" s="38">
        <v>90751242.030000001</v>
      </c>
      <c r="K58" s="35">
        <v>33.614236241882303</v>
      </c>
      <c r="L58" s="38">
        <v>82516841.829999998</v>
      </c>
    </row>
    <row r="59" spans="1:12" ht="13.8" x14ac:dyDescent="0.2">
      <c r="A59" s="37" t="s">
        <v>70</v>
      </c>
      <c r="B59" s="16" t="s">
        <v>70</v>
      </c>
      <c r="C59" s="104" t="s">
        <v>172</v>
      </c>
      <c r="D59" s="16" t="s">
        <v>173</v>
      </c>
      <c r="E59" s="38">
        <v>44214840.07</v>
      </c>
      <c r="F59" s="38">
        <v>9038538.1500000004</v>
      </c>
      <c r="G59" s="38">
        <v>53253378.219999999</v>
      </c>
      <c r="H59" s="38">
        <v>23154369.260000002</v>
      </c>
      <c r="I59" s="38">
        <v>23154369.260000002</v>
      </c>
      <c r="J59" s="38">
        <v>23154369.260000002</v>
      </c>
      <c r="K59" s="35">
        <v>43.479625206770599</v>
      </c>
      <c r="L59" s="38">
        <v>16396346.4</v>
      </c>
    </row>
    <row r="60" spans="1:12" ht="13.8" x14ac:dyDescent="0.2">
      <c r="A60" s="37" t="s">
        <v>70</v>
      </c>
      <c r="B60" s="16" t="s">
        <v>70</v>
      </c>
      <c r="C60" s="104" t="s">
        <v>174</v>
      </c>
      <c r="D60" s="16" t="s">
        <v>175</v>
      </c>
      <c r="E60" s="38">
        <v>2502285.2000000002</v>
      </c>
      <c r="F60" s="38">
        <v>-6000</v>
      </c>
      <c r="G60" s="38">
        <v>2496285.2000000002</v>
      </c>
      <c r="H60" s="38">
        <v>874254.91</v>
      </c>
      <c r="I60" s="38">
        <v>874254.91</v>
      </c>
      <c r="J60" s="38">
        <v>619728.44999999995</v>
      </c>
      <c r="K60" s="35">
        <v>24.8260274907691</v>
      </c>
      <c r="L60" s="38">
        <v>483664.01</v>
      </c>
    </row>
    <row r="61" spans="1:12" ht="13.8" x14ac:dyDescent="0.2">
      <c r="A61" s="37" t="s">
        <v>70</v>
      </c>
      <c r="B61" s="16" t="s">
        <v>70</v>
      </c>
      <c r="C61" s="104" t="s">
        <v>176</v>
      </c>
      <c r="D61" s="16" t="s">
        <v>177</v>
      </c>
      <c r="E61" s="38">
        <v>2219482.37</v>
      </c>
      <c r="F61" s="38">
        <v>-47304.82</v>
      </c>
      <c r="G61" s="38">
        <v>2172177.5499999998</v>
      </c>
      <c r="H61" s="38">
        <v>1458837.23</v>
      </c>
      <c r="I61" s="38">
        <v>1458837.23</v>
      </c>
      <c r="J61" s="38">
        <v>1174435.3500000001</v>
      </c>
      <c r="K61" s="35">
        <v>54.0671893971098</v>
      </c>
      <c r="L61" s="38">
        <v>1032049.45</v>
      </c>
    </row>
    <row r="62" spans="1:12" ht="13.8" x14ac:dyDescent="0.2">
      <c r="A62" s="37" t="s">
        <v>70</v>
      </c>
      <c r="B62" s="16" t="s">
        <v>70</v>
      </c>
      <c r="C62" s="104" t="s">
        <v>178</v>
      </c>
      <c r="D62" s="16" t="s">
        <v>179</v>
      </c>
      <c r="E62" s="38">
        <v>2200</v>
      </c>
      <c r="F62" s="38">
        <v>0</v>
      </c>
      <c r="G62" s="38">
        <v>2200</v>
      </c>
      <c r="H62" s="38">
        <v>0</v>
      </c>
      <c r="I62" s="38">
        <v>0</v>
      </c>
      <c r="J62" s="38">
        <v>0</v>
      </c>
      <c r="K62" s="35">
        <v>0</v>
      </c>
      <c r="L62" s="38">
        <v>0</v>
      </c>
    </row>
    <row r="63" spans="1:12" ht="13.8" x14ac:dyDescent="0.2">
      <c r="A63" s="37" t="s">
        <v>70</v>
      </c>
      <c r="B63" s="16" t="s">
        <v>70</v>
      </c>
      <c r="C63" s="104" t="s">
        <v>180</v>
      </c>
      <c r="D63" s="16" t="s">
        <v>181</v>
      </c>
      <c r="E63" s="38">
        <v>409065.51</v>
      </c>
      <c r="F63" s="38">
        <v>0</v>
      </c>
      <c r="G63" s="38">
        <v>409065.51</v>
      </c>
      <c r="H63" s="38">
        <v>193343.01</v>
      </c>
      <c r="I63" s="38">
        <v>184377.64</v>
      </c>
      <c r="J63" s="38">
        <v>171227.14</v>
      </c>
      <c r="K63" s="35">
        <v>41.858121942375398</v>
      </c>
      <c r="L63" s="38">
        <v>159263.67000000001</v>
      </c>
    </row>
    <row r="64" spans="1:12" ht="13.8" x14ac:dyDescent="0.2">
      <c r="A64" s="37" t="s">
        <v>70</v>
      </c>
      <c r="B64" s="16" t="s">
        <v>70</v>
      </c>
      <c r="C64" s="104" t="s">
        <v>182</v>
      </c>
      <c r="D64" s="16" t="s">
        <v>183</v>
      </c>
      <c r="E64" s="38">
        <v>1303151.68</v>
      </c>
      <c r="F64" s="38">
        <v>-2196.63</v>
      </c>
      <c r="G64" s="38">
        <v>1300955.05</v>
      </c>
      <c r="H64" s="38">
        <v>507142.63</v>
      </c>
      <c r="I64" s="38">
        <v>507142.63</v>
      </c>
      <c r="J64" s="38">
        <v>460942.63</v>
      </c>
      <c r="K64" s="35">
        <v>35.431095793817001</v>
      </c>
      <c r="L64" s="38">
        <v>426384.79</v>
      </c>
    </row>
    <row r="65" spans="1:12" ht="13.8" x14ac:dyDescent="0.2">
      <c r="A65" s="37" t="s">
        <v>70</v>
      </c>
      <c r="B65" s="16" t="s">
        <v>70</v>
      </c>
      <c r="C65" s="104" t="s">
        <v>184</v>
      </c>
      <c r="D65" s="16" t="s">
        <v>185</v>
      </c>
      <c r="E65" s="38">
        <v>896717.41</v>
      </c>
      <c r="F65" s="38">
        <v>0</v>
      </c>
      <c r="G65" s="38">
        <v>896717.41</v>
      </c>
      <c r="H65" s="38">
        <v>475011.63</v>
      </c>
      <c r="I65" s="38">
        <v>475011.63</v>
      </c>
      <c r="J65" s="38">
        <v>447076.57</v>
      </c>
      <c r="K65" s="35">
        <v>49.857019057988403</v>
      </c>
      <c r="L65" s="38">
        <v>445826.57</v>
      </c>
    </row>
    <row r="66" spans="1:12" ht="13.8" x14ac:dyDescent="0.2">
      <c r="A66" s="37" t="s">
        <v>70</v>
      </c>
      <c r="B66" s="16" t="s">
        <v>70</v>
      </c>
      <c r="C66" s="104" t="s">
        <v>186</v>
      </c>
      <c r="D66" s="16" t="s">
        <v>187</v>
      </c>
      <c r="E66" s="38">
        <v>6308184.9400000004</v>
      </c>
      <c r="F66" s="38">
        <v>1503194.39</v>
      </c>
      <c r="G66" s="38">
        <v>7811379.3300000001</v>
      </c>
      <c r="H66" s="38">
        <v>2791797.31</v>
      </c>
      <c r="I66" s="38">
        <v>2267412.85</v>
      </c>
      <c r="J66" s="38">
        <v>1209455.8500000001</v>
      </c>
      <c r="K66" s="35">
        <v>15.483255887407999</v>
      </c>
      <c r="L66" s="38">
        <v>1139308.1499999999</v>
      </c>
    </row>
    <row r="67" spans="1:12" ht="13.8" x14ac:dyDescent="0.2">
      <c r="A67" s="37" t="s">
        <v>70</v>
      </c>
      <c r="B67" s="16" t="s">
        <v>70</v>
      </c>
      <c r="C67" s="104" t="s">
        <v>188</v>
      </c>
      <c r="D67" s="16" t="s">
        <v>189</v>
      </c>
      <c r="E67" s="38">
        <v>101842757.55</v>
      </c>
      <c r="F67" s="38">
        <v>-1194383.78</v>
      </c>
      <c r="G67" s="38">
        <v>100648373.77</v>
      </c>
      <c r="H67" s="38">
        <v>78399759.730000004</v>
      </c>
      <c r="I67" s="38">
        <v>64192497.090000004</v>
      </c>
      <c r="J67" s="38">
        <v>35765094.630000003</v>
      </c>
      <c r="K67" s="35">
        <v>35.534696975561502</v>
      </c>
      <c r="L67" s="38">
        <v>35423619.280000001</v>
      </c>
    </row>
    <row r="68" spans="1:12" ht="13.8" x14ac:dyDescent="0.2">
      <c r="A68" s="37" t="s">
        <v>70</v>
      </c>
      <c r="B68" s="16" t="s">
        <v>70</v>
      </c>
      <c r="C68" s="104" t="s">
        <v>190</v>
      </c>
      <c r="D68" s="16" t="s">
        <v>191</v>
      </c>
      <c r="E68" s="38">
        <v>2012050.95</v>
      </c>
      <c r="F68" s="38">
        <v>0</v>
      </c>
      <c r="G68" s="38">
        <v>2012050.95</v>
      </c>
      <c r="H68" s="38">
        <v>1433476.12</v>
      </c>
      <c r="I68" s="38">
        <v>1433476.12</v>
      </c>
      <c r="J68" s="38">
        <v>1433476.12</v>
      </c>
      <c r="K68" s="35">
        <v>71.244523902339594</v>
      </c>
      <c r="L68" s="38">
        <v>939526.87</v>
      </c>
    </row>
    <row r="69" spans="1:12" ht="13.8" x14ac:dyDescent="0.2">
      <c r="A69" s="37" t="s">
        <v>70</v>
      </c>
      <c r="B69" s="16" t="s">
        <v>70</v>
      </c>
      <c r="C69" s="104" t="s">
        <v>192</v>
      </c>
      <c r="D69" s="16" t="s">
        <v>193</v>
      </c>
      <c r="E69" s="38">
        <v>110310415.27</v>
      </c>
      <c r="F69" s="38">
        <v>852660.75</v>
      </c>
      <c r="G69" s="38">
        <v>111163076.02</v>
      </c>
      <c r="H69" s="38">
        <v>108437713.66</v>
      </c>
      <c r="I69" s="38">
        <v>88853852.959999993</v>
      </c>
      <c r="J69" s="38">
        <v>40716381.969999999</v>
      </c>
      <c r="K69" s="35">
        <v>36.627613617559902</v>
      </c>
      <c r="L69" s="38">
        <v>39668141.979999997</v>
      </c>
    </row>
    <row r="70" spans="1:12" ht="13.8" x14ac:dyDescent="0.2">
      <c r="A70" s="37" t="s">
        <v>70</v>
      </c>
      <c r="B70" s="16" t="s">
        <v>70</v>
      </c>
      <c r="C70" s="105" t="s">
        <v>127</v>
      </c>
      <c r="D70" s="27" t="s">
        <v>70</v>
      </c>
      <c r="E70" s="28">
        <v>1169137199.8199999</v>
      </c>
      <c r="F70" s="28">
        <v>111491993.36</v>
      </c>
      <c r="G70" s="28">
        <v>1280629193.1800001</v>
      </c>
      <c r="H70" s="28">
        <v>953813803.61000001</v>
      </c>
      <c r="I70" s="28">
        <v>890574282.72000003</v>
      </c>
      <c r="J70" s="28">
        <v>565847777.28999996</v>
      </c>
      <c r="K70" s="29">
        <v>44.1851380792681</v>
      </c>
      <c r="L70" s="28">
        <v>530076950.99000001</v>
      </c>
    </row>
    <row r="71" spans="1:12" ht="13.8" x14ac:dyDescent="0.2">
      <c r="A71" s="37" t="s">
        <v>15</v>
      </c>
      <c r="B71" s="16" t="s">
        <v>16</v>
      </c>
      <c r="C71" s="104" t="s">
        <v>194</v>
      </c>
      <c r="D71" s="16" t="s">
        <v>195</v>
      </c>
      <c r="E71" s="38">
        <v>48297823.240000002</v>
      </c>
      <c r="F71" s="38">
        <v>1942136.86</v>
      </c>
      <c r="G71" s="38">
        <v>50239960.100000001</v>
      </c>
      <c r="H71" s="38">
        <v>47657119.549999997</v>
      </c>
      <c r="I71" s="38">
        <v>47657119.549999997</v>
      </c>
      <c r="J71" s="38">
        <v>42546028</v>
      </c>
      <c r="K71" s="35">
        <v>84.685632542928701</v>
      </c>
      <c r="L71" s="38">
        <v>42546028</v>
      </c>
    </row>
    <row r="72" spans="1:12" ht="13.8" x14ac:dyDescent="0.2">
      <c r="A72" s="37" t="s">
        <v>70</v>
      </c>
      <c r="B72" s="16" t="s">
        <v>70</v>
      </c>
      <c r="C72" s="104" t="s">
        <v>196</v>
      </c>
      <c r="D72" s="16" t="s">
        <v>197</v>
      </c>
      <c r="E72" s="38">
        <v>60000</v>
      </c>
      <c r="F72" s="38">
        <v>0</v>
      </c>
      <c r="G72" s="38">
        <v>60000</v>
      </c>
      <c r="H72" s="38">
        <v>8668</v>
      </c>
      <c r="I72" s="38">
        <v>8668</v>
      </c>
      <c r="J72" s="38">
        <v>8668</v>
      </c>
      <c r="K72" s="35">
        <v>14.446666666666699</v>
      </c>
      <c r="L72" s="38">
        <v>8668</v>
      </c>
    </row>
    <row r="73" spans="1:12" ht="13.8" x14ac:dyDescent="0.2">
      <c r="A73" s="37" t="s">
        <v>70</v>
      </c>
      <c r="B73" s="16" t="s">
        <v>70</v>
      </c>
      <c r="C73" s="104" t="s">
        <v>198</v>
      </c>
      <c r="D73" s="16" t="s">
        <v>199</v>
      </c>
      <c r="E73" s="38">
        <v>77736966</v>
      </c>
      <c r="F73" s="38">
        <v>-12081160.51</v>
      </c>
      <c r="G73" s="38">
        <v>65655805.490000002</v>
      </c>
      <c r="H73" s="38">
        <v>39219563.710000001</v>
      </c>
      <c r="I73" s="38">
        <v>39219563.710000001</v>
      </c>
      <c r="J73" s="38">
        <v>28405507.32</v>
      </c>
      <c r="K73" s="35">
        <v>43.2642735977497</v>
      </c>
      <c r="L73" s="38">
        <v>28405507.32</v>
      </c>
    </row>
    <row r="74" spans="1:12" ht="13.8" x14ac:dyDescent="0.2">
      <c r="A74" s="37" t="s">
        <v>70</v>
      </c>
      <c r="B74" s="16" t="s">
        <v>70</v>
      </c>
      <c r="C74" s="104" t="s">
        <v>200</v>
      </c>
      <c r="D74" s="16" t="s">
        <v>201</v>
      </c>
      <c r="E74" s="38">
        <v>300000</v>
      </c>
      <c r="F74" s="38">
        <v>-100000</v>
      </c>
      <c r="G74" s="38">
        <v>200000</v>
      </c>
      <c r="H74" s="38">
        <v>6125.56</v>
      </c>
      <c r="I74" s="38">
        <v>6125.56</v>
      </c>
      <c r="J74" s="38">
        <v>6125.56</v>
      </c>
      <c r="K74" s="35">
        <v>3.0627800000000001</v>
      </c>
      <c r="L74" s="38">
        <v>6125.56</v>
      </c>
    </row>
    <row r="75" spans="1:12" ht="13.8" x14ac:dyDescent="0.2">
      <c r="A75" s="37" t="s">
        <v>70</v>
      </c>
      <c r="B75" s="16" t="s">
        <v>70</v>
      </c>
      <c r="C75" s="104" t="s">
        <v>202</v>
      </c>
      <c r="D75" s="16" t="s">
        <v>203</v>
      </c>
      <c r="E75" s="38">
        <v>19106795.350000001</v>
      </c>
      <c r="F75" s="38">
        <v>0</v>
      </c>
      <c r="G75" s="38">
        <v>19106795.350000001</v>
      </c>
      <c r="H75" s="38">
        <v>18490914.710000001</v>
      </c>
      <c r="I75" s="38">
        <v>18490914.710000001</v>
      </c>
      <c r="J75" s="38">
        <v>13858638.25</v>
      </c>
      <c r="K75" s="35">
        <v>72.532510010895194</v>
      </c>
      <c r="L75" s="38">
        <v>13858638.25</v>
      </c>
    </row>
    <row r="76" spans="1:12" ht="13.8" x14ac:dyDescent="0.2">
      <c r="A76" s="37" t="s">
        <v>70</v>
      </c>
      <c r="B76" s="16" t="s">
        <v>70</v>
      </c>
      <c r="C76" s="104" t="s">
        <v>204</v>
      </c>
      <c r="D76" s="16" t="s">
        <v>205</v>
      </c>
      <c r="E76" s="38">
        <v>3500</v>
      </c>
      <c r="F76" s="38">
        <v>0</v>
      </c>
      <c r="G76" s="38">
        <v>3500</v>
      </c>
      <c r="H76" s="38">
        <v>3208.33</v>
      </c>
      <c r="I76" s="38">
        <v>3208.33</v>
      </c>
      <c r="J76" s="38">
        <v>0</v>
      </c>
      <c r="K76" s="35">
        <v>0</v>
      </c>
      <c r="L76" s="38">
        <v>0</v>
      </c>
    </row>
    <row r="77" spans="1:12" ht="13.8" x14ac:dyDescent="0.2">
      <c r="A77" s="37" t="s">
        <v>70</v>
      </c>
      <c r="B77" s="16" t="s">
        <v>70</v>
      </c>
      <c r="C77" s="104" t="s">
        <v>206</v>
      </c>
      <c r="D77" s="16" t="s">
        <v>207</v>
      </c>
      <c r="E77" s="38">
        <v>5657931.9000000004</v>
      </c>
      <c r="F77" s="38">
        <v>2083472.89</v>
      </c>
      <c r="G77" s="38">
        <v>7741404.79</v>
      </c>
      <c r="H77" s="38">
        <v>4466769.83</v>
      </c>
      <c r="I77" s="38">
        <v>4466769.83</v>
      </c>
      <c r="J77" s="38">
        <v>4466769.83</v>
      </c>
      <c r="K77" s="35">
        <v>57.6997321696699</v>
      </c>
      <c r="L77" s="38">
        <v>4441297.53</v>
      </c>
    </row>
    <row r="78" spans="1:12" ht="13.8" x14ac:dyDescent="0.2">
      <c r="A78" s="37" t="s">
        <v>70</v>
      </c>
      <c r="B78" s="16" t="s">
        <v>70</v>
      </c>
      <c r="C78" s="104" t="s">
        <v>208</v>
      </c>
      <c r="D78" s="16" t="s">
        <v>209</v>
      </c>
      <c r="E78" s="38">
        <v>63000</v>
      </c>
      <c r="F78" s="38">
        <v>0</v>
      </c>
      <c r="G78" s="38">
        <v>63000</v>
      </c>
      <c r="H78" s="38">
        <v>62803.46</v>
      </c>
      <c r="I78" s="38">
        <v>62802.83</v>
      </c>
      <c r="J78" s="38">
        <v>19278.060000000001</v>
      </c>
      <c r="K78" s="35">
        <v>30.6000952380952</v>
      </c>
      <c r="L78" s="38">
        <v>19278.060000000001</v>
      </c>
    </row>
    <row r="79" spans="1:12" ht="13.8" x14ac:dyDescent="0.2">
      <c r="A79" s="37" t="s">
        <v>70</v>
      </c>
      <c r="B79" s="16" t="s">
        <v>70</v>
      </c>
      <c r="C79" s="104" t="s">
        <v>210</v>
      </c>
      <c r="D79" s="16" t="s">
        <v>211</v>
      </c>
      <c r="E79" s="38">
        <v>11700</v>
      </c>
      <c r="F79" s="38">
        <v>100199.15</v>
      </c>
      <c r="G79" s="38">
        <v>111899.15</v>
      </c>
      <c r="H79" s="38">
        <v>2215.4299999999998</v>
      </c>
      <c r="I79" s="38">
        <v>2215.4299999999998</v>
      </c>
      <c r="J79" s="38">
        <v>1175.28</v>
      </c>
      <c r="K79" s="35">
        <v>1.05030288433826</v>
      </c>
      <c r="L79" s="38">
        <v>875.28</v>
      </c>
    </row>
    <row r="80" spans="1:12" ht="13.8" x14ac:dyDescent="0.2">
      <c r="A80" s="37" t="s">
        <v>70</v>
      </c>
      <c r="B80" s="16" t="s">
        <v>70</v>
      </c>
      <c r="C80" s="105" t="s">
        <v>127</v>
      </c>
      <c r="D80" s="27" t="s">
        <v>70</v>
      </c>
      <c r="E80" s="28">
        <v>151237716.49000001</v>
      </c>
      <c r="F80" s="28">
        <v>-8055351.6100000003</v>
      </c>
      <c r="G80" s="28">
        <v>143182364.88</v>
      </c>
      <c r="H80" s="28">
        <v>109917388.58</v>
      </c>
      <c r="I80" s="28">
        <v>109917387.95</v>
      </c>
      <c r="J80" s="28">
        <v>89312190.299999997</v>
      </c>
      <c r="K80" s="29">
        <v>62.376529661911803</v>
      </c>
      <c r="L80" s="28">
        <v>89286418</v>
      </c>
    </row>
    <row r="81" spans="1:12" ht="13.8" x14ac:dyDescent="0.2">
      <c r="A81" s="37" t="s">
        <v>7</v>
      </c>
      <c r="B81" s="16" t="s">
        <v>8</v>
      </c>
      <c r="C81" s="104" t="s">
        <v>212</v>
      </c>
      <c r="D81" s="16" t="s">
        <v>213</v>
      </c>
      <c r="E81" s="38">
        <v>385565.92</v>
      </c>
      <c r="F81" s="38">
        <v>0</v>
      </c>
      <c r="G81" s="38">
        <v>385565.92</v>
      </c>
      <c r="H81" s="38">
        <v>284886.34000000003</v>
      </c>
      <c r="I81" s="38">
        <v>284886.34000000003</v>
      </c>
      <c r="J81" s="38">
        <v>169063.04000000001</v>
      </c>
      <c r="K81" s="35">
        <v>43.848024742435697</v>
      </c>
      <c r="L81" s="38">
        <v>0</v>
      </c>
    </row>
    <row r="82" spans="1:12" ht="13.8" x14ac:dyDescent="0.2">
      <c r="A82" s="37" t="s">
        <v>70</v>
      </c>
      <c r="B82" s="16" t="s">
        <v>70</v>
      </c>
      <c r="C82" s="104" t="s">
        <v>214</v>
      </c>
      <c r="D82" s="16" t="s">
        <v>215</v>
      </c>
      <c r="E82" s="38">
        <v>768317.11</v>
      </c>
      <c r="F82" s="38">
        <v>0</v>
      </c>
      <c r="G82" s="38">
        <v>768317.11</v>
      </c>
      <c r="H82" s="38">
        <v>712817.11</v>
      </c>
      <c r="I82" s="38">
        <v>712817.11</v>
      </c>
      <c r="J82" s="38">
        <v>433317.11</v>
      </c>
      <c r="K82" s="35">
        <v>56.398211670699297</v>
      </c>
      <c r="L82" s="38">
        <v>433317.11</v>
      </c>
    </row>
    <row r="83" spans="1:12" ht="13.8" x14ac:dyDescent="0.2">
      <c r="A83" s="37" t="s">
        <v>70</v>
      </c>
      <c r="B83" s="16" t="s">
        <v>70</v>
      </c>
      <c r="C83" s="104" t="s">
        <v>216</v>
      </c>
      <c r="D83" s="16" t="s">
        <v>217</v>
      </c>
      <c r="E83" s="38">
        <v>300000</v>
      </c>
      <c r="F83" s="38">
        <v>251985.95</v>
      </c>
      <c r="G83" s="38">
        <v>551985.94999999995</v>
      </c>
      <c r="H83" s="38">
        <v>252085.95</v>
      </c>
      <c r="I83" s="38">
        <v>251985.95</v>
      </c>
      <c r="J83" s="38">
        <v>0</v>
      </c>
      <c r="K83" s="35">
        <v>0</v>
      </c>
      <c r="L83" s="38">
        <v>0</v>
      </c>
    </row>
    <row r="84" spans="1:12" ht="13.8" x14ac:dyDescent="0.2">
      <c r="A84" s="37" t="s">
        <v>70</v>
      </c>
      <c r="B84" s="16" t="s">
        <v>70</v>
      </c>
      <c r="C84" s="104" t="s">
        <v>218</v>
      </c>
      <c r="D84" s="16" t="s">
        <v>219</v>
      </c>
      <c r="E84" s="38">
        <v>302138750.12</v>
      </c>
      <c r="F84" s="38">
        <v>10253673.109999999</v>
      </c>
      <c r="G84" s="38">
        <v>312392423.23000002</v>
      </c>
      <c r="H84" s="38">
        <v>295493763.36000001</v>
      </c>
      <c r="I84" s="38">
        <v>294933034.5</v>
      </c>
      <c r="J84" s="38">
        <v>134509407.87</v>
      </c>
      <c r="K84" s="35">
        <v>43.057832990708299</v>
      </c>
      <c r="L84" s="38">
        <v>124769389.84999999</v>
      </c>
    </row>
    <row r="85" spans="1:12" ht="13.8" x14ac:dyDescent="0.2">
      <c r="A85" s="37" t="s">
        <v>70</v>
      </c>
      <c r="B85" s="16" t="s">
        <v>70</v>
      </c>
      <c r="C85" s="104" t="s">
        <v>220</v>
      </c>
      <c r="D85" s="16" t="s">
        <v>221</v>
      </c>
      <c r="E85" s="38">
        <v>177561</v>
      </c>
      <c r="F85" s="38">
        <v>0</v>
      </c>
      <c r="G85" s="38">
        <v>177561</v>
      </c>
      <c r="H85" s="38">
        <v>0</v>
      </c>
      <c r="I85" s="38">
        <v>0</v>
      </c>
      <c r="J85" s="38">
        <v>0</v>
      </c>
      <c r="K85" s="35">
        <v>0</v>
      </c>
      <c r="L85" s="38">
        <v>0</v>
      </c>
    </row>
    <row r="86" spans="1:12" ht="13.8" x14ac:dyDescent="0.2">
      <c r="A86" s="37" t="s">
        <v>70</v>
      </c>
      <c r="B86" s="16" t="s">
        <v>70</v>
      </c>
      <c r="C86" s="104" t="s">
        <v>222</v>
      </c>
      <c r="D86" s="16" t="s">
        <v>223</v>
      </c>
      <c r="E86" s="38">
        <v>193877352.38</v>
      </c>
      <c r="F86" s="38">
        <v>7620708.7999999998</v>
      </c>
      <c r="G86" s="38">
        <v>201498061.18000001</v>
      </c>
      <c r="H86" s="38">
        <v>146157391.13</v>
      </c>
      <c r="I86" s="38">
        <v>141295290.88</v>
      </c>
      <c r="J86" s="38">
        <v>51074758.960000001</v>
      </c>
      <c r="K86" s="35">
        <v>25.347518810304798</v>
      </c>
      <c r="L86" s="38">
        <v>50867436.100000001</v>
      </c>
    </row>
    <row r="87" spans="1:12" ht="13.8" x14ac:dyDescent="0.2">
      <c r="A87" s="37" t="s">
        <v>70</v>
      </c>
      <c r="B87" s="16" t="s">
        <v>70</v>
      </c>
      <c r="C87" s="104" t="s">
        <v>224</v>
      </c>
      <c r="D87" s="16" t="s">
        <v>225</v>
      </c>
      <c r="E87" s="38">
        <v>501395356.5</v>
      </c>
      <c r="F87" s="38">
        <v>4939450.92</v>
      </c>
      <c r="G87" s="38">
        <v>506334807.42000002</v>
      </c>
      <c r="H87" s="38">
        <v>109315767.84999999</v>
      </c>
      <c r="I87" s="38">
        <v>93556567.769999996</v>
      </c>
      <c r="J87" s="38">
        <v>82456047.409999996</v>
      </c>
      <c r="K87" s="35">
        <v>16.284886245555601</v>
      </c>
      <c r="L87" s="38">
        <v>81271455.239999995</v>
      </c>
    </row>
    <row r="88" spans="1:12" ht="13.8" x14ac:dyDescent="0.2">
      <c r="A88" s="37" t="s">
        <v>70</v>
      </c>
      <c r="B88" s="16" t="s">
        <v>70</v>
      </c>
      <c r="C88" s="104" t="s">
        <v>226</v>
      </c>
      <c r="D88" s="16" t="s">
        <v>227</v>
      </c>
      <c r="E88" s="38">
        <v>820559639.75999999</v>
      </c>
      <c r="F88" s="38">
        <v>15784464.050000001</v>
      </c>
      <c r="G88" s="38">
        <v>836344103.80999994</v>
      </c>
      <c r="H88" s="38">
        <v>500531915.25999999</v>
      </c>
      <c r="I88" s="38">
        <v>423007228.23000002</v>
      </c>
      <c r="J88" s="38">
        <v>379428253.83999997</v>
      </c>
      <c r="K88" s="35">
        <v>45.367481173299197</v>
      </c>
      <c r="L88" s="38">
        <v>371814632.47000003</v>
      </c>
    </row>
    <row r="89" spans="1:12" ht="13.8" x14ac:dyDescent="0.2">
      <c r="A89" s="37" t="s">
        <v>70</v>
      </c>
      <c r="B89" s="16" t="s">
        <v>70</v>
      </c>
      <c r="C89" s="104" t="s">
        <v>228</v>
      </c>
      <c r="D89" s="16" t="s">
        <v>229</v>
      </c>
      <c r="E89" s="38">
        <v>26000</v>
      </c>
      <c r="F89" s="38">
        <v>0</v>
      </c>
      <c r="G89" s="38">
        <v>26000</v>
      </c>
      <c r="H89" s="38">
        <v>0</v>
      </c>
      <c r="I89" s="38">
        <v>0</v>
      </c>
      <c r="J89" s="38">
        <v>0</v>
      </c>
      <c r="K89" s="35">
        <v>0</v>
      </c>
      <c r="L89" s="38">
        <v>0</v>
      </c>
    </row>
    <row r="90" spans="1:12" ht="13.8" x14ac:dyDescent="0.2">
      <c r="A90" s="37" t="s">
        <v>70</v>
      </c>
      <c r="B90" s="16" t="s">
        <v>70</v>
      </c>
      <c r="C90" s="105" t="s">
        <v>127</v>
      </c>
      <c r="D90" s="27" t="s">
        <v>70</v>
      </c>
      <c r="E90" s="28">
        <v>1819628542.79</v>
      </c>
      <c r="F90" s="28">
        <v>38850282.829999998</v>
      </c>
      <c r="G90" s="28">
        <v>1858478825.6199999</v>
      </c>
      <c r="H90" s="28">
        <v>1052748627</v>
      </c>
      <c r="I90" s="28">
        <v>954041810.77999997</v>
      </c>
      <c r="J90" s="28">
        <v>648070848.23000002</v>
      </c>
      <c r="K90" s="29">
        <v>34.871037500994902</v>
      </c>
      <c r="L90" s="28">
        <v>629156230.76999998</v>
      </c>
    </row>
    <row r="91" spans="1:12" ht="13.8" x14ac:dyDescent="0.2">
      <c r="A91" s="37" t="s">
        <v>17</v>
      </c>
      <c r="B91" s="16" t="s">
        <v>18</v>
      </c>
      <c r="C91" s="104" t="s">
        <v>230</v>
      </c>
      <c r="D91" s="16" t="s">
        <v>18</v>
      </c>
      <c r="E91" s="38">
        <v>31991615.309999999</v>
      </c>
      <c r="F91" s="38">
        <v>-2892136.86</v>
      </c>
      <c r="G91" s="38">
        <v>29099478.449999999</v>
      </c>
      <c r="H91" s="38">
        <v>0</v>
      </c>
      <c r="I91" s="38">
        <v>0</v>
      </c>
      <c r="J91" s="38">
        <v>0</v>
      </c>
      <c r="K91" s="35">
        <v>0</v>
      </c>
      <c r="L91" s="38">
        <v>0</v>
      </c>
    </row>
    <row r="92" spans="1:12" ht="13.8" x14ac:dyDescent="0.2">
      <c r="A92" s="37" t="s">
        <v>70</v>
      </c>
      <c r="B92" s="16" t="s">
        <v>70</v>
      </c>
      <c r="C92" s="105" t="s">
        <v>127</v>
      </c>
      <c r="D92" s="27" t="s">
        <v>70</v>
      </c>
      <c r="E92" s="28">
        <v>31991615.309999999</v>
      </c>
      <c r="F92" s="28">
        <v>-2892136.86</v>
      </c>
      <c r="G92" s="28">
        <v>29099478.449999999</v>
      </c>
      <c r="H92" s="28">
        <v>0</v>
      </c>
      <c r="I92" s="28">
        <v>0</v>
      </c>
      <c r="J92" s="28">
        <v>0</v>
      </c>
      <c r="K92" s="29">
        <v>0</v>
      </c>
      <c r="L92" s="28">
        <v>0</v>
      </c>
    </row>
    <row r="93" spans="1:12" ht="13.8" x14ac:dyDescent="0.2">
      <c r="A93" s="37" t="s">
        <v>9</v>
      </c>
      <c r="B93" s="16" t="s">
        <v>10</v>
      </c>
      <c r="C93" s="104" t="s">
        <v>231</v>
      </c>
      <c r="D93" s="16" t="s">
        <v>232</v>
      </c>
      <c r="E93" s="38">
        <v>8866308.9600000009</v>
      </c>
      <c r="F93" s="38">
        <v>82515.179999999993</v>
      </c>
      <c r="G93" s="38">
        <v>8948824.1400000006</v>
      </c>
      <c r="H93" s="38">
        <v>6893923.5199999996</v>
      </c>
      <c r="I93" s="38">
        <v>6893923.5199999996</v>
      </c>
      <c r="J93" s="38">
        <v>179080.2</v>
      </c>
      <c r="K93" s="35">
        <v>2.0011590036677198</v>
      </c>
      <c r="L93" s="38">
        <v>160893.51</v>
      </c>
    </row>
    <row r="94" spans="1:12" ht="13.8" x14ac:dyDescent="0.2">
      <c r="A94" s="37" t="s">
        <v>70</v>
      </c>
      <c r="B94" s="16" t="s">
        <v>70</v>
      </c>
      <c r="C94" s="104" t="s">
        <v>233</v>
      </c>
      <c r="D94" s="16" t="s">
        <v>234</v>
      </c>
      <c r="E94" s="38">
        <v>169734472.15000001</v>
      </c>
      <c r="F94" s="38">
        <v>52705097.799999997</v>
      </c>
      <c r="G94" s="38">
        <v>222439569.94999999</v>
      </c>
      <c r="H94" s="38">
        <v>129697769.95</v>
      </c>
      <c r="I94" s="38">
        <v>114826272.2</v>
      </c>
      <c r="J94" s="38">
        <v>38054383.369999997</v>
      </c>
      <c r="K94" s="35">
        <v>17.1077400385884</v>
      </c>
      <c r="L94" s="38">
        <v>37626909.799999997</v>
      </c>
    </row>
    <row r="95" spans="1:12" ht="13.8" x14ac:dyDescent="0.2">
      <c r="A95" s="37" t="s">
        <v>70</v>
      </c>
      <c r="B95" s="16" t="s">
        <v>70</v>
      </c>
      <c r="C95" s="104" t="s">
        <v>235</v>
      </c>
      <c r="D95" s="16" t="s">
        <v>236</v>
      </c>
      <c r="E95" s="38">
        <v>47862542.18</v>
      </c>
      <c r="F95" s="38">
        <v>18466798.5</v>
      </c>
      <c r="G95" s="38">
        <v>66329340.68</v>
      </c>
      <c r="H95" s="38">
        <v>50484697.25</v>
      </c>
      <c r="I95" s="38">
        <v>47579899.890000001</v>
      </c>
      <c r="J95" s="38">
        <v>15092174.949999999</v>
      </c>
      <c r="K95" s="35">
        <v>22.753392081508601</v>
      </c>
      <c r="L95" s="38">
        <v>14947661.34</v>
      </c>
    </row>
    <row r="96" spans="1:12" ht="13.8" x14ac:dyDescent="0.2">
      <c r="A96" s="37" t="s">
        <v>70</v>
      </c>
      <c r="B96" s="16" t="s">
        <v>70</v>
      </c>
      <c r="C96" s="104" t="s">
        <v>237</v>
      </c>
      <c r="D96" s="16" t="s">
        <v>238</v>
      </c>
      <c r="E96" s="38">
        <v>9067687.25</v>
      </c>
      <c r="F96" s="38">
        <v>105897.66</v>
      </c>
      <c r="G96" s="38">
        <v>9173584.9100000001</v>
      </c>
      <c r="H96" s="38">
        <v>7262325.96</v>
      </c>
      <c r="I96" s="38">
        <v>7169325.96</v>
      </c>
      <c r="J96" s="38">
        <v>1424660.93</v>
      </c>
      <c r="K96" s="35">
        <v>15.530034811657901</v>
      </c>
      <c r="L96" s="38">
        <v>1376633.76</v>
      </c>
    </row>
    <row r="97" spans="1:12" ht="13.8" x14ac:dyDescent="0.2">
      <c r="A97" s="37" t="s">
        <v>70</v>
      </c>
      <c r="B97" s="16" t="s">
        <v>70</v>
      </c>
      <c r="C97" s="104" t="s">
        <v>239</v>
      </c>
      <c r="D97" s="16" t="s">
        <v>240</v>
      </c>
      <c r="E97" s="38">
        <v>3225689.33</v>
      </c>
      <c r="F97" s="38">
        <v>702644.12</v>
      </c>
      <c r="G97" s="38">
        <v>3928333.45</v>
      </c>
      <c r="H97" s="38">
        <v>1058284.44</v>
      </c>
      <c r="I97" s="38">
        <v>782194.61</v>
      </c>
      <c r="J97" s="38">
        <v>485148.07</v>
      </c>
      <c r="K97" s="35">
        <v>12.349971716377601</v>
      </c>
      <c r="L97" s="38">
        <v>465509.7</v>
      </c>
    </row>
    <row r="98" spans="1:12" ht="13.8" x14ac:dyDescent="0.2">
      <c r="A98" s="37" t="s">
        <v>70</v>
      </c>
      <c r="B98" s="16" t="s">
        <v>70</v>
      </c>
      <c r="C98" s="104" t="s">
        <v>241</v>
      </c>
      <c r="D98" s="16" t="s">
        <v>242</v>
      </c>
      <c r="E98" s="38">
        <v>29452891.09</v>
      </c>
      <c r="F98" s="38">
        <v>2884398.58</v>
      </c>
      <c r="G98" s="38">
        <v>32337289.670000002</v>
      </c>
      <c r="H98" s="38">
        <v>13955459.810000001</v>
      </c>
      <c r="I98" s="38">
        <v>5503338.04</v>
      </c>
      <c r="J98" s="38">
        <v>350648.27</v>
      </c>
      <c r="K98" s="35">
        <v>1.0843465039227</v>
      </c>
      <c r="L98" s="38">
        <v>264669.93</v>
      </c>
    </row>
    <row r="99" spans="1:12" ht="13.8" x14ac:dyDescent="0.2">
      <c r="A99" s="37" t="s">
        <v>70</v>
      </c>
      <c r="B99" s="16" t="s">
        <v>70</v>
      </c>
      <c r="C99" s="104" t="s">
        <v>243</v>
      </c>
      <c r="D99" s="16" t="s">
        <v>244</v>
      </c>
      <c r="E99" s="38">
        <v>84307913.659999996</v>
      </c>
      <c r="F99" s="38">
        <v>10015074.890000001</v>
      </c>
      <c r="G99" s="38">
        <v>94322988.549999997</v>
      </c>
      <c r="H99" s="38">
        <v>71458068.390000001</v>
      </c>
      <c r="I99" s="38">
        <v>63472968.539999999</v>
      </c>
      <c r="J99" s="38">
        <v>20868676.609999999</v>
      </c>
      <c r="K99" s="35">
        <v>22.124698263708702</v>
      </c>
      <c r="L99" s="38">
        <v>17673632.489999998</v>
      </c>
    </row>
    <row r="100" spans="1:12" s="88" customFormat="1" ht="13.8" x14ac:dyDescent="0.2">
      <c r="A100" s="37" t="s">
        <v>70</v>
      </c>
      <c r="B100" s="16" t="s">
        <v>70</v>
      </c>
      <c r="C100" s="104" t="s">
        <v>245</v>
      </c>
      <c r="D100" s="16" t="s">
        <v>246</v>
      </c>
      <c r="E100" s="38">
        <v>18427177.84</v>
      </c>
      <c r="F100" s="38">
        <v>65446.69</v>
      </c>
      <c r="G100" s="38">
        <v>18492624.530000001</v>
      </c>
      <c r="H100" s="38">
        <v>14137742.02</v>
      </c>
      <c r="I100" s="38">
        <v>14089669.76</v>
      </c>
      <c r="J100" s="38">
        <v>3174354.87</v>
      </c>
      <c r="K100" s="35">
        <v>17.165518419791301</v>
      </c>
      <c r="L100" s="38">
        <v>3151792.52</v>
      </c>
    </row>
    <row r="101" spans="1:12" s="88" customFormat="1" ht="13.8" x14ac:dyDescent="0.2">
      <c r="A101" s="37" t="s">
        <v>70</v>
      </c>
      <c r="B101" s="16" t="s">
        <v>70</v>
      </c>
      <c r="C101" s="104" t="s">
        <v>247</v>
      </c>
      <c r="D101" s="16" t="s">
        <v>248</v>
      </c>
      <c r="E101" s="38">
        <v>57845121.619999997</v>
      </c>
      <c r="F101" s="38">
        <v>-3111270.85</v>
      </c>
      <c r="G101" s="38">
        <v>54733850.770000003</v>
      </c>
      <c r="H101" s="38">
        <v>23608507.09</v>
      </c>
      <c r="I101" s="38">
        <v>22191529.219999999</v>
      </c>
      <c r="J101" s="38">
        <v>5625898.4699999997</v>
      </c>
      <c r="K101" s="35">
        <v>10.2786454650174</v>
      </c>
      <c r="L101" s="38">
        <v>5232961.2699999996</v>
      </c>
    </row>
    <row r="102" spans="1:12" ht="13.8" x14ac:dyDescent="0.2">
      <c r="A102" s="37" t="s">
        <v>70</v>
      </c>
      <c r="B102" s="16" t="s">
        <v>70</v>
      </c>
      <c r="C102" s="104" t="s">
        <v>249</v>
      </c>
      <c r="D102" s="16" t="s">
        <v>250</v>
      </c>
      <c r="E102" s="38">
        <v>25000</v>
      </c>
      <c r="F102" s="38">
        <v>0</v>
      </c>
      <c r="G102" s="38">
        <v>25000</v>
      </c>
      <c r="H102" s="38">
        <v>23460.21</v>
      </c>
      <c r="I102" s="38">
        <v>23460.21</v>
      </c>
      <c r="J102" s="38">
        <v>23460.21</v>
      </c>
      <c r="K102" s="35">
        <v>93.84084</v>
      </c>
      <c r="L102" s="38">
        <v>23460.21</v>
      </c>
    </row>
    <row r="103" spans="1:12" ht="13.8" x14ac:dyDescent="0.2">
      <c r="A103" s="37" t="s">
        <v>70</v>
      </c>
      <c r="B103" s="16" t="s">
        <v>70</v>
      </c>
      <c r="C103" s="105" t="s">
        <v>127</v>
      </c>
      <c r="D103" s="27" t="s">
        <v>70</v>
      </c>
      <c r="E103" s="28">
        <v>428814804.07999998</v>
      </c>
      <c r="F103" s="28">
        <v>81916602.569999993</v>
      </c>
      <c r="G103" s="28">
        <v>510731406.64999998</v>
      </c>
      <c r="H103" s="28">
        <v>318580238.63999999</v>
      </c>
      <c r="I103" s="28">
        <v>282532581.94999999</v>
      </c>
      <c r="J103" s="28">
        <v>85278485.950000003</v>
      </c>
      <c r="K103" s="29">
        <v>16.697325607869001</v>
      </c>
      <c r="L103" s="28">
        <v>80924124.530000001</v>
      </c>
    </row>
    <row r="104" spans="1:12" ht="13.8" x14ac:dyDescent="0.2">
      <c r="A104" s="37" t="s">
        <v>11</v>
      </c>
      <c r="B104" s="16" t="s">
        <v>12</v>
      </c>
      <c r="C104" s="104" t="s">
        <v>251</v>
      </c>
      <c r="D104" s="16" t="s">
        <v>217</v>
      </c>
      <c r="E104" s="38">
        <v>100000</v>
      </c>
      <c r="F104" s="38">
        <v>19220494.75</v>
      </c>
      <c r="G104" s="38">
        <v>19320494.75</v>
      </c>
      <c r="H104" s="38">
        <v>19220494.75</v>
      </c>
      <c r="I104" s="38">
        <v>19220494.75</v>
      </c>
      <c r="J104" s="38">
        <v>1790727.3</v>
      </c>
      <c r="K104" s="35">
        <v>9.2685374943620396</v>
      </c>
      <c r="L104" s="38">
        <v>1363636.38</v>
      </c>
    </row>
    <row r="105" spans="1:12" ht="13.8" x14ac:dyDescent="0.2">
      <c r="A105" s="37" t="s">
        <v>70</v>
      </c>
      <c r="B105" s="16" t="s">
        <v>70</v>
      </c>
      <c r="C105" s="104" t="s">
        <v>252</v>
      </c>
      <c r="D105" s="16" t="s">
        <v>219</v>
      </c>
      <c r="E105" s="38">
        <v>140542064.38999999</v>
      </c>
      <c r="F105" s="38">
        <v>-32187262.219999999</v>
      </c>
      <c r="G105" s="38">
        <v>108354802.17</v>
      </c>
      <c r="H105" s="38">
        <v>94131440.129999995</v>
      </c>
      <c r="I105" s="38">
        <v>90137480.170000002</v>
      </c>
      <c r="J105" s="38">
        <v>49035946.280000001</v>
      </c>
      <c r="K105" s="35">
        <v>45.254982057063401</v>
      </c>
      <c r="L105" s="38">
        <v>21621191.940000001</v>
      </c>
    </row>
    <row r="106" spans="1:12" ht="13.8" x14ac:dyDescent="0.2">
      <c r="A106" s="37" t="s">
        <v>70</v>
      </c>
      <c r="B106" s="16" t="s">
        <v>70</v>
      </c>
      <c r="C106" s="104" t="s">
        <v>253</v>
      </c>
      <c r="D106" s="16" t="s">
        <v>223</v>
      </c>
      <c r="E106" s="38">
        <v>77946690.140000001</v>
      </c>
      <c r="F106" s="38">
        <v>29570116.890000001</v>
      </c>
      <c r="G106" s="38">
        <v>107516807.03</v>
      </c>
      <c r="H106" s="38">
        <v>78114249.049999997</v>
      </c>
      <c r="I106" s="38">
        <v>58252503.399999999</v>
      </c>
      <c r="J106" s="38">
        <v>9240172.9900000002</v>
      </c>
      <c r="K106" s="35">
        <v>8.5941661078362799</v>
      </c>
      <c r="L106" s="38">
        <v>4334628.8099999996</v>
      </c>
    </row>
    <row r="107" spans="1:12" s="88" customFormat="1" ht="13.8" x14ac:dyDescent="0.2">
      <c r="A107" s="37" t="s">
        <v>70</v>
      </c>
      <c r="B107" s="16" t="s">
        <v>70</v>
      </c>
      <c r="C107" s="104" t="s">
        <v>254</v>
      </c>
      <c r="D107" s="16" t="s">
        <v>225</v>
      </c>
      <c r="E107" s="38">
        <v>293584361.74000001</v>
      </c>
      <c r="F107" s="38">
        <v>27958878.649999999</v>
      </c>
      <c r="G107" s="38">
        <v>321543240.38999999</v>
      </c>
      <c r="H107" s="38">
        <v>183296375.91999999</v>
      </c>
      <c r="I107" s="38">
        <v>87697532.659999996</v>
      </c>
      <c r="J107" s="38">
        <v>25128791.379999999</v>
      </c>
      <c r="K107" s="35">
        <v>7.8150582016655896</v>
      </c>
      <c r="L107" s="38">
        <v>24427798.379999999</v>
      </c>
    </row>
    <row r="108" spans="1:12" s="88" customFormat="1" ht="13.8" x14ac:dyDescent="0.2">
      <c r="A108" s="37" t="s">
        <v>70</v>
      </c>
      <c r="B108" s="16" t="s">
        <v>70</v>
      </c>
      <c r="C108" s="104" t="s">
        <v>255</v>
      </c>
      <c r="D108" s="16" t="s">
        <v>227</v>
      </c>
      <c r="E108" s="38">
        <v>101624290.2</v>
      </c>
      <c r="F108" s="38">
        <v>47759642.060000002</v>
      </c>
      <c r="G108" s="38">
        <v>149383932.25999999</v>
      </c>
      <c r="H108" s="38">
        <v>42351853.600000001</v>
      </c>
      <c r="I108" s="38">
        <v>22371836.199999999</v>
      </c>
      <c r="J108" s="38">
        <v>3593365.57</v>
      </c>
      <c r="K108" s="35">
        <v>2.40545654116656</v>
      </c>
      <c r="L108" s="38">
        <v>3580165.57</v>
      </c>
    </row>
    <row r="109" spans="1:12" s="88" customFormat="1" ht="13.8" x14ac:dyDescent="0.2">
      <c r="A109" s="37" t="s">
        <v>70</v>
      </c>
      <c r="B109" s="16" t="s">
        <v>70</v>
      </c>
      <c r="C109" s="105" t="s">
        <v>127</v>
      </c>
      <c r="D109" s="27" t="s">
        <v>70</v>
      </c>
      <c r="E109" s="28">
        <v>613797406.47000003</v>
      </c>
      <c r="F109" s="28">
        <v>92321870.129999995</v>
      </c>
      <c r="G109" s="28">
        <v>706119276.60000002</v>
      </c>
      <c r="H109" s="28">
        <v>417114413.44999999</v>
      </c>
      <c r="I109" s="28">
        <v>277679847.18000001</v>
      </c>
      <c r="J109" s="28">
        <v>88789003.519999996</v>
      </c>
      <c r="K109" s="29">
        <v>12.5742217302895</v>
      </c>
      <c r="L109" s="28">
        <v>55327421.079999998</v>
      </c>
    </row>
    <row r="110" spans="1:12" s="88" customFormat="1" ht="13.8" x14ac:dyDescent="0.2">
      <c r="A110" s="37" t="s">
        <v>19</v>
      </c>
      <c r="B110" s="16" t="s">
        <v>20</v>
      </c>
      <c r="C110" s="104" t="s">
        <v>256</v>
      </c>
      <c r="D110" s="16" t="s">
        <v>257</v>
      </c>
      <c r="E110" s="38">
        <v>2250000</v>
      </c>
      <c r="F110" s="38">
        <v>0</v>
      </c>
      <c r="G110" s="38">
        <v>2250000</v>
      </c>
      <c r="H110" s="38">
        <v>2250000</v>
      </c>
      <c r="I110" s="38">
        <v>2250000</v>
      </c>
      <c r="J110" s="38">
        <v>0</v>
      </c>
      <c r="K110" s="35">
        <v>0</v>
      </c>
      <c r="L110" s="38">
        <v>0</v>
      </c>
    </row>
    <row r="111" spans="1:12" s="88" customFormat="1" ht="13.8" x14ac:dyDescent="0.2">
      <c r="A111" s="37" t="s">
        <v>70</v>
      </c>
      <c r="B111" s="16" t="s">
        <v>70</v>
      </c>
      <c r="C111" s="105" t="s">
        <v>127</v>
      </c>
      <c r="D111" s="27" t="s">
        <v>70</v>
      </c>
      <c r="E111" s="28">
        <v>2250000</v>
      </c>
      <c r="F111" s="28">
        <v>0</v>
      </c>
      <c r="G111" s="28">
        <v>2250000</v>
      </c>
      <c r="H111" s="28">
        <v>2250000</v>
      </c>
      <c r="I111" s="28">
        <v>2250000</v>
      </c>
      <c r="J111" s="28">
        <v>0</v>
      </c>
      <c r="K111" s="29">
        <v>0</v>
      </c>
      <c r="L111" s="28">
        <v>0</v>
      </c>
    </row>
    <row r="112" spans="1:12" s="88" customFormat="1" ht="13.8" x14ac:dyDescent="0.2">
      <c r="A112" s="37" t="s">
        <v>21</v>
      </c>
      <c r="B112" s="16" t="s">
        <v>22</v>
      </c>
      <c r="C112" s="104" t="s">
        <v>258</v>
      </c>
      <c r="D112" s="16" t="s">
        <v>259</v>
      </c>
      <c r="E112" s="38">
        <v>20000000</v>
      </c>
      <c r="F112" s="38">
        <v>0</v>
      </c>
      <c r="G112" s="38">
        <v>20000000</v>
      </c>
      <c r="H112" s="38">
        <v>20000000</v>
      </c>
      <c r="I112" s="38">
        <v>20000000</v>
      </c>
      <c r="J112" s="38">
        <v>20000000</v>
      </c>
      <c r="K112" s="35">
        <v>100</v>
      </c>
      <c r="L112" s="38">
        <v>20000000</v>
      </c>
    </row>
    <row r="113" spans="1:12" s="88" customFormat="1" ht="13.8" x14ac:dyDescent="0.2">
      <c r="A113" s="37" t="s">
        <v>70</v>
      </c>
      <c r="B113" s="16" t="s">
        <v>70</v>
      </c>
      <c r="C113" s="104" t="s">
        <v>260</v>
      </c>
      <c r="D113" s="16" t="s">
        <v>261</v>
      </c>
      <c r="E113" s="38">
        <v>1140131989.3199999</v>
      </c>
      <c r="F113" s="38">
        <v>0</v>
      </c>
      <c r="G113" s="38">
        <v>1140131989.3199999</v>
      </c>
      <c r="H113" s="38">
        <v>1140131542.55</v>
      </c>
      <c r="I113" s="38">
        <v>1140131542.55</v>
      </c>
      <c r="J113" s="38">
        <v>618721886.77999997</v>
      </c>
      <c r="K113" s="35">
        <v>54.267566612968999</v>
      </c>
      <c r="L113" s="38">
        <v>618721886.77999997</v>
      </c>
    </row>
    <row r="114" spans="1:12" s="88" customFormat="1" ht="13.8" x14ac:dyDescent="0.2">
      <c r="A114" s="37" t="s">
        <v>70</v>
      </c>
      <c r="B114" s="16" t="s">
        <v>70</v>
      </c>
      <c r="C114" s="104" t="s">
        <v>262</v>
      </c>
      <c r="D114" s="16" t="s">
        <v>263</v>
      </c>
      <c r="E114" s="38">
        <v>185644654.88999999</v>
      </c>
      <c r="F114" s="38">
        <v>0</v>
      </c>
      <c r="G114" s="38">
        <v>185644654.88999999</v>
      </c>
      <c r="H114" s="38">
        <v>183171307.58000001</v>
      </c>
      <c r="I114" s="38">
        <v>183171307.58000001</v>
      </c>
      <c r="J114" s="38">
        <v>132404700.76000001</v>
      </c>
      <c r="K114" s="35">
        <v>71.3215798421203</v>
      </c>
      <c r="L114" s="38">
        <v>132404700.76000001</v>
      </c>
    </row>
    <row r="115" spans="1:12" s="88" customFormat="1" ht="13.8" x14ac:dyDescent="0.2">
      <c r="A115" s="37" t="s">
        <v>70</v>
      </c>
      <c r="B115" s="16" t="s">
        <v>70</v>
      </c>
      <c r="C115" s="105" t="s">
        <v>127</v>
      </c>
      <c r="D115" s="27" t="s">
        <v>70</v>
      </c>
      <c r="E115" s="28">
        <v>1345776644.21</v>
      </c>
      <c r="F115" s="28">
        <v>0</v>
      </c>
      <c r="G115" s="28">
        <v>1345776644.21</v>
      </c>
      <c r="H115" s="28">
        <v>1343302850.1300001</v>
      </c>
      <c r="I115" s="28">
        <v>1343302850.1300001</v>
      </c>
      <c r="J115" s="28">
        <v>771126587.53999996</v>
      </c>
      <c r="K115" s="29">
        <v>57.299745158875801</v>
      </c>
      <c r="L115" s="28">
        <v>771126587.53999996</v>
      </c>
    </row>
    <row r="116" spans="1:12" s="88" customFormat="1" ht="13.8" x14ac:dyDescent="0.2">
      <c r="A116" s="126" t="s">
        <v>264</v>
      </c>
      <c r="B116" s="127" t="s">
        <v>70</v>
      </c>
      <c r="C116" s="106" t="s">
        <v>70</v>
      </c>
      <c r="D116" s="65" t="s">
        <v>70</v>
      </c>
      <c r="E116" s="66">
        <v>8249589665.8900003</v>
      </c>
      <c r="F116" s="66">
        <v>317819568.72000003</v>
      </c>
      <c r="G116" s="66">
        <v>8567409234.6099997</v>
      </c>
      <c r="H116" s="66">
        <v>5491272732.8800001</v>
      </c>
      <c r="I116" s="66">
        <v>5153844172.1800003</v>
      </c>
      <c r="J116" s="66">
        <v>3531154595.8600001</v>
      </c>
      <c r="K116" s="71">
        <v>41.216130794769299</v>
      </c>
      <c r="L116" s="66">
        <v>3397357346.8600001</v>
      </c>
    </row>
    <row r="117" spans="1:12" ht="13.8" x14ac:dyDescent="0.3">
      <c r="A117" s="39" t="s">
        <v>61</v>
      </c>
      <c r="B117" s="18"/>
      <c r="C117" s="107"/>
      <c r="D117" s="18"/>
      <c r="E117" s="18"/>
      <c r="F117" s="18"/>
      <c r="G117" s="18"/>
      <c r="H117" s="18"/>
      <c r="I117" s="40"/>
      <c r="J117" s="40"/>
      <c r="K117" s="5"/>
      <c r="L117" s="4"/>
    </row>
  </sheetData>
  <autoFilter ref="A4:L117"/>
  <mergeCells count="5">
    <mergeCell ref="A5:B6"/>
    <mergeCell ref="C5:D6"/>
    <mergeCell ref="A1:L1"/>
    <mergeCell ref="A2:L2"/>
    <mergeCell ref="A116:B116"/>
  </mergeCells>
  <printOptions horizontalCentered="1"/>
  <pageMargins left="0.70866141732283472" right="0.70866141732283472" top="1.5748031496062993" bottom="0.51181102362204722" header="0.59055118110236227" footer="0.31496062992125984"/>
  <pageSetup paperSize="9" scale="62" fitToHeight="0" orientation="landscape" r:id="rId1"/>
  <headerFooter scaleWithDoc="0">
    <oddHeader>&amp;L&amp;G&amp;R&amp;"-,Negrita"&amp;12
Intervención General</oddHeader>
    <oddFooter>&amp;R&amp;P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14"/>
  <sheetViews>
    <sheetView tabSelected="1" topLeftCell="A108" zoomScaleNormal="100" workbookViewId="0">
      <selection sqref="A1:J1"/>
    </sheetView>
  </sheetViews>
  <sheetFormatPr baseColWidth="10" defaultRowHeight="10.199999999999999" x14ac:dyDescent="0.2"/>
  <cols>
    <col min="1" max="1" width="7.140625" customWidth="1"/>
    <col min="2" max="2" width="31.140625" customWidth="1"/>
    <col min="3" max="3" width="11.28515625" style="108" customWidth="1"/>
    <col min="4" max="4" width="56.5703125" bestFit="1" customWidth="1"/>
    <col min="5" max="5" width="19.5703125" bestFit="1" customWidth="1"/>
    <col min="6" max="6" width="17.85546875" bestFit="1" customWidth="1"/>
    <col min="7" max="8" width="19.5703125" bestFit="1" customWidth="1"/>
    <col min="9" max="9" width="14.5703125" style="30" bestFit="1" customWidth="1"/>
    <col min="10" max="10" width="19.5703125" bestFit="1" customWidth="1"/>
  </cols>
  <sheetData>
    <row r="1" spans="1:10" s="76" customFormat="1" ht="18" customHeight="1" x14ac:dyDescent="0.35">
      <c r="A1" s="111" t="s">
        <v>64</v>
      </c>
      <c r="B1" s="111"/>
      <c r="C1" s="111"/>
      <c r="D1" s="111"/>
      <c r="E1" s="111"/>
      <c r="F1" s="111"/>
      <c r="G1" s="111"/>
      <c r="H1" s="111"/>
      <c r="I1" s="111"/>
      <c r="J1" s="111"/>
    </row>
    <row r="2" spans="1:10" s="76" customFormat="1" ht="18.75" customHeight="1" x14ac:dyDescent="0.35">
      <c r="A2" s="111" t="s">
        <v>55</v>
      </c>
      <c r="B2" s="111"/>
      <c r="C2" s="111"/>
      <c r="D2" s="111"/>
      <c r="E2" s="111"/>
      <c r="F2" s="111"/>
      <c r="G2" s="111"/>
      <c r="H2" s="111"/>
      <c r="I2" s="111"/>
      <c r="J2" s="111"/>
    </row>
    <row r="3" spans="1:10" x14ac:dyDescent="0.2">
      <c r="A3" s="10"/>
      <c r="B3" s="10"/>
      <c r="C3" s="102"/>
      <c r="D3" s="10"/>
      <c r="E3" s="10"/>
      <c r="F3" s="10"/>
      <c r="G3" s="10"/>
      <c r="H3" s="10"/>
      <c r="I3" s="10"/>
      <c r="J3" s="10"/>
    </row>
    <row r="4" spans="1:10" x14ac:dyDescent="0.2">
      <c r="A4" s="11" t="s">
        <v>67</v>
      </c>
      <c r="B4" s="11"/>
      <c r="C4" s="103"/>
      <c r="D4" s="11"/>
      <c r="E4" s="9"/>
      <c r="F4" s="9"/>
      <c r="G4" s="9"/>
      <c r="H4" s="9"/>
      <c r="I4" s="12"/>
      <c r="J4" s="12"/>
    </row>
    <row r="5" spans="1:10" ht="28.8" x14ac:dyDescent="0.2">
      <c r="A5" s="114" t="s">
        <v>32</v>
      </c>
      <c r="B5" s="120"/>
      <c r="C5" s="114" t="s">
        <v>47</v>
      </c>
      <c r="D5" s="120"/>
      <c r="E5" s="14" t="s">
        <v>23</v>
      </c>
      <c r="F5" s="26" t="s">
        <v>43</v>
      </c>
      <c r="G5" s="26" t="s">
        <v>44</v>
      </c>
      <c r="H5" s="33" t="s">
        <v>37</v>
      </c>
      <c r="I5" s="13" t="s">
        <v>38</v>
      </c>
      <c r="J5" s="13" t="s">
        <v>24</v>
      </c>
    </row>
    <row r="6" spans="1:10" ht="14.4" x14ac:dyDescent="0.2">
      <c r="A6" s="121"/>
      <c r="B6" s="122"/>
      <c r="C6" s="121"/>
      <c r="D6" s="122"/>
      <c r="E6" s="15" t="s">
        <v>2</v>
      </c>
      <c r="F6" s="15" t="s">
        <v>2</v>
      </c>
      <c r="G6" s="15" t="s">
        <v>2</v>
      </c>
      <c r="H6" s="15" t="s">
        <v>2</v>
      </c>
      <c r="I6" s="22" t="s">
        <v>34</v>
      </c>
      <c r="J6" s="15" t="s">
        <v>2</v>
      </c>
    </row>
    <row r="7" spans="1:10" ht="13.8" x14ac:dyDescent="0.2">
      <c r="A7" s="37" t="s">
        <v>3</v>
      </c>
      <c r="B7" s="16" t="s">
        <v>25</v>
      </c>
      <c r="C7" s="104" t="s">
        <v>68</v>
      </c>
      <c r="D7" s="16" t="s">
        <v>265</v>
      </c>
      <c r="E7" s="38">
        <v>1926996580</v>
      </c>
      <c r="F7" s="38">
        <v>0</v>
      </c>
      <c r="G7" s="38">
        <v>1926996580</v>
      </c>
      <c r="H7" s="38">
        <v>903169074.96000004</v>
      </c>
      <c r="I7" s="35">
        <f t="shared" ref="I7:I38" si="0">IF(G7=0,0,H7*100/G7)</f>
        <v>46.869261955825579</v>
      </c>
      <c r="J7" s="38">
        <v>903169074.96000004</v>
      </c>
    </row>
    <row r="8" spans="1:10" ht="13.8" x14ac:dyDescent="0.2">
      <c r="A8" s="37" t="s">
        <v>70</v>
      </c>
      <c r="B8" s="16" t="s">
        <v>70</v>
      </c>
      <c r="C8" s="104" t="s">
        <v>73</v>
      </c>
      <c r="D8" s="16" t="s">
        <v>266</v>
      </c>
      <c r="E8" s="38">
        <v>146500000</v>
      </c>
      <c r="F8" s="38">
        <v>0</v>
      </c>
      <c r="G8" s="38">
        <v>146500000</v>
      </c>
      <c r="H8" s="38">
        <v>59096135.039999999</v>
      </c>
      <c r="I8" s="35">
        <f t="shared" si="0"/>
        <v>40.338658730375428</v>
      </c>
      <c r="J8" s="38">
        <v>54305609.979999997</v>
      </c>
    </row>
    <row r="9" spans="1:10" ht="13.8" x14ac:dyDescent="0.2">
      <c r="A9" s="37" t="s">
        <v>70</v>
      </c>
      <c r="B9" s="16" t="s">
        <v>70</v>
      </c>
      <c r="C9" s="104" t="s">
        <v>267</v>
      </c>
      <c r="D9" s="16" t="s">
        <v>268</v>
      </c>
      <c r="E9" s="38">
        <v>56500000</v>
      </c>
      <c r="F9" s="38">
        <v>0</v>
      </c>
      <c r="G9" s="38">
        <v>56500000</v>
      </c>
      <c r="H9" s="38">
        <v>939577.81</v>
      </c>
      <c r="I9" s="35">
        <f t="shared" si="0"/>
        <v>1.662969575221239</v>
      </c>
      <c r="J9" s="38">
        <v>596544.9</v>
      </c>
    </row>
    <row r="10" spans="1:10" ht="13.8" x14ac:dyDescent="0.2">
      <c r="A10" s="37" t="s">
        <v>70</v>
      </c>
      <c r="B10" s="16" t="s">
        <v>70</v>
      </c>
      <c r="C10" s="104" t="s">
        <v>269</v>
      </c>
      <c r="D10" s="16" t="s">
        <v>270</v>
      </c>
      <c r="E10" s="38">
        <v>5500000</v>
      </c>
      <c r="F10" s="38">
        <v>0</v>
      </c>
      <c r="G10" s="38">
        <v>5500000</v>
      </c>
      <c r="H10" s="38">
        <v>2370648.52</v>
      </c>
      <c r="I10" s="35">
        <f t="shared" si="0"/>
        <v>43.102700363636366</v>
      </c>
      <c r="J10" s="38">
        <v>2370648.52</v>
      </c>
    </row>
    <row r="11" spans="1:10" ht="13.8" x14ac:dyDescent="0.2">
      <c r="A11" s="37" t="s">
        <v>70</v>
      </c>
      <c r="B11" s="16" t="s">
        <v>70</v>
      </c>
      <c r="C11" s="104" t="s">
        <v>271</v>
      </c>
      <c r="D11" s="16" t="s">
        <v>272</v>
      </c>
      <c r="E11" s="38">
        <v>10500000</v>
      </c>
      <c r="F11" s="38">
        <v>0</v>
      </c>
      <c r="G11" s="38">
        <v>10500000</v>
      </c>
      <c r="H11" s="38">
        <v>0</v>
      </c>
      <c r="I11" s="35">
        <f t="shared" si="0"/>
        <v>0</v>
      </c>
      <c r="J11" s="38">
        <v>0</v>
      </c>
    </row>
    <row r="12" spans="1:10" ht="13.8" x14ac:dyDescent="0.2">
      <c r="A12" s="37" t="s">
        <v>70</v>
      </c>
      <c r="B12" s="16" t="s">
        <v>70</v>
      </c>
      <c r="C12" s="105" t="s">
        <v>127</v>
      </c>
      <c r="D12" s="27" t="s">
        <v>70</v>
      </c>
      <c r="E12" s="28">
        <v>2145996580</v>
      </c>
      <c r="F12" s="28">
        <v>0</v>
      </c>
      <c r="G12" s="28">
        <v>2145996580</v>
      </c>
      <c r="H12" s="28">
        <v>965575436.33000004</v>
      </c>
      <c r="I12" s="29">
        <f t="shared" si="0"/>
        <v>44.994267247620684</v>
      </c>
      <c r="J12" s="28">
        <v>960441878.36000001</v>
      </c>
    </row>
    <row r="13" spans="1:10" ht="13.8" x14ac:dyDescent="0.2">
      <c r="A13" s="37" t="s">
        <v>5</v>
      </c>
      <c r="B13" s="16" t="s">
        <v>26</v>
      </c>
      <c r="C13" s="104" t="s">
        <v>128</v>
      </c>
      <c r="D13" s="16" t="s">
        <v>273</v>
      </c>
      <c r="E13" s="38">
        <v>165600000</v>
      </c>
      <c r="F13" s="38">
        <v>0</v>
      </c>
      <c r="G13" s="38">
        <v>165600000</v>
      </c>
      <c r="H13" s="38">
        <v>66528231.810000002</v>
      </c>
      <c r="I13" s="35">
        <f t="shared" si="0"/>
        <v>40.174053025362319</v>
      </c>
      <c r="J13" s="38">
        <v>64437305.5</v>
      </c>
    </row>
    <row r="14" spans="1:10" ht="13.8" x14ac:dyDescent="0.2">
      <c r="A14" s="37" t="s">
        <v>70</v>
      </c>
      <c r="B14" s="16" t="s">
        <v>70</v>
      </c>
      <c r="C14" s="104" t="s">
        <v>274</v>
      </c>
      <c r="D14" s="16" t="s">
        <v>275</v>
      </c>
      <c r="E14" s="38">
        <v>65700000</v>
      </c>
      <c r="F14" s="38">
        <v>0</v>
      </c>
      <c r="G14" s="38">
        <v>65700000</v>
      </c>
      <c r="H14" s="38">
        <v>31115554.280000001</v>
      </c>
      <c r="I14" s="35">
        <f t="shared" si="0"/>
        <v>47.360052176560124</v>
      </c>
      <c r="J14" s="38">
        <v>29962680.52</v>
      </c>
    </row>
    <row r="15" spans="1:10" ht="13.8" x14ac:dyDescent="0.2">
      <c r="A15" s="37" t="s">
        <v>70</v>
      </c>
      <c r="B15" s="16" t="s">
        <v>70</v>
      </c>
      <c r="C15" s="104" t="s">
        <v>142</v>
      </c>
      <c r="D15" s="16" t="s">
        <v>276</v>
      </c>
      <c r="E15" s="38">
        <v>1284112960</v>
      </c>
      <c r="F15" s="38">
        <v>0</v>
      </c>
      <c r="G15" s="38">
        <v>1284112960</v>
      </c>
      <c r="H15" s="38">
        <v>658424149.98000002</v>
      </c>
      <c r="I15" s="35">
        <f t="shared" si="0"/>
        <v>51.274628517104915</v>
      </c>
      <c r="J15" s="38">
        <v>658424149.98000002</v>
      </c>
    </row>
    <row r="16" spans="1:10" ht="13.8" x14ac:dyDescent="0.2">
      <c r="A16" s="37" t="s">
        <v>70</v>
      </c>
      <c r="B16" s="16" t="s">
        <v>70</v>
      </c>
      <c r="C16" s="104" t="s">
        <v>156</v>
      </c>
      <c r="D16" s="16" t="s">
        <v>277</v>
      </c>
      <c r="E16" s="38">
        <v>580588410</v>
      </c>
      <c r="F16" s="38">
        <v>0</v>
      </c>
      <c r="G16" s="38">
        <v>580588410</v>
      </c>
      <c r="H16" s="38">
        <v>300051573.88999999</v>
      </c>
      <c r="I16" s="35">
        <f t="shared" si="0"/>
        <v>51.680600012321982</v>
      </c>
      <c r="J16" s="38">
        <v>300051573.88999999</v>
      </c>
    </row>
    <row r="17" spans="1:10" ht="13.8" x14ac:dyDescent="0.2">
      <c r="A17" s="37" t="s">
        <v>70</v>
      </c>
      <c r="B17" s="16" t="s">
        <v>70</v>
      </c>
      <c r="C17" s="104" t="s">
        <v>174</v>
      </c>
      <c r="D17" s="16" t="s">
        <v>278</v>
      </c>
      <c r="E17" s="38">
        <v>68100000</v>
      </c>
      <c r="F17" s="38">
        <v>0</v>
      </c>
      <c r="G17" s="38">
        <v>68100000</v>
      </c>
      <c r="H17" s="38">
        <v>25347737.600000001</v>
      </c>
      <c r="I17" s="35">
        <f t="shared" si="0"/>
        <v>37.221347430249629</v>
      </c>
      <c r="J17" s="38">
        <v>1155215.33</v>
      </c>
    </row>
    <row r="18" spans="1:10" ht="13.8" x14ac:dyDescent="0.2">
      <c r="A18" s="37" t="s">
        <v>70</v>
      </c>
      <c r="B18" s="16" t="s">
        <v>70</v>
      </c>
      <c r="C18" s="104" t="s">
        <v>178</v>
      </c>
      <c r="D18" s="16" t="s">
        <v>279</v>
      </c>
      <c r="E18" s="38">
        <v>12110000</v>
      </c>
      <c r="F18" s="38">
        <v>0</v>
      </c>
      <c r="G18" s="38">
        <v>12110000</v>
      </c>
      <c r="H18" s="38">
        <v>4150679.55</v>
      </c>
      <c r="I18" s="35">
        <f t="shared" si="0"/>
        <v>34.274810487200661</v>
      </c>
      <c r="J18" s="38">
        <v>4150679.55</v>
      </c>
    </row>
    <row r="19" spans="1:10" ht="13.8" x14ac:dyDescent="0.2">
      <c r="A19" s="37" t="s">
        <v>70</v>
      </c>
      <c r="B19" s="16" t="s">
        <v>70</v>
      </c>
      <c r="C19" s="104" t="s">
        <v>180</v>
      </c>
      <c r="D19" s="16" t="s">
        <v>280</v>
      </c>
      <c r="E19" s="38">
        <v>0</v>
      </c>
      <c r="F19" s="38">
        <v>0</v>
      </c>
      <c r="G19" s="38">
        <v>0</v>
      </c>
      <c r="H19" s="38">
        <v>392958.07</v>
      </c>
      <c r="I19" s="35">
        <f t="shared" si="0"/>
        <v>0</v>
      </c>
      <c r="J19" s="38">
        <v>19648.03</v>
      </c>
    </row>
    <row r="20" spans="1:10" ht="13.8" x14ac:dyDescent="0.2">
      <c r="A20" s="37" t="s">
        <v>70</v>
      </c>
      <c r="B20" s="16" t="s">
        <v>70</v>
      </c>
      <c r="C20" s="104" t="s">
        <v>281</v>
      </c>
      <c r="D20" s="16" t="s">
        <v>282</v>
      </c>
      <c r="E20" s="38">
        <v>17045460</v>
      </c>
      <c r="F20" s="38">
        <v>0</v>
      </c>
      <c r="G20" s="38">
        <v>17045460</v>
      </c>
      <c r="H20" s="38">
        <v>4082430.55</v>
      </c>
      <c r="I20" s="35">
        <f t="shared" si="0"/>
        <v>23.950251562586168</v>
      </c>
      <c r="J20" s="38">
        <v>4082430.55</v>
      </c>
    </row>
    <row r="21" spans="1:10" ht="13.8" x14ac:dyDescent="0.2">
      <c r="A21" s="37" t="s">
        <v>70</v>
      </c>
      <c r="B21" s="16" t="s">
        <v>70</v>
      </c>
      <c r="C21" s="104" t="s">
        <v>283</v>
      </c>
      <c r="D21" s="16" t="s">
        <v>284</v>
      </c>
      <c r="E21" s="38">
        <v>2016000</v>
      </c>
      <c r="F21" s="38">
        <v>0</v>
      </c>
      <c r="G21" s="38">
        <v>2016000</v>
      </c>
      <c r="H21" s="38">
        <v>934514.88</v>
      </c>
      <c r="I21" s="35">
        <f t="shared" si="0"/>
        <v>46.354904761904763</v>
      </c>
      <c r="J21" s="38">
        <v>934514.88</v>
      </c>
    </row>
    <row r="22" spans="1:10" ht="13.8" x14ac:dyDescent="0.2">
      <c r="A22" s="37" t="s">
        <v>70</v>
      </c>
      <c r="B22" s="16" t="s">
        <v>70</v>
      </c>
      <c r="C22" s="104" t="s">
        <v>285</v>
      </c>
      <c r="D22" s="16" t="s">
        <v>286</v>
      </c>
      <c r="E22" s="38">
        <v>22480000</v>
      </c>
      <c r="F22" s="38">
        <v>0</v>
      </c>
      <c r="G22" s="38">
        <v>22480000</v>
      </c>
      <c r="H22" s="38">
        <v>16429656.93</v>
      </c>
      <c r="I22" s="35">
        <f t="shared" si="0"/>
        <v>73.085662499999998</v>
      </c>
      <c r="J22" s="38">
        <v>13733019.279999999</v>
      </c>
    </row>
    <row r="23" spans="1:10" ht="13.8" x14ac:dyDescent="0.2">
      <c r="A23" s="37" t="s">
        <v>70</v>
      </c>
      <c r="B23" s="16" t="s">
        <v>70</v>
      </c>
      <c r="C23" s="104" t="s">
        <v>184</v>
      </c>
      <c r="D23" s="16" t="s">
        <v>287</v>
      </c>
      <c r="E23" s="38">
        <v>3500000</v>
      </c>
      <c r="F23" s="38">
        <v>0</v>
      </c>
      <c r="G23" s="38">
        <v>3500000</v>
      </c>
      <c r="H23" s="38">
        <v>2265799.0299999998</v>
      </c>
      <c r="I23" s="35">
        <f t="shared" si="0"/>
        <v>64.737115142857135</v>
      </c>
      <c r="J23" s="38">
        <v>2265799.0299999998</v>
      </c>
    </row>
    <row r="24" spans="1:10" ht="13.8" x14ac:dyDescent="0.2">
      <c r="A24" s="37" t="s">
        <v>70</v>
      </c>
      <c r="B24" s="16" t="s">
        <v>70</v>
      </c>
      <c r="C24" s="105" t="s">
        <v>127</v>
      </c>
      <c r="D24" s="27" t="s">
        <v>70</v>
      </c>
      <c r="E24" s="28">
        <v>2221252830</v>
      </c>
      <c r="F24" s="28">
        <v>0</v>
      </c>
      <c r="G24" s="28">
        <v>2221252830</v>
      </c>
      <c r="H24" s="28">
        <v>1109723286.5699999</v>
      </c>
      <c r="I24" s="29">
        <f t="shared" si="0"/>
        <v>49.959341484328014</v>
      </c>
      <c r="J24" s="28">
        <v>1079217016.54</v>
      </c>
    </row>
    <row r="25" spans="1:10" ht="13.8" x14ac:dyDescent="0.2">
      <c r="A25" s="37" t="s">
        <v>15</v>
      </c>
      <c r="B25" s="16" t="s">
        <v>27</v>
      </c>
      <c r="C25" s="104" t="s">
        <v>194</v>
      </c>
      <c r="D25" s="16" t="s">
        <v>288</v>
      </c>
      <c r="E25" s="38">
        <v>19000</v>
      </c>
      <c r="F25" s="38">
        <v>0</v>
      </c>
      <c r="G25" s="38">
        <v>19000</v>
      </c>
      <c r="H25" s="38">
        <v>4750</v>
      </c>
      <c r="I25" s="35">
        <f t="shared" si="0"/>
        <v>25</v>
      </c>
      <c r="J25" s="38">
        <v>4750</v>
      </c>
    </row>
    <row r="26" spans="1:10" ht="13.8" x14ac:dyDescent="0.2">
      <c r="A26" s="37" t="s">
        <v>70</v>
      </c>
      <c r="B26" s="16" t="s">
        <v>70</v>
      </c>
      <c r="C26" s="104" t="s">
        <v>196</v>
      </c>
      <c r="D26" s="16" t="s">
        <v>289</v>
      </c>
      <c r="E26" s="38">
        <v>8000</v>
      </c>
      <c r="F26" s="38">
        <v>0</v>
      </c>
      <c r="G26" s="38">
        <v>8000</v>
      </c>
      <c r="H26" s="38">
        <v>6409.26</v>
      </c>
      <c r="I26" s="35">
        <f t="shared" si="0"/>
        <v>80.115750000000006</v>
      </c>
      <c r="J26" s="38">
        <v>1254.26</v>
      </c>
    </row>
    <row r="27" spans="1:10" ht="13.8" x14ac:dyDescent="0.2">
      <c r="A27" s="37" t="s">
        <v>70</v>
      </c>
      <c r="B27" s="16" t="s">
        <v>70</v>
      </c>
      <c r="C27" s="104" t="s">
        <v>290</v>
      </c>
      <c r="D27" s="16" t="s">
        <v>291</v>
      </c>
      <c r="E27" s="38">
        <v>160000</v>
      </c>
      <c r="F27" s="38">
        <v>0</v>
      </c>
      <c r="G27" s="38">
        <v>160000</v>
      </c>
      <c r="H27" s="38">
        <v>0</v>
      </c>
      <c r="I27" s="35">
        <f t="shared" si="0"/>
        <v>0</v>
      </c>
      <c r="J27" s="38">
        <v>0</v>
      </c>
    </row>
    <row r="28" spans="1:10" ht="13.8" x14ac:dyDescent="0.2">
      <c r="A28" s="37" t="s">
        <v>70</v>
      </c>
      <c r="B28" s="16" t="s">
        <v>70</v>
      </c>
      <c r="C28" s="104" t="s">
        <v>292</v>
      </c>
      <c r="D28" s="16" t="s">
        <v>293</v>
      </c>
      <c r="E28" s="38">
        <v>500</v>
      </c>
      <c r="F28" s="38">
        <v>0</v>
      </c>
      <c r="G28" s="38">
        <v>500</v>
      </c>
      <c r="H28" s="38">
        <v>0</v>
      </c>
      <c r="I28" s="35">
        <f t="shared" si="0"/>
        <v>0</v>
      </c>
      <c r="J28" s="38">
        <v>0</v>
      </c>
    </row>
    <row r="29" spans="1:10" ht="13.8" x14ac:dyDescent="0.2">
      <c r="A29" s="37" t="s">
        <v>70</v>
      </c>
      <c r="B29" s="16" t="s">
        <v>70</v>
      </c>
      <c r="C29" s="104" t="s">
        <v>198</v>
      </c>
      <c r="D29" s="16" t="s">
        <v>294</v>
      </c>
      <c r="E29" s="38">
        <v>300000</v>
      </c>
      <c r="F29" s="38">
        <v>0</v>
      </c>
      <c r="G29" s="38">
        <v>300000</v>
      </c>
      <c r="H29" s="38">
        <v>75000</v>
      </c>
      <c r="I29" s="35">
        <f t="shared" si="0"/>
        <v>25</v>
      </c>
      <c r="J29" s="38">
        <v>75000</v>
      </c>
    </row>
    <row r="30" spans="1:10" ht="13.8" x14ac:dyDescent="0.2">
      <c r="A30" s="37" t="s">
        <v>70</v>
      </c>
      <c r="B30" s="16" t="s">
        <v>70</v>
      </c>
      <c r="C30" s="104" t="s">
        <v>295</v>
      </c>
      <c r="D30" s="16" t="s">
        <v>296</v>
      </c>
      <c r="E30" s="38">
        <v>3807124.61</v>
      </c>
      <c r="F30" s="38">
        <v>0</v>
      </c>
      <c r="G30" s="38">
        <v>3807124.61</v>
      </c>
      <c r="H30" s="38">
        <v>1687280.29</v>
      </c>
      <c r="I30" s="35">
        <f t="shared" si="0"/>
        <v>44.319019282113807</v>
      </c>
      <c r="J30" s="38">
        <v>267598.06</v>
      </c>
    </row>
    <row r="31" spans="1:10" ht="13.8" x14ac:dyDescent="0.2">
      <c r="A31" s="37" t="s">
        <v>70</v>
      </c>
      <c r="B31" s="16" t="s">
        <v>70</v>
      </c>
      <c r="C31" s="104" t="s">
        <v>297</v>
      </c>
      <c r="D31" s="16" t="s">
        <v>298</v>
      </c>
      <c r="E31" s="38">
        <v>56824927.890000001</v>
      </c>
      <c r="F31" s="38">
        <v>0</v>
      </c>
      <c r="G31" s="38">
        <v>56824927.890000001</v>
      </c>
      <c r="H31" s="38">
        <v>22019976.18</v>
      </c>
      <c r="I31" s="35">
        <f t="shared" si="0"/>
        <v>38.750557189664391</v>
      </c>
      <c r="J31" s="38">
        <v>16228913.68</v>
      </c>
    </row>
    <row r="32" spans="1:10" ht="13.8" x14ac:dyDescent="0.2">
      <c r="A32" s="37" t="s">
        <v>70</v>
      </c>
      <c r="B32" s="16" t="s">
        <v>70</v>
      </c>
      <c r="C32" s="104" t="s">
        <v>299</v>
      </c>
      <c r="D32" s="16" t="s">
        <v>300</v>
      </c>
      <c r="E32" s="38">
        <v>17343805.27</v>
      </c>
      <c r="F32" s="38">
        <v>0</v>
      </c>
      <c r="G32" s="38">
        <v>17343805.27</v>
      </c>
      <c r="H32" s="38">
        <v>10684714.27</v>
      </c>
      <c r="I32" s="35">
        <f t="shared" si="0"/>
        <v>61.605363434756782</v>
      </c>
      <c r="J32" s="38">
        <v>9800981.5199999996</v>
      </c>
    </row>
    <row r="33" spans="1:10" ht="13.8" x14ac:dyDescent="0.2">
      <c r="A33" s="37" t="s">
        <v>70</v>
      </c>
      <c r="B33" s="16" t="s">
        <v>70</v>
      </c>
      <c r="C33" s="104" t="s">
        <v>301</v>
      </c>
      <c r="D33" s="16" t="s">
        <v>302</v>
      </c>
      <c r="E33" s="38">
        <v>12561828.050000001</v>
      </c>
      <c r="F33" s="38">
        <v>0</v>
      </c>
      <c r="G33" s="38">
        <v>12561828.050000001</v>
      </c>
      <c r="H33" s="38">
        <v>6784403.3899999997</v>
      </c>
      <c r="I33" s="35">
        <f t="shared" si="0"/>
        <v>54.00808992923605</v>
      </c>
      <c r="J33" s="38">
        <v>537624.75</v>
      </c>
    </row>
    <row r="34" spans="1:10" ht="13.8" x14ac:dyDescent="0.2">
      <c r="A34" s="37" t="s">
        <v>70</v>
      </c>
      <c r="B34" s="16" t="s">
        <v>70</v>
      </c>
      <c r="C34" s="104" t="s">
        <v>303</v>
      </c>
      <c r="D34" s="16" t="s">
        <v>304</v>
      </c>
      <c r="E34" s="38">
        <v>1000000</v>
      </c>
      <c r="F34" s="38">
        <v>63960.49</v>
      </c>
      <c r="G34" s="38">
        <v>1063960.49</v>
      </c>
      <c r="H34" s="38">
        <v>7369442.0599999996</v>
      </c>
      <c r="I34" s="35">
        <f t="shared" si="0"/>
        <v>692.64245517237202</v>
      </c>
      <c r="J34" s="38">
        <v>7302522.6100000003</v>
      </c>
    </row>
    <row r="35" spans="1:10" ht="13.8" x14ac:dyDescent="0.2">
      <c r="A35" s="37" t="s">
        <v>70</v>
      </c>
      <c r="B35" s="16" t="s">
        <v>70</v>
      </c>
      <c r="C35" s="104" t="s">
        <v>305</v>
      </c>
      <c r="D35" s="16" t="s">
        <v>306</v>
      </c>
      <c r="E35" s="38">
        <v>50000</v>
      </c>
      <c r="F35" s="38">
        <v>0</v>
      </c>
      <c r="G35" s="38">
        <v>50000</v>
      </c>
      <c r="H35" s="38">
        <v>1573216.32</v>
      </c>
      <c r="I35" s="35">
        <f t="shared" si="0"/>
        <v>3146.43264</v>
      </c>
      <c r="J35" s="38">
        <v>1528125.58</v>
      </c>
    </row>
    <row r="36" spans="1:10" ht="13.8" x14ac:dyDescent="0.2">
      <c r="A36" s="37" t="s">
        <v>70</v>
      </c>
      <c r="B36" s="16" t="s">
        <v>70</v>
      </c>
      <c r="C36" s="104" t="s">
        <v>307</v>
      </c>
      <c r="D36" s="16" t="s">
        <v>308</v>
      </c>
      <c r="E36" s="38">
        <v>3725800</v>
      </c>
      <c r="F36" s="38">
        <v>31289.040000000001</v>
      </c>
      <c r="G36" s="38">
        <v>3757089.04</v>
      </c>
      <c r="H36" s="38">
        <v>462284.55</v>
      </c>
      <c r="I36" s="35">
        <f t="shared" si="0"/>
        <v>12.304327767542075</v>
      </c>
      <c r="J36" s="38">
        <v>437331.31</v>
      </c>
    </row>
    <row r="37" spans="1:10" ht="13.8" x14ac:dyDescent="0.2">
      <c r="A37" s="37" t="s">
        <v>70</v>
      </c>
      <c r="B37" s="16" t="s">
        <v>70</v>
      </c>
      <c r="C37" s="104" t="s">
        <v>309</v>
      </c>
      <c r="D37" s="16" t="s">
        <v>310</v>
      </c>
      <c r="E37" s="38">
        <v>80000</v>
      </c>
      <c r="F37" s="38">
        <v>0</v>
      </c>
      <c r="G37" s="38">
        <v>80000</v>
      </c>
      <c r="H37" s="38">
        <v>32922.080000000002</v>
      </c>
      <c r="I37" s="35">
        <f t="shared" si="0"/>
        <v>41.1526</v>
      </c>
      <c r="J37" s="38">
        <v>32922.080000000002</v>
      </c>
    </row>
    <row r="38" spans="1:10" ht="13.8" x14ac:dyDescent="0.2">
      <c r="A38" s="37" t="s">
        <v>70</v>
      </c>
      <c r="B38" s="16" t="s">
        <v>70</v>
      </c>
      <c r="C38" s="104" t="s">
        <v>311</v>
      </c>
      <c r="D38" s="16" t="s">
        <v>312</v>
      </c>
      <c r="E38" s="38">
        <v>120000</v>
      </c>
      <c r="F38" s="38">
        <v>77650</v>
      </c>
      <c r="G38" s="38">
        <v>197650</v>
      </c>
      <c r="H38" s="38">
        <v>139361.46</v>
      </c>
      <c r="I38" s="35">
        <f t="shared" si="0"/>
        <v>70.509213255755128</v>
      </c>
      <c r="J38" s="38">
        <v>139361.46</v>
      </c>
    </row>
    <row r="39" spans="1:10" ht="13.8" x14ac:dyDescent="0.2">
      <c r="A39" s="37" t="s">
        <v>70</v>
      </c>
      <c r="B39" s="16" t="s">
        <v>70</v>
      </c>
      <c r="C39" s="104" t="s">
        <v>313</v>
      </c>
      <c r="D39" s="16" t="s">
        <v>314</v>
      </c>
      <c r="E39" s="38">
        <v>7443500</v>
      </c>
      <c r="F39" s="38">
        <v>0</v>
      </c>
      <c r="G39" s="38">
        <v>7443500</v>
      </c>
      <c r="H39" s="38">
        <v>6257974.1699999999</v>
      </c>
      <c r="I39" s="35">
        <f t="shared" ref="I39:I70" si="1">IF(G39=0,0,H39*100/G39)</f>
        <v>84.073005575334179</v>
      </c>
      <c r="J39" s="38">
        <v>3508505.49</v>
      </c>
    </row>
    <row r="40" spans="1:10" ht="13.8" x14ac:dyDescent="0.2">
      <c r="A40" s="37" t="s">
        <v>70</v>
      </c>
      <c r="B40" s="16" t="s">
        <v>70</v>
      </c>
      <c r="C40" s="104" t="s">
        <v>315</v>
      </c>
      <c r="D40" s="16" t="s">
        <v>316</v>
      </c>
      <c r="E40" s="38">
        <v>353000</v>
      </c>
      <c r="F40" s="38">
        <v>0</v>
      </c>
      <c r="G40" s="38">
        <v>353000</v>
      </c>
      <c r="H40" s="38">
        <v>836483.64</v>
      </c>
      <c r="I40" s="35">
        <f t="shared" si="1"/>
        <v>236.96420396600567</v>
      </c>
      <c r="J40" s="38">
        <v>827467.18</v>
      </c>
    </row>
    <row r="41" spans="1:10" ht="13.8" x14ac:dyDescent="0.2">
      <c r="A41" s="37" t="s">
        <v>70</v>
      </c>
      <c r="B41" s="16" t="s">
        <v>70</v>
      </c>
      <c r="C41" s="104" t="s">
        <v>317</v>
      </c>
      <c r="D41" s="16" t="s">
        <v>318</v>
      </c>
      <c r="E41" s="38">
        <v>0</v>
      </c>
      <c r="F41" s="38">
        <v>0</v>
      </c>
      <c r="G41" s="38">
        <v>0</v>
      </c>
      <c r="H41" s="38">
        <v>5076</v>
      </c>
      <c r="I41" s="35">
        <f t="shared" si="1"/>
        <v>0</v>
      </c>
      <c r="J41" s="38">
        <v>5076</v>
      </c>
    </row>
    <row r="42" spans="1:10" ht="13.8" x14ac:dyDescent="0.2">
      <c r="A42" s="37" t="s">
        <v>70</v>
      </c>
      <c r="B42" s="16" t="s">
        <v>70</v>
      </c>
      <c r="C42" s="104" t="s">
        <v>319</v>
      </c>
      <c r="D42" s="16" t="s">
        <v>320</v>
      </c>
      <c r="E42" s="38">
        <v>515000</v>
      </c>
      <c r="F42" s="38">
        <v>0</v>
      </c>
      <c r="G42" s="38">
        <v>515000</v>
      </c>
      <c r="H42" s="38">
        <v>1428643.38</v>
      </c>
      <c r="I42" s="35">
        <f t="shared" si="1"/>
        <v>277.40648155339807</v>
      </c>
      <c r="J42" s="38">
        <v>1009668.51</v>
      </c>
    </row>
    <row r="43" spans="1:10" ht="13.8" x14ac:dyDescent="0.2">
      <c r="A43" s="37" t="s">
        <v>70</v>
      </c>
      <c r="B43" s="16" t="s">
        <v>70</v>
      </c>
      <c r="C43" s="105" t="s">
        <v>127</v>
      </c>
      <c r="D43" s="27" t="s">
        <v>70</v>
      </c>
      <c r="E43" s="28">
        <v>104312485.81999999</v>
      </c>
      <c r="F43" s="28">
        <v>172899.53</v>
      </c>
      <c r="G43" s="28">
        <v>104485385.34999999</v>
      </c>
      <c r="H43" s="28">
        <v>59367937.049999997</v>
      </c>
      <c r="I43" s="29">
        <f t="shared" si="1"/>
        <v>56.819369379872803</v>
      </c>
      <c r="J43" s="28">
        <v>41707102.490000002</v>
      </c>
    </row>
    <row r="44" spans="1:10" ht="13.8" x14ac:dyDescent="0.2">
      <c r="A44" s="37" t="s">
        <v>7</v>
      </c>
      <c r="B44" s="16" t="s">
        <v>8</v>
      </c>
      <c r="C44" s="104" t="s">
        <v>212</v>
      </c>
      <c r="D44" s="16" t="s">
        <v>321</v>
      </c>
      <c r="E44" s="38">
        <v>646584440</v>
      </c>
      <c r="F44" s="38">
        <v>0</v>
      </c>
      <c r="G44" s="38">
        <v>646584440</v>
      </c>
      <c r="H44" s="38">
        <v>266340033.96000001</v>
      </c>
      <c r="I44" s="35">
        <f t="shared" si="1"/>
        <v>41.191840923360296</v>
      </c>
      <c r="J44" s="38">
        <v>266340033.96000001</v>
      </c>
    </row>
    <row r="45" spans="1:10" ht="13.8" x14ac:dyDescent="0.2">
      <c r="A45" s="37" t="s">
        <v>70</v>
      </c>
      <c r="B45" s="16" t="s">
        <v>70</v>
      </c>
      <c r="C45" s="104" t="s">
        <v>322</v>
      </c>
      <c r="D45" s="16" t="s">
        <v>323</v>
      </c>
      <c r="E45" s="38">
        <v>3100000</v>
      </c>
      <c r="F45" s="38">
        <v>0</v>
      </c>
      <c r="G45" s="38">
        <v>3100000</v>
      </c>
      <c r="H45" s="38">
        <v>0</v>
      </c>
      <c r="I45" s="35">
        <f t="shared" si="1"/>
        <v>0</v>
      </c>
      <c r="J45" s="38">
        <v>0</v>
      </c>
    </row>
    <row r="46" spans="1:10" ht="13.8" x14ac:dyDescent="0.2">
      <c r="A46" s="37" t="s">
        <v>70</v>
      </c>
      <c r="B46" s="16" t="s">
        <v>70</v>
      </c>
      <c r="C46" s="104" t="s">
        <v>324</v>
      </c>
      <c r="D46" s="16" t="s">
        <v>325</v>
      </c>
      <c r="E46" s="38">
        <v>3126590.15</v>
      </c>
      <c r="F46" s="38">
        <v>229250</v>
      </c>
      <c r="G46" s="38">
        <v>3355840.15</v>
      </c>
      <c r="H46" s="38">
        <v>1442050.13</v>
      </c>
      <c r="I46" s="35">
        <f t="shared" si="1"/>
        <v>42.97135934797133</v>
      </c>
      <c r="J46" s="38">
        <v>1212800.1299999999</v>
      </c>
    </row>
    <row r="47" spans="1:10" ht="13.8" x14ac:dyDescent="0.2">
      <c r="A47" s="37" t="s">
        <v>70</v>
      </c>
      <c r="B47" s="16" t="s">
        <v>70</v>
      </c>
      <c r="C47" s="104" t="s">
        <v>326</v>
      </c>
      <c r="D47" s="16" t="s">
        <v>327</v>
      </c>
      <c r="E47" s="38">
        <v>17630226.699999999</v>
      </c>
      <c r="F47" s="38">
        <v>8692812.4399999995</v>
      </c>
      <c r="G47" s="38">
        <v>26323039.140000001</v>
      </c>
      <c r="H47" s="38">
        <v>23439179.379999999</v>
      </c>
      <c r="I47" s="35">
        <f t="shared" si="1"/>
        <v>89.044351054366885</v>
      </c>
      <c r="J47" s="38">
        <v>25940.21</v>
      </c>
    </row>
    <row r="48" spans="1:10" ht="13.8" x14ac:dyDescent="0.2">
      <c r="A48" s="37" t="s">
        <v>70</v>
      </c>
      <c r="B48" s="16" t="s">
        <v>70</v>
      </c>
      <c r="C48" s="104" t="s">
        <v>214</v>
      </c>
      <c r="D48" s="16" t="s">
        <v>328</v>
      </c>
      <c r="E48" s="38">
        <v>2548905.2400000002</v>
      </c>
      <c r="F48" s="38">
        <v>3210478.95</v>
      </c>
      <c r="G48" s="38">
        <v>5759384.1900000004</v>
      </c>
      <c r="H48" s="38">
        <v>3209988.18</v>
      </c>
      <c r="I48" s="35">
        <f t="shared" si="1"/>
        <v>55.734920159927718</v>
      </c>
      <c r="J48" s="38">
        <v>-490.77</v>
      </c>
    </row>
    <row r="49" spans="1:10" ht="13.8" x14ac:dyDescent="0.2">
      <c r="A49" s="37" t="s">
        <v>70</v>
      </c>
      <c r="B49" s="16" t="s">
        <v>70</v>
      </c>
      <c r="C49" s="104" t="s">
        <v>329</v>
      </c>
      <c r="D49" s="16" t="s">
        <v>330</v>
      </c>
      <c r="E49" s="38">
        <v>765000</v>
      </c>
      <c r="F49" s="38">
        <v>60000</v>
      </c>
      <c r="G49" s="38">
        <v>825000</v>
      </c>
      <c r="H49" s="38">
        <v>2518425</v>
      </c>
      <c r="I49" s="35">
        <f t="shared" si="1"/>
        <v>305.26363636363635</v>
      </c>
      <c r="J49" s="38">
        <v>0</v>
      </c>
    </row>
    <row r="50" spans="1:10" ht="13.8" x14ac:dyDescent="0.2">
      <c r="A50" s="37" t="s">
        <v>70</v>
      </c>
      <c r="B50" s="16" t="s">
        <v>70</v>
      </c>
      <c r="C50" s="104" t="s">
        <v>331</v>
      </c>
      <c r="D50" s="16" t="s">
        <v>332</v>
      </c>
      <c r="E50" s="38">
        <v>74597923.340000004</v>
      </c>
      <c r="F50" s="38">
        <v>6908448.8399999999</v>
      </c>
      <c r="G50" s="38">
        <v>81506372.180000007</v>
      </c>
      <c r="H50" s="38">
        <v>24424935.030000001</v>
      </c>
      <c r="I50" s="35">
        <f t="shared" si="1"/>
        <v>29.966902435627453</v>
      </c>
      <c r="J50" s="38">
        <v>9702112.8000000007</v>
      </c>
    </row>
    <row r="51" spans="1:10" ht="13.8" x14ac:dyDescent="0.2">
      <c r="A51" s="37" t="s">
        <v>70</v>
      </c>
      <c r="B51" s="16" t="s">
        <v>70</v>
      </c>
      <c r="C51" s="104" t="s">
        <v>333</v>
      </c>
      <c r="D51" s="16" t="s">
        <v>334</v>
      </c>
      <c r="E51" s="38">
        <v>464000</v>
      </c>
      <c r="F51" s="38">
        <v>0</v>
      </c>
      <c r="G51" s="38">
        <v>464000</v>
      </c>
      <c r="H51" s="38">
        <v>464000</v>
      </c>
      <c r="I51" s="35">
        <f t="shared" si="1"/>
        <v>100</v>
      </c>
      <c r="J51" s="38">
        <v>0</v>
      </c>
    </row>
    <row r="52" spans="1:10" ht="13.8" x14ac:dyDescent="0.2">
      <c r="A52" s="37" t="s">
        <v>70</v>
      </c>
      <c r="B52" s="16" t="s">
        <v>70</v>
      </c>
      <c r="C52" s="104" t="s">
        <v>335</v>
      </c>
      <c r="D52" s="16" t="s">
        <v>336</v>
      </c>
      <c r="E52" s="38">
        <v>322579.40000000002</v>
      </c>
      <c r="F52" s="38">
        <v>0</v>
      </c>
      <c r="G52" s="38">
        <v>322579.40000000002</v>
      </c>
      <c r="H52" s="38">
        <v>286010.36</v>
      </c>
      <c r="I52" s="35">
        <f t="shared" si="1"/>
        <v>88.663553841317821</v>
      </c>
      <c r="J52" s="38">
        <v>286010.36</v>
      </c>
    </row>
    <row r="53" spans="1:10" ht="13.8" x14ac:dyDescent="0.2">
      <c r="A53" s="37" t="s">
        <v>70</v>
      </c>
      <c r="B53" s="16" t="s">
        <v>70</v>
      </c>
      <c r="C53" s="104" t="s">
        <v>337</v>
      </c>
      <c r="D53" s="16" t="s">
        <v>338</v>
      </c>
      <c r="E53" s="38">
        <v>68347702.519999996</v>
      </c>
      <c r="F53" s="38">
        <v>-60000</v>
      </c>
      <c r="G53" s="38">
        <v>68287702.519999996</v>
      </c>
      <c r="H53" s="38">
        <v>85627546</v>
      </c>
      <c r="I53" s="35">
        <f t="shared" si="1"/>
        <v>125.39233689246103</v>
      </c>
      <c r="J53" s="38">
        <v>0</v>
      </c>
    </row>
    <row r="54" spans="1:10" ht="13.8" x14ac:dyDescent="0.2">
      <c r="A54" s="37" t="s">
        <v>70</v>
      </c>
      <c r="B54" s="16" t="s">
        <v>70</v>
      </c>
      <c r="C54" s="104" t="s">
        <v>339</v>
      </c>
      <c r="D54" s="16" t="s">
        <v>340</v>
      </c>
      <c r="E54" s="38">
        <v>100000</v>
      </c>
      <c r="F54" s="38">
        <v>2008440</v>
      </c>
      <c r="G54" s="38">
        <v>2108440</v>
      </c>
      <c r="H54" s="38">
        <v>2008440</v>
      </c>
      <c r="I54" s="35">
        <f t="shared" si="1"/>
        <v>95.257156950162212</v>
      </c>
      <c r="J54" s="38">
        <v>2008440</v>
      </c>
    </row>
    <row r="55" spans="1:10" ht="13.8" x14ac:dyDescent="0.2">
      <c r="A55" s="37" t="s">
        <v>70</v>
      </c>
      <c r="B55" s="16" t="s">
        <v>70</v>
      </c>
      <c r="C55" s="104" t="s">
        <v>341</v>
      </c>
      <c r="D55" s="16" t="s">
        <v>342</v>
      </c>
      <c r="E55" s="38">
        <v>10000000</v>
      </c>
      <c r="F55" s="38">
        <v>0</v>
      </c>
      <c r="G55" s="38">
        <v>10000000</v>
      </c>
      <c r="H55" s="38">
        <v>94062.14</v>
      </c>
      <c r="I55" s="35">
        <f t="shared" si="1"/>
        <v>0.94062140000000005</v>
      </c>
      <c r="J55" s="38">
        <v>94062.14</v>
      </c>
    </row>
    <row r="56" spans="1:10" ht="13.8" x14ac:dyDescent="0.2">
      <c r="A56" s="37" t="s">
        <v>70</v>
      </c>
      <c r="B56" s="16" t="s">
        <v>70</v>
      </c>
      <c r="C56" s="104" t="s">
        <v>343</v>
      </c>
      <c r="D56" s="16" t="s">
        <v>344</v>
      </c>
      <c r="E56" s="38">
        <v>81000000</v>
      </c>
      <c r="F56" s="38">
        <v>0</v>
      </c>
      <c r="G56" s="38">
        <v>81000000</v>
      </c>
      <c r="H56" s="38">
        <v>31856850.899999999</v>
      </c>
      <c r="I56" s="35">
        <f t="shared" si="1"/>
        <v>39.329445555555559</v>
      </c>
      <c r="J56" s="38">
        <v>31856850.899999999</v>
      </c>
    </row>
    <row r="57" spans="1:10" ht="13.8" x14ac:dyDescent="0.2">
      <c r="A57" s="37" t="s">
        <v>70</v>
      </c>
      <c r="B57" s="16" t="s">
        <v>70</v>
      </c>
      <c r="C57" s="104" t="s">
        <v>345</v>
      </c>
      <c r="D57" s="16" t="s">
        <v>346</v>
      </c>
      <c r="E57" s="38">
        <v>0</v>
      </c>
      <c r="F57" s="38">
        <v>0</v>
      </c>
      <c r="G57" s="38">
        <v>0</v>
      </c>
      <c r="H57" s="38">
        <v>223.5</v>
      </c>
      <c r="I57" s="35">
        <f t="shared" si="1"/>
        <v>0</v>
      </c>
      <c r="J57" s="38">
        <v>223.5</v>
      </c>
    </row>
    <row r="58" spans="1:10" ht="13.8" x14ac:dyDescent="0.2">
      <c r="A58" s="37" t="s">
        <v>70</v>
      </c>
      <c r="B58" s="16" t="s">
        <v>70</v>
      </c>
      <c r="C58" s="104" t="s">
        <v>218</v>
      </c>
      <c r="D58" s="16" t="s">
        <v>347</v>
      </c>
      <c r="E58" s="38">
        <v>265500</v>
      </c>
      <c r="F58" s="38">
        <v>327576.12</v>
      </c>
      <c r="G58" s="38">
        <v>593076.12</v>
      </c>
      <c r="H58" s="38">
        <v>916280.83</v>
      </c>
      <c r="I58" s="35">
        <f t="shared" si="1"/>
        <v>154.49632839710355</v>
      </c>
      <c r="J58" s="38">
        <v>852046.55</v>
      </c>
    </row>
    <row r="59" spans="1:10" ht="13.8" x14ac:dyDescent="0.2">
      <c r="A59" s="37" t="s">
        <v>70</v>
      </c>
      <c r="B59" s="16" t="s">
        <v>70</v>
      </c>
      <c r="C59" s="104" t="s">
        <v>220</v>
      </c>
      <c r="D59" s="16" t="s">
        <v>348</v>
      </c>
      <c r="E59" s="38">
        <v>180000</v>
      </c>
      <c r="F59" s="38">
        <v>12473167.76</v>
      </c>
      <c r="G59" s="38">
        <v>12653167.76</v>
      </c>
      <c r="H59" s="38">
        <v>12729030.34</v>
      </c>
      <c r="I59" s="35">
        <f t="shared" si="1"/>
        <v>100.59955405190961</v>
      </c>
      <c r="J59" s="38">
        <v>1116.6300000000001</v>
      </c>
    </row>
    <row r="60" spans="1:10" ht="13.8" x14ac:dyDescent="0.2">
      <c r="A60" s="37" t="s">
        <v>70</v>
      </c>
      <c r="B60" s="16" t="s">
        <v>70</v>
      </c>
      <c r="C60" s="104" t="s">
        <v>224</v>
      </c>
      <c r="D60" s="16" t="s">
        <v>349</v>
      </c>
      <c r="E60" s="38">
        <v>950836.21</v>
      </c>
      <c r="F60" s="38">
        <v>0</v>
      </c>
      <c r="G60" s="38">
        <v>950836.21</v>
      </c>
      <c r="H60" s="38">
        <v>181499.38</v>
      </c>
      <c r="I60" s="35">
        <f t="shared" si="1"/>
        <v>19.088395886816301</v>
      </c>
      <c r="J60" s="38">
        <v>181499.38</v>
      </c>
    </row>
    <row r="61" spans="1:10" ht="13.8" x14ac:dyDescent="0.2">
      <c r="A61" s="37" t="s">
        <v>70</v>
      </c>
      <c r="B61" s="16" t="s">
        <v>70</v>
      </c>
      <c r="C61" s="104" t="s">
        <v>226</v>
      </c>
      <c r="D61" s="16" t="s">
        <v>350</v>
      </c>
      <c r="E61" s="38">
        <v>178500</v>
      </c>
      <c r="F61" s="38">
        <v>0</v>
      </c>
      <c r="G61" s="38">
        <v>178500</v>
      </c>
      <c r="H61" s="38">
        <v>813253.81</v>
      </c>
      <c r="I61" s="35">
        <f t="shared" si="1"/>
        <v>455.60437535014006</v>
      </c>
      <c r="J61" s="38">
        <v>813253.81</v>
      </c>
    </row>
    <row r="62" spans="1:10" ht="13.8" x14ac:dyDescent="0.2">
      <c r="A62" s="37" t="s">
        <v>70</v>
      </c>
      <c r="B62" s="16" t="s">
        <v>70</v>
      </c>
      <c r="C62" s="104" t="s">
        <v>351</v>
      </c>
      <c r="D62" s="16" t="s">
        <v>352</v>
      </c>
      <c r="E62" s="38">
        <v>8299697.2599999998</v>
      </c>
      <c r="F62" s="38">
        <v>-752187.53</v>
      </c>
      <c r="G62" s="38">
        <v>7547509.7300000004</v>
      </c>
      <c r="H62" s="38">
        <v>55500.88</v>
      </c>
      <c r="I62" s="35">
        <f t="shared" si="1"/>
        <v>0.73535354024644628</v>
      </c>
      <c r="J62" s="38">
        <v>55500.88</v>
      </c>
    </row>
    <row r="63" spans="1:10" ht="13.8" x14ac:dyDescent="0.2">
      <c r="A63" s="37" t="s">
        <v>70</v>
      </c>
      <c r="B63" s="16" t="s">
        <v>70</v>
      </c>
      <c r="C63" s="104" t="s">
        <v>353</v>
      </c>
      <c r="D63" s="16" t="s">
        <v>354</v>
      </c>
      <c r="E63" s="38">
        <v>5239432.34</v>
      </c>
      <c r="F63" s="38">
        <v>267854.15000000002</v>
      </c>
      <c r="G63" s="38">
        <v>5507286.4900000002</v>
      </c>
      <c r="H63" s="38">
        <v>803568</v>
      </c>
      <c r="I63" s="35">
        <f t="shared" si="1"/>
        <v>14.590996881297162</v>
      </c>
      <c r="J63" s="38">
        <v>0</v>
      </c>
    </row>
    <row r="64" spans="1:10" ht="13.8" x14ac:dyDescent="0.2">
      <c r="A64" s="37" t="s">
        <v>70</v>
      </c>
      <c r="B64" s="16" t="s">
        <v>70</v>
      </c>
      <c r="C64" s="104" t="s">
        <v>355</v>
      </c>
      <c r="D64" s="16" t="s">
        <v>356</v>
      </c>
      <c r="E64" s="38">
        <v>44154392.409999996</v>
      </c>
      <c r="F64" s="38">
        <v>0</v>
      </c>
      <c r="G64" s="38">
        <v>44154392.409999996</v>
      </c>
      <c r="H64" s="38">
        <v>2866162.29</v>
      </c>
      <c r="I64" s="35">
        <f t="shared" si="1"/>
        <v>6.4912280150657837</v>
      </c>
      <c r="J64" s="38">
        <v>2866162.29</v>
      </c>
    </row>
    <row r="65" spans="1:10" ht="13.8" x14ac:dyDescent="0.2">
      <c r="A65" s="37" t="s">
        <v>70</v>
      </c>
      <c r="B65" s="16" t="s">
        <v>70</v>
      </c>
      <c r="C65" s="104" t="s">
        <v>357</v>
      </c>
      <c r="D65" s="16" t="s">
        <v>358</v>
      </c>
      <c r="E65" s="38">
        <v>427777770.41000003</v>
      </c>
      <c r="F65" s="38">
        <v>0</v>
      </c>
      <c r="G65" s="38">
        <v>427777770.41000003</v>
      </c>
      <c r="H65" s="38">
        <v>69987917.480000004</v>
      </c>
      <c r="I65" s="35">
        <f t="shared" si="1"/>
        <v>16.360812160229987</v>
      </c>
      <c r="J65" s="38">
        <v>69987917.480000004</v>
      </c>
    </row>
    <row r="66" spans="1:10" ht="13.8" x14ac:dyDescent="0.2">
      <c r="A66" s="37" t="s">
        <v>70</v>
      </c>
      <c r="B66" s="16" t="s">
        <v>70</v>
      </c>
      <c r="C66" s="104" t="s">
        <v>359</v>
      </c>
      <c r="D66" s="16" t="s">
        <v>360</v>
      </c>
      <c r="E66" s="38">
        <v>7531984.7699999996</v>
      </c>
      <c r="F66" s="38">
        <v>0</v>
      </c>
      <c r="G66" s="38">
        <v>7531984.7699999996</v>
      </c>
      <c r="H66" s="38">
        <v>2175066.14</v>
      </c>
      <c r="I66" s="35">
        <f t="shared" si="1"/>
        <v>28.877728864552658</v>
      </c>
      <c r="J66" s="38">
        <v>2175066.14</v>
      </c>
    </row>
    <row r="67" spans="1:10" ht="13.8" x14ac:dyDescent="0.2">
      <c r="A67" s="37" t="s">
        <v>70</v>
      </c>
      <c r="B67" s="16" t="s">
        <v>70</v>
      </c>
      <c r="C67" s="104" t="s">
        <v>361</v>
      </c>
      <c r="D67" s="16" t="s">
        <v>362</v>
      </c>
      <c r="E67" s="38">
        <v>2373417.98</v>
      </c>
      <c r="F67" s="38">
        <v>0</v>
      </c>
      <c r="G67" s="38">
        <v>2373417.98</v>
      </c>
      <c r="H67" s="38">
        <v>5269160.17</v>
      </c>
      <c r="I67" s="35">
        <f t="shared" si="1"/>
        <v>222.00725765126293</v>
      </c>
      <c r="J67" s="38">
        <v>5269160.17</v>
      </c>
    </row>
    <row r="68" spans="1:10" ht="13.8" x14ac:dyDescent="0.2">
      <c r="A68" s="37" t="s">
        <v>70</v>
      </c>
      <c r="B68" s="16" t="s">
        <v>70</v>
      </c>
      <c r="C68" s="105" t="s">
        <v>127</v>
      </c>
      <c r="D68" s="27" t="s">
        <v>70</v>
      </c>
      <c r="E68" s="28">
        <v>1405538898.73</v>
      </c>
      <c r="F68" s="28">
        <v>33365840.73</v>
      </c>
      <c r="G68" s="28">
        <v>1438904739.46</v>
      </c>
      <c r="H68" s="28">
        <v>537509183.89999998</v>
      </c>
      <c r="I68" s="29">
        <f t="shared" si="1"/>
        <v>37.355439116957761</v>
      </c>
      <c r="J68" s="28">
        <v>393727706.56</v>
      </c>
    </row>
    <row r="69" spans="1:10" ht="13.8" x14ac:dyDescent="0.2">
      <c r="A69" s="37" t="s">
        <v>17</v>
      </c>
      <c r="B69" s="16" t="s">
        <v>28</v>
      </c>
      <c r="C69" s="104" t="s">
        <v>363</v>
      </c>
      <c r="D69" s="16" t="s">
        <v>364</v>
      </c>
      <c r="E69" s="38">
        <v>1301522.42</v>
      </c>
      <c r="F69" s="38">
        <v>0</v>
      </c>
      <c r="G69" s="38">
        <v>1301522.42</v>
      </c>
      <c r="H69" s="38">
        <v>697018.77</v>
      </c>
      <c r="I69" s="35">
        <f t="shared" si="1"/>
        <v>53.554111653335951</v>
      </c>
      <c r="J69" s="38">
        <v>636697.99</v>
      </c>
    </row>
    <row r="70" spans="1:10" ht="13.8" x14ac:dyDescent="0.2">
      <c r="A70" s="37" t="s">
        <v>70</v>
      </c>
      <c r="B70" s="16" t="s">
        <v>70</v>
      </c>
      <c r="C70" s="104" t="s">
        <v>365</v>
      </c>
      <c r="D70" s="16" t="s">
        <v>366</v>
      </c>
      <c r="E70" s="38">
        <v>194700.77</v>
      </c>
      <c r="F70" s="38">
        <v>0</v>
      </c>
      <c r="G70" s="38">
        <v>194700.77</v>
      </c>
      <c r="H70" s="38">
        <v>70489.87</v>
      </c>
      <c r="I70" s="35">
        <f t="shared" si="1"/>
        <v>36.20420710200581</v>
      </c>
      <c r="J70" s="38">
        <v>70489.87</v>
      </c>
    </row>
    <row r="71" spans="1:10" ht="13.8" x14ac:dyDescent="0.2">
      <c r="A71" s="37" t="s">
        <v>70</v>
      </c>
      <c r="B71" s="16" t="s">
        <v>70</v>
      </c>
      <c r="C71" s="104" t="s">
        <v>367</v>
      </c>
      <c r="D71" s="16" t="s">
        <v>368</v>
      </c>
      <c r="E71" s="38">
        <v>11260</v>
      </c>
      <c r="F71" s="38">
        <v>0</v>
      </c>
      <c r="G71" s="38">
        <v>11260</v>
      </c>
      <c r="H71" s="38">
        <v>2923573.75</v>
      </c>
      <c r="I71" s="35">
        <f t="shared" ref="I71:I86" si="2">IF(G71=0,0,H71*100/G71)</f>
        <v>25964.242895204265</v>
      </c>
      <c r="J71" s="38">
        <v>2923573.75</v>
      </c>
    </row>
    <row r="72" spans="1:10" ht="13.8" x14ac:dyDescent="0.2">
      <c r="A72" s="37" t="s">
        <v>70</v>
      </c>
      <c r="B72" s="16" t="s">
        <v>70</v>
      </c>
      <c r="C72" s="104" t="s">
        <v>369</v>
      </c>
      <c r="D72" s="16" t="s">
        <v>370</v>
      </c>
      <c r="E72" s="38">
        <v>1400098.03</v>
      </c>
      <c r="F72" s="38">
        <v>0</v>
      </c>
      <c r="G72" s="38">
        <v>1400098.03</v>
      </c>
      <c r="H72" s="38">
        <v>552560.99</v>
      </c>
      <c r="I72" s="35">
        <f t="shared" si="2"/>
        <v>39.465878685651745</v>
      </c>
      <c r="J72" s="38">
        <v>414107.35</v>
      </c>
    </row>
    <row r="73" spans="1:10" ht="13.8" x14ac:dyDescent="0.2">
      <c r="A73" s="37" t="s">
        <v>70</v>
      </c>
      <c r="B73" s="16" t="s">
        <v>70</v>
      </c>
      <c r="C73" s="104" t="s">
        <v>371</v>
      </c>
      <c r="D73" s="16" t="s">
        <v>372</v>
      </c>
      <c r="E73" s="38">
        <v>1000000</v>
      </c>
      <c r="F73" s="38">
        <v>0</v>
      </c>
      <c r="G73" s="38">
        <v>1000000</v>
      </c>
      <c r="H73" s="38">
        <v>366421.2</v>
      </c>
      <c r="I73" s="35">
        <f t="shared" si="2"/>
        <v>36.642119999999998</v>
      </c>
      <c r="J73" s="38">
        <v>366421.2</v>
      </c>
    </row>
    <row r="74" spans="1:10" ht="13.8" x14ac:dyDescent="0.2">
      <c r="A74" s="37" t="s">
        <v>70</v>
      </c>
      <c r="B74" s="16" t="s">
        <v>70</v>
      </c>
      <c r="C74" s="104" t="s">
        <v>373</v>
      </c>
      <c r="D74" s="16" t="s">
        <v>374</v>
      </c>
      <c r="E74" s="38">
        <v>0</v>
      </c>
      <c r="F74" s="38">
        <v>0</v>
      </c>
      <c r="G74" s="38">
        <v>0</v>
      </c>
      <c r="H74" s="38">
        <v>592</v>
      </c>
      <c r="I74" s="35">
        <f t="shared" si="2"/>
        <v>0</v>
      </c>
      <c r="J74" s="38">
        <v>592</v>
      </c>
    </row>
    <row r="75" spans="1:10" ht="13.8" x14ac:dyDescent="0.2">
      <c r="A75" s="37" t="s">
        <v>70</v>
      </c>
      <c r="B75" s="16" t="s">
        <v>70</v>
      </c>
      <c r="C75" s="104" t="s">
        <v>375</v>
      </c>
      <c r="D75" s="16" t="s">
        <v>376</v>
      </c>
      <c r="E75" s="38">
        <v>2050019.84</v>
      </c>
      <c r="F75" s="38">
        <v>0</v>
      </c>
      <c r="G75" s="38">
        <v>2050019.84</v>
      </c>
      <c r="H75" s="38">
        <v>1688668.36</v>
      </c>
      <c r="I75" s="35">
        <f t="shared" si="2"/>
        <v>82.373269128946575</v>
      </c>
      <c r="J75" s="38">
        <v>1309712.93</v>
      </c>
    </row>
    <row r="76" spans="1:10" ht="13.8" x14ac:dyDescent="0.2">
      <c r="A76" s="37" t="s">
        <v>70</v>
      </c>
      <c r="B76" s="16" t="s">
        <v>70</v>
      </c>
      <c r="C76" s="104" t="s">
        <v>377</v>
      </c>
      <c r="D76" s="16" t="s">
        <v>378</v>
      </c>
      <c r="E76" s="38">
        <v>7203600</v>
      </c>
      <c r="F76" s="38">
        <v>0</v>
      </c>
      <c r="G76" s="38">
        <v>7203600</v>
      </c>
      <c r="H76" s="38">
        <v>3161446.6</v>
      </c>
      <c r="I76" s="35">
        <f t="shared" si="2"/>
        <v>43.88703703703704</v>
      </c>
      <c r="J76" s="38">
        <v>2764763.21</v>
      </c>
    </row>
    <row r="77" spans="1:10" s="88" customFormat="1" ht="13.8" x14ac:dyDescent="0.2">
      <c r="A77" s="37" t="s">
        <v>70</v>
      </c>
      <c r="B77" s="16" t="s">
        <v>70</v>
      </c>
      <c r="C77" s="104" t="s">
        <v>379</v>
      </c>
      <c r="D77" s="16" t="s">
        <v>380</v>
      </c>
      <c r="E77" s="38">
        <v>0</v>
      </c>
      <c r="F77" s="38">
        <v>0</v>
      </c>
      <c r="G77" s="38">
        <v>0</v>
      </c>
      <c r="H77" s="38">
        <v>3209.87</v>
      </c>
      <c r="I77" s="35">
        <f t="shared" si="2"/>
        <v>0</v>
      </c>
      <c r="J77" s="38">
        <v>3209.87</v>
      </c>
    </row>
    <row r="78" spans="1:10" ht="13.8" x14ac:dyDescent="0.2">
      <c r="A78" s="37" t="s">
        <v>70</v>
      </c>
      <c r="B78" s="16" t="s">
        <v>70</v>
      </c>
      <c r="C78" s="104" t="s">
        <v>381</v>
      </c>
      <c r="D78" s="16" t="s">
        <v>382</v>
      </c>
      <c r="E78" s="38">
        <v>66875</v>
      </c>
      <c r="F78" s="38">
        <v>0</v>
      </c>
      <c r="G78" s="38">
        <v>66875</v>
      </c>
      <c r="H78" s="38">
        <v>0</v>
      </c>
      <c r="I78" s="35">
        <f t="shared" si="2"/>
        <v>0</v>
      </c>
      <c r="J78" s="38">
        <v>0</v>
      </c>
    </row>
    <row r="79" spans="1:10" ht="13.8" x14ac:dyDescent="0.2">
      <c r="A79" s="37" t="s">
        <v>70</v>
      </c>
      <c r="B79" s="16" t="s">
        <v>70</v>
      </c>
      <c r="C79" s="105" t="s">
        <v>127</v>
      </c>
      <c r="D79" s="27" t="s">
        <v>70</v>
      </c>
      <c r="E79" s="28">
        <v>13228076.060000001</v>
      </c>
      <c r="F79" s="28">
        <v>0</v>
      </c>
      <c r="G79" s="28">
        <v>13228076.060000001</v>
      </c>
      <c r="H79" s="28">
        <v>9463981.4100000001</v>
      </c>
      <c r="I79" s="29">
        <f t="shared" si="2"/>
        <v>71.544655224790105</v>
      </c>
      <c r="J79" s="28">
        <v>8489568.1699999999</v>
      </c>
    </row>
    <row r="80" spans="1:10" ht="13.8" x14ac:dyDescent="0.2">
      <c r="A80" s="37" t="s">
        <v>9</v>
      </c>
      <c r="B80" s="16" t="s">
        <v>29</v>
      </c>
      <c r="C80" s="104" t="s">
        <v>231</v>
      </c>
      <c r="D80" s="16" t="s">
        <v>383</v>
      </c>
      <c r="E80" s="38">
        <v>5000000</v>
      </c>
      <c r="F80" s="38">
        <v>0</v>
      </c>
      <c r="G80" s="38">
        <v>5000000</v>
      </c>
      <c r="H80" s="38">
        <v>0</v>
      </c>
      <c r="I80" s="35">
        <f t="shared" si="2"/>
        <v>0</v>
      </c>
      <c r="J80" s="38">
        <v>0</v>
      </c>
    </row>
    <row r="81" spans="1:10" ht="13.8" x14ac:dyDescent="0.2">
      <c r="A81" s="37" t="s">
        <v>70</v>
      </c>
      <c r="B81" s="16" t="s">
        <v>70</v>
      </c>
      <c r="C81" s="104" t="s">
        <v>249</v>
      </c>
      <c r="D81" s="16" t="s">
        <v>384</v>
      </c>
      <c r="E81" s="38">
        <v>0</v>
      </c>
      <c r="F81" s="38">
        <v>0</v>
      </c>
      <c r="G81" s="38">
        <v>0</v>
      </c>
      <c r="H81" s="38">
        <v>10441</v>
      </c>
      <c r="I81" s="35">
        <f t="shared" si="2"/>
        <v>0</v>
      </c>
      <c r="J81" s="38">
        <v>10441</v>
      </c>
    </row>
    <row r="82" spans="1:10" ht="13.8" x14ac:dyDescent="0.2">
      <c r="A82" s="37" t="s">
        <v>70</v>
      </c>
      <c r="B82" s="16" t="s">
        <v>70</v>
      </c>
      <c r="C82" s="104" t="s">
        <v>385</v>
      </c>
      <c r="D82" s="16" t="s">
        <v>386</v>
      </c>
      <c r="E82" s="38">
        <v>0</v>
      </c>
      <c r="F82" s="38">
        <v>0</v>
      </c>
      <c r="G82" s="38">
        <v>0</v>
      </c>
      <c r="H82" s="38">
        <v>22690.09</v>
      </c>
      <c r="I82" s="35">
        <f t="shared" si="2"/>
        <v>0</v>
      </c>
      <c r="J82" s="38">
        <v>22690.09</v>
      </c>
    </row>
    <row r="83" spans="1:10" ht="13.8" x14ac:dyDescent="0.2">
      <c r="A83" s="37" t="s">
        <v>70</v>
      </c>
      <c r="B83" s="16" t="s">
        <v>70</v>
      </c>
      <c r="C83" s="105" t="s">
        <v>127</v>
      </c>
      <c r="D83" s="27" t="s">
        <v>70</v>
      </c>
      <c r="E83" s="28">
        <v>5000000</v>
      </c>
      <c r="F83" s="28">
        <v>0</v>
      </c>
      <c r="G83" s="28">
        <v>5000000</v>
      </c>
      <c r="H83" s="28">
        <v>33131.089999999997</v>
      </c>
      <c r="I83" s="29">
        <f t="shared" si="2"/>
        <v>0.66262179999999993</v>
      </c>
      <c r="J83" s="28">
        <v>33131.089999999997</v>
      </c>
    </row>
    <row r="84" spans="1:10" ht="13.8" x14ac:dyDescent="0.2">
      <c r="A84" s="37" t="s">
        <v>11</v>
      </c>
      <c r="B84" s="16" t="s">
        <v>12</v>
      </c>
      <c r="C84" s="104" t="s">
        <v>387</v>
      </c>
      <c r="D84" s="16" t="s">
        <v>388</v>
      </c>
      <c r="E84" s="38">
        <v>537662.98</v>
      </c>
      <c r="F84" s="38">
        <v>0</v>
      </c>
      <c r="G84" s="38">
        <v>537662.98</v>
      </c>
      <c r="H84" s="38">
        <v>0</v>
      </c>
      <c r="I84" s="35">
        <f t="shared" si="2"/>
        <v>0</v>
      </c>
      <c r="J84" s="38">
        <v>0</v>
      </c>
    </row>
    <row r="85" spans="1:10" ht="13.8" x14ac:dyDescent="0.2">
      <c r="A85" s="37" t="s">
        <v>70</v>
      </c>
      <c r="B85" s="16" t="s">
        <v>70</v>
      </c>
      <c r="C85" s="104" t="s">
        <v>389</v>
      </c>
      <c r="D85" s="16" t="s">
        <v>390</v>
      </c>
      <c r="E85" s="38">
        <v>21242000</v>
      </c>
      <c r="F85" s="38">
        <v>0</v>
      </c>
      <c r="G85" s="38">
        <v>21242000</v>
      </c>
      <c r="H85" s="38">
        <v>3800000</v>
      </c>
      <c r="I85" s="35">
        <f t="shared" si="2"/>
        <v>17.889087656529519</v>
      </c>
      <c r="J85" s="38">
        <v>3800000</v>
      </c>
    </row>
    <row r="86" spans="1:10" ht="13.8" x14ac:dyDescent="0.2">
      <c r="A86" s="37" t="s">
        <v>70</v>
      </c>
      <c r="B86" s="16" t="s">
        <v>70</v>
      </c>
      <c r="C86" s="104" t="s">
        <v>391</v>
      </c>
      <c r="D86" s="16" t="s">
        <v>392</v>
      </c>
      <c r="E86" s="38">
        <v>18020259.649999999</v>
      </c>
      <c r="F86" s="38">
        <v>0</v>
      </c>
      <c r="G86" s="38">
        <v>18020259.649999999</v>
      </c>
      <c r="H86" s="38">
        <v>14304095.800000001</v>
      </c>
      <c r="I86" s="35">
        <f t="shared" si="2"/>
        <v>79.377856245262265</v>
      </c>
      <c r="J86" s="38">
        <v>14304095.800000001</v>
      </c>
    </row>
    <row r="87" spans="1:10" s="88" customFormat="1" ht="13.8" x14ac:dyDescent="0.2">
      <c r="A87" s="37" t="s">
        <v>70</v>
      </c>
      <c r="B87" s="16" t="s">
        <v>70</v>
      </c>
      <c r="C87" s="104" t="s">
        <v>393</v>
      </c>
      <c r="D87" s="16" t="s">
        <v>394</v>
      </c>
      <c r="E87" s="38">
        <v>0</v>
      </c>
      <c r="F87" s="38">
        <v>0</v>
      </c>
      <c r="G87" s="38">
        <v>0</v>
      </c>
      <c r="H87" s="38">
        <v>200000</v>
      </c>
      <c r="I87" s="35">
        <f t="shared" ref="I87:I96" si="3">IF(G87=0,0,H87*100/G87)</f>
        <v>0</v>
      </c>
      <c r="J87" s="38">
        <v>0</v>
      </c>
    </row>
    <row r="88" spans="1:10" s="88" customFormat="1" ht="13.8" x14ac:dyDescent="0.2">
      <c r="A88" s="37" t="s">
        <v>70</v>
      </c>
      <c r="B88" s="16" t="s">
        <v>70</v>
      </c>
      <c r="C88" s="104" t="s">
        <v>395</v>
      </c>
      <c r="D88" s="16" t="s">
        <v>396</v>
      </c>
      <c r="E88" s="38">
        <v>2200000</v>
      </c>
      <c r="F88" s="38">
        <v>0</v>
      </c>
      <c r="G88" s="38">
        <v>2200000</v>
      </c>
      <c r="H88" s="38">
        <v>918842.41</v>
      </c>
      <c r="I88" s="35">
        <f t="shared" si="3"/>
        <v>41.765564090909088</v>
      </c>
      <c r="J88" s="38">
        <v>918842.41</v>
      </c>
    </row>
    <row r="89" spans="1:10" s="88" customFormat="1" ht="13.8" x14ac:dyDescent="0.2">
      <c r="A89" s="37" t="s">
        <v>70</v>
      </c>
      <c r="B89" s="16" t="s">
        <v>70</v>
      </c>
      <c r="C89" s="104" t="s">
        <v>397</v>
      </c>
      <c r="D89" s="16" t="s">
        <v>398</v>
      </c>
      <c r="E89" s="38">
        <v>100000</v>
      </c>
      <c r="F89" s="38">
        <v>368412.8</v>
      </c>
      <c r="G89" s="38">
        <v>468412.8</v>
      </c>
      <c r="H89" s="38">
        <v>468412.8</v>
      </c>
      <c r="I89" s="35">
        <f t="shared" si="3"/>
        <v>100</v>
      </c>
      <c r="J89" s="38">
        <v>0</v>
      </c>
    </row>
    <row r="90" spans="1:10" s="88" customFormat="1" ht="13.8" x14ac:dyDescent="0.2">
      <c r="A90" s="37" t="s">
        <v>70</v>
      </c>
      <c r="B90" s="16" t="s">
        <v>70</v>
      </c>
      <c r="C90" s="104" t="s">
        <v>399</v>
      </c>
      <c r="D90" s="16" t="s">
        <v>400</v>
      </c>
      <c r="E90" s="38">
        <v>436833746.66000003</v>
      </c>
      <c r="F90" s="38">
        <v>32510694.359999999</v>
      </c>
      <c r="G90" s="38">
        <v>469344441.01999998</v>
      </c>
      <c r="H90" s="38">
        <v>124346802.39</v>
      </c>
      <c r="I90" s="35">
        <f t="shared" si="3"/>
        <v>26.493720074699098</v>
      </c>
      <c r="J90" s="38">
        <v>72700529.299999997</v>
      </c>
    </row>
    <row r="91" spans="1:10" s="88" customFormat="1" ht="13.8" x14ac:dyDescent="0.2">
      <c r="A91" s="37" t="s">
        <v>70</v>
      </c>
      <c r="B91" s="16" t="s">
        <v>70</v>
      </c>
      <c r="C91" s="104" t="s">
        <v>401</v>
      </c>
      <c r="D91" s="16" t="s">
        <v>334</v>
      </c>
      <c r="E91" s="38">
        <v>186000</v>
      </c>
      <c r="F91" s="38">
        <v>0</v>
      </c>
      <c r="G91" s="38">
        <v>186000</v>
      </c>
      <c r="H91" s="38">
        <v>1560218.08</v>
      </c>
      <c r="I91" s="35">
        <f t="shared" si="3"/>
        <v>838.82692473118277</v>
      </c>
      <c r="J91" s="38">
        <v>0</v>
      </c>
    </row>
    <row r="92" spans="1:10" s="88" customFormat="1" ht="13.8" x14ac:dyDescent="0.2">
      <c r="A92" s="37" t="s">
        <v>70</v>
      </c>
      <c r="B92" s="16" t="s">
        <v>70</v>
      </c>
      <c r="C92" s="104" t="s">
        <v>402</v>
      </c>
      <c r="D92" s="16" t="s">
        <v>336</v>
      </c>
      <c r="E92" s="38">
        <v>0</v>
      </c>
      <c r="F92" s="38">
        <v>0</v>
      </c>
      <c r="G92" s="38">
        <v>0</v>
      </c>
      <c r="H92" s="38">
        <v>95463.02</v>
      </c>
      <c r="I92" s="35">
        <f t="shared" si="3"/>
        <v>0</v>
      </c>
      <c r="J92" s="38">
        <v>95463.02</v>
      </c>
    </row>
    <row r="93" spans="1:10" s="88" customFormat="1" ht="13.8" x14ac:dyDescent="0.2">
      <c r="A93" s="37" t="s">
        <v>70</v>
      </c>
      <c r="B93" s="16" t="s">
        <v>70</v>
      </c>
      <c r="C93" s="104" t="s">
        <v>403</v>
      </c>
      <c r="D93" s="16" t="s">
        <v>338</v>
      </c>
      <c r="E93" s="38">
        <v>1027000</v>
      </c>
      <c r="F93" s="38">
        <v>0</v>
      </c>
      <c r="G93" s="38">
        <v>1027000</v>
      </c>
      <c r="H93" s="38">
        <v>727000</v>
      </c>
      <c r="I93" s="35">
        <f t="shared" si="3"/>
        <v>70.788704965920161</v>
      </c>
      <c r="J93" s="38">
        <v>0</v>
      </c>
    </row>
    <row r="94" spans="1:10" s="88" customFormat="1" ht="13.8" x14ac:dyDescent="0.2">
      <c r="A94" s="37" t="s">
        <v>70</v>
      </c>
      <c r="B94" s="16" t="s">
        <v>70</v>
      </c>
      <c r="C94" s="104" t="s">
        <v>404</v>
      </c>
      <c r="D94" s="16" t="s">
        <v>405</v>
      </c>
      <c r="E94" s="38">
        <v>10061943.960000001</v>
      </c>
      <c r="F94" s="38">
        <v>0</v>
      </c>
      <c r="G94" s="38">
        <v>10061943.960000001</v>
      </c>
      <c r="H94" s="38">
        <v>631107.37</v>
      </c>
      <c r="I94" s="35">
        <f t="shared" si="3"/>
        <v>6.272221078838129</v>
      </c>
      <c r="J94" s="38">
        <v>631107.37</v>
      </c>
    </row>
    <row r="95" spans="1:10" s="88" customFormat="1" ht="13.8" x14ac:dyDescent="0.2">
      <c r="A95" s="37" t="s">
        <v>70</v>
      </c>
      <c r="B95" s="16" t="s">
        <v>70</v>
      </c>
      <c r="C95" s="104" t="s">
        <v>252</v>
      </c>
      <c r="D95" s="16" t="s">
        <v>406</v>
      </c>
      <c r="E95" s="38">
        <v>2241763.1</v>
      </c>
      <c r="F95" s="38">
        <v>0</v>
      </c>
      <c r="G95" s="38">
        <v>2241763.1</v>
      </c>
      <c r="H95" s="38">
        <v>1116000</v>
      </c>
      <c r="I95" s="35">
        <f t="shared" si="3"/>
        <v>49.782245055242456</v>
      </c>
      <c r="J95" s="38">
        <v>1116000</v>
      </c>
    </row>
    <row r="96" spans="1:10" s="88" customFormat="1" ht="13.8" x14ac:dyDescent="0.2">
      <c r="A96" s="37" t="s">
        <v>70</v>
      </c>
      <c r="B96" s="16" t="s">
        <v>70</v>
      </c>
      <c r="C96" s="104" t="s">
        <v>407</v>
      </c>
      <c r="D96" s="16" t="s">
        <v>348</v>
      </c>
      <c r="E96" s="38">
        <v>596904.30000000005</v>
      </c>
      <c r="F96" s="38">
        <v>18569577</v>
      </c>
      <c r="G96" s="38">
        <v>19166481.300000001</v>
      </c>
      <c r="H96" s="38">
        <v>19234381.510000002</v>
      </c>
      <c r="I96" s="35">
        <f t="shared" si="3"/>
        <v>100.35426539142583</v>
      </c>
      <c r="J96" s="38">
        <v>1377523.14</v>
      </c>
    </row>
    <row r="97" spans="1:10" s="88" customFormat="1" ht="13.8" x14ac:dyDescent="0.2">
      <c r="A97" s="37" t="s">
        <v>70</v>
      </c>
      <c r="B97" s="16" t="s">
        <v>70</v>
      </c>
      <c r="C97" s="104" t="s">
        <v>253</v>
      </c>
      <c r="D97" s="16" t="s">
        <v>408</v>
      </c>
      <c r="E97" s="38">
        <v>55000</v>
      </c>
      <c r="F97" s="38">
        <v>0</v>
      </c>
      <c r="G97" s="38">
        <v>55000</v>
      </c>
      <c r="H97" s="38">
        <v>950000</v>
      </c>
      <c r="I97" s="35">
        <f t="shared" ref="I97:I100" si="4">IF(G97=0,0,H97*100/G97)</f>
        <v>1727.2727272727273</v>
      </c>
      <c r="J97" s="38">
        <v>300000</v>
      </c>
    </row>
    <row r="98" spans="1:10" s="88" customFormat="1" ht="13.8" x14ac:dyDescent="0.2">
      <c r="A98" s="37" t="s">
        <v>70</v>
      </c>
      <c r="B98" s="16" t="s">
        <v>70</v>
      </c>
      <c r="C98" s="104" t="s">
        <v>409</v>
      </c>
      <c r="D98" s="16" t="s">
        <v>410</v>
      </c>
      <c r="E98" s="38">
        <v>0</v>
      </c>
      <c r="F98" s="38">
        <v>0</v>
      </c>
      <c r="G98" s="38">
        <v>0</v>
      </c>
      <c r="H98" s="38">
        <v>279198.71999999997</v>
      </c>
      <c r="I98" s="35">
        <f t="shared" si="4"/>
        <v>0</v>
      </c>
      <c r="J98" s="38">
        <v>0</v>
      </c>
    </row>
    <row r="99" spans="1:10" s="88" customFormat="1" ht="13.8" x14ac:dyDescent="0.2">
      <c r="A99" s="37" t="s">
        <v>70</v>
      </c>
      <c r="B99" s="16" t="s">
        <v>70</v>
      </c>
      <c r="C99" s="104" t="s">
        <v>254</v>
      </c>
      <c r="D99" s="16" t="s">
        <v>411</v>
      </c>
      <c r="E99" s="38">
        <v>133137.26999999999</v>
      </c>
      <c r="F99" s="38">
        <v>0</v>
      </c>
      <c r="G99" s="38">
        <v>133137.26999999999</v>
      </c>
      <c r="H99" s="38">
        <v>0</v>
      </c>
      <c r="I99" s="35">
        <f t="shared" si="4"/>
        <v>0</v>
      </c>
      <c r="J99" s="38">
        <v>0</v>
      </c>
    </row>
    <row r="100" spans="1:10" s="88" customFormat="1" ht="13.8" x14ac:dyDescent="0.2">
      <c r="A100" s="37" t="s">
        <v>70</v>
      </c>
      <c r="B100" s="16" t="s">
        <v>70</v>
      </c>
      <c r="C100" s="104" t="s">
        <v>255</v>
      </c>
      <c r="D100" s="16" t="s">
        <v>412</v>
      </c>
      <c r="E100" s="38">
        <v>0</v>
      </c>
      <c r="F100" s="38">
        <v>14036</v>
      </c>
      <c r="G100" s="38">
        <v>14036</v>
      </c>
      <c r="H100" s="38">
        <v>33489.56</v>
      </c>
      <c r="I100" s="35">
        <f t="shared" si="4"/>
        <v>238.59760615559989</v>
      </c>
      <c r="J100" s="38">
        <v>33489.56</v>
      </c>
    </row>
    <row r="101" spans="1:10" s="88" customFormat="1" ht="13.8" x14ac:dyDescent="0.2">
      <c r="A101" s="37" t="s">
        <v>70</v>
      </c>
      <c r="B101" s="16" t="s">
        <v>70</v>
      </c>
      <c r="C101" s="104" t="s">
        <v>413</v>
      </c>
      <c r="D101" s="16" t="s">
        <v>352</v>
      </c>
      <c r="E101" s="38">
        <v>31532582.699999999</v>
      </c>
      <c r="F101" s="38">
        <v>5006149.0599999996</v>
      </c>
      <c r="G101" s="38">
        <v>36538731.759999998</v>
      </c>
      <c r="H101" s="38">
        <v>7439091.9100000001</v>
      </c>
      <c r="I101" s="35">
        <f t="shared" ref="I101:I113" si="5">IF(G101=0,0,H101*100/G101)</f>
        <v>20.359469395004531</v>
      </c>
      <c r="J101" s="38">
        <v>7439091.9100000001</v>
      </c>
    </row>
    <row r="102" spans="1:10" s="88" customFormat="1" ht="13.8" x14ac:dyDescent="0.2">
      <c r="A102" s="37" t="s">
        <v>70</v>
      </c>
      <c r="B102" s="16" t="s">
        <v>70</v>
      </c>
      <c r="C102" s="104" t="s">
        <v>414</v>
      </c>
      <c r="D102" s="16" t="s">
        <v>358</v>
      </c>
      <c r="E102" s="38">
        <v>23606795.640000001</v>
      </c>
      <c r="F102" s="38">
        <v>0</v>
      </c>
      <c r="G102" s="38">
        <v>23606795.640000001</v>
      </c>
      <c r="H102" s="38">
        <v>3815835.48</v>
      </c>
      <c r="I102" s="35">
        <f t="shared" si="5"/>
        <v>16.164139928988686</v>
      </c>
      <c r="J102" s="38">
        <v>3815835.48</v>
      </c>
    </row>
    <row r="103" spans="1:10" s="88" customFormat="1" ht="13.8" x14ac:dyDescent="0.2">
      <c r="A103" s="37" t="s">
        <v>70</v>
      </c>
      <c r="B103" s="16" t="s">
        <v>70</v>
      </c>
      <c r="C103" s="104" t="s">
        <v>415</v>
      </c>
      <c r="D103" s="16" t="s">
        <v>360</v>
      </c>
      <c r="E103" s="38">
        <v>91309557.549999997</v>
      </c>
      <c r="F103" s="38">
        <v>0</v>
      </c>
      <c r="G103" s="38">
        <v>91309557.549999997</v>
      </c>
      <c r="H103" s="38">
        <v>20525908.09</v>
      </c>
      <c r="I103" s="35">
        <f t="shared" si="5"/>
        <v>22.479473825902907</v>
      </c>
      <c r="J103" s="38">
        <v>20525908.09</v>
      </c>
    </row>
    <row r="104" spans="1:10" s="88" customFormat="1" ht="13.8" x14ac:dyDescent="0.2">
      <c r="A104" s="37" t="s">
        <v>70</v>
      </c>
      <c r="B104" s="16" t="s">
        <v>70</v>
      </c>
      <c r="C104" s="104" t="s">
        <v>416</v>
      </c>
      <c r="D104" s="16" t="s">
        <v>362</v>
      </c>
      <c r="E104" s="38">
        <v>504397.26</v>
      </c>
      <c r="F104" s="38">
        <v>0</v>
      </c>
      <c r="G104" s="38">
        <v>504397.26</v>
      </c>
      <c r="H104" s="38">
        <v>690547.84</v>
      </c>
      <c r="I104" s="35">
        <f t="shared" si="5"/>
        <v>136.90554940762365</v>
      </c>
      <c r="J104" s="38">
        <v>690547.84</v>
      </c>
    </row>
    <row r="105" spans="1:10" s="88" customFormat="1" ht="13.8" x14ac:dyDescent="0.2">
      <c r="A105" s="37" t="s">
        <v>70</v>
      </c>
      <c r="B105" s="16" t="s">
        <v>70</v>
      </c>
      <c r="C105" s="104" t="s">
        <v>127</v>
      </c>
      <c r="D105" s="16" t="s">
        <v>70</v>
      </c>
      <c r="E105" s="38">
        <v>640188751.07000005</v>
      </c>
      <c r="F105" s="38">
        <v>56468869.219999999</v>
      </c>
      <c r="G105" s="38">
        <v>696657620.28999996</v>
      </c>
      <c r="H105" s="38">
        <v>201136394.97999999</v>
      </c>
      <c r="I105" s="35">
        <f t="shared" si="5"/>
        <v>28.871627772660016</v>
      </c>
      <c r="J105" s="38">
        <v>127748433.92</v>
      </c>
    </row>
    <row r="106" spans="1:10" s="88" customFormat="1" ht="13.8" x14ac:dyDescent="0.2">
      <c r="A106" s="37" t="s">
        <v>19</v>
      </c>
      <c r="B106" s="16" t="s">
        <v>20</v>
      </c>
      <c r="C106" s="104" t="s">
        <v>417</v>
      </c>
      <c r="D106" s="16" t="s">
        <v>418</v>
      </c>
      <c r="E106" s="38">
        <v>760169.19</v>
      </c>
      <c r="F106" s="38">
        <v>0</v>
      </c>
      <c r="G106" s="38">
        <v>760169.19</v>
      </c>
      <c r="H106" s="38">
        <v>201548.61</v>
      </c>
      <c r="I106" s="35">
        <f t="shared" si="5"/>
        <v>26.513651520130672</v>
      </c>
      <c r="J106" s="38">
        <v>101548.61</v>
      </c>
    </row>
    <row r="107" spans="1:10" s="88" customFormat="1" ht="13.8" x14ac:dyDescent="0.2">
      <c r="A107" s="37" t="s">
        <v>70</v>
      </c>
      <c r="B107" s="16" t="s">
        <v>70</v>
      </c>
      <c r="C107" s="104" t="s">
        <v>419</v>
      </c>
      <c r="D107" s="16" t="s">
        <v>420</v>
      </c>
      <c r="E107" s="38">
        <v>13433757</v>
      </c>
      <c r="F107" s="38">
        <v>0</v>
      </c>
      <c r="G107" s="38">
        <v>13433757</v>
      </c>
      <c r="H107" s="38">
        <v>113668.38</v>
      </c>
      <c r="I107" s="35">
        <f t="shared" si="5"/>
        <v>0.84613991454512683</v>
      </c>
      <c r="J107" s="38">
        <v>113668.38</v>
      </c>
    </row>
    <row r="108" spans="1:10" s="88" customFormat="1" ht="13.8" x14ac:dyDescent="0.2">
      <c r="A108" s="37" t="s">
        <v>70</v>
      </c>
      <c r="B108" s="16" t="s">
        <v>70</v>
      </c>
      <c r="C108" s="104" t="s">
        <v>421</v>
      </c>
      <c r="D108" s="16" t="s">
        <v>422</v>
      </c>
      <c r="E108" s="38">
        <v>0</v>
      </c>
      <c r="F108" s="38">
        <v>0</v>
      </c>
      <c r="G108" s="38">
        <v>0</v>
      </c>
      <c r="H108" s="38">
        <v>1</v>
      </c>
      <c r="I108" s="35">
        <f t="shared" si="5"/>
        <v>0</v>
      </c>
      <c r="J108" s="38">
        <v>1</v>
      </c>
    </row>
    <row r="109" spans="1:10" s="88" customFormat="1" ht="13.8" x14ac:dyDescent="0.2">
      <c r="A109" s="37" t="s">
        <v>70</v>
      </c>
      <c r="B109" s="16" t="s">
        <v>70</v>
      </c>
      <c r="C109" s="104" t="s">
        <v>423</v>
      </c>
      <c r="D109" s="16" t="s">
        <v>424</v>
      </c>
      <c r="E109" s="38">
        <v>0</v>
      </c>
      <c r="F109" s="38">
        <v>164565957.46000001</v>
      </c>
      <c r="G109" s="38">
        <v>164565957.46000001</v>
      </c>
      <c r="H109" s="38">
        <v>0</v>
      </c>
      <c r="I109" s="35">
        <f t="shared" si="5"/>
        <v>0</v>
      </c>
      <c r="J109" s="38">
        <v>0</v>
      </c>
    </row>
    <row r="110" spans="1:10" s="88" customFormat="1" ht="13.8" x14ac:dyDescent="0.2">
      <c r="A110" s="37" t="s">
        <v>70</v>
      </c>
      <c r="B110" s="16" t="s">
        <v>70</v>
      </c>
      <c r="C110" s="104" t="s">
        <v>127</v>
      </c>
      <c r="D110" s="16" t="s">
        <v>70</v>
      </c>
      <c r="E110" s="38">
        <v>14193926.189999999</v>
      </c>
      <c r="F110" s="38">
        <v>164565957.46000001</v>
      </c>
      <c r="G110" s="38">
        <v>178759883.65000001</v>
      </c>
      <c r="H110" s="38">
        <v>315217.99</v>
      </c>
      <c r="I110" s="35">
        <f t="shared" si="5"/>
        <v>0.17633597850017396</v>
      </c>
      <c r="J110" s="38">
        <v>215217.99</v>
      </c>
    </row>
    <row r="111" spans="1:10" s="88" customFormat="1" ht="13.8" x14ac:dyDescent="0.2">
      <c r="A111" s="37" t="s">
        <v>21</v>
      </c>
      <c r="B111" s="16" t="s">
        <v>22</v>
      </c>
      <c r="C111" s="104" t="s">
        <v>260</v>
      </c>
      <c r="D111" s="16" t="s">
        <v>425</v>
      </c>
      <c r="E111" s="38">
        <v>1699878118.02</v>
      </c>
      <c r="F111" s="38">
        <v>70500000</v>
      </c>
      <c r="G111" s="38">
        <v>1770378118.02</v>
      </c>
      <c r="H111" s="38">
        <v>922544401.87</v>
      </c>
      <c r="I111" s="35">
        <f t="shared" si="5"/>
        <v>52.110020592763448</v>
      </c>
      <c r="J111" s="38">
        <v>922544317.53999996</v>
      </c>
    </row>
    <row r="112" spans="1:10" s="88" customFormat="1" ht="13.8" x14ac:dyDescent="0.2">
      <c r="A112" s="37" t="s">
        <v>70</v>
      </c>
      <c r="B112" s="16" t="s">
        <v>70</v>
      </c>
      <c r="C112" s="104" t="s">
        <v>127</v>
      </c>
      <c r="D112" s="16" t="s">
        <v>70</v>
      </c>
      <c r="E112" s="38">
        <v>1699878118.02</v>
      </c>
      <c r="F112" s="38">
        <v>70500000</v>
      </c>
      <c r="G112" s="38">
        <v>1770378118.02</v>
      </c>
      <c r="H112" s="38">
        <v>922544401.87</v>
      </c>
      <c r="I112" s="35">
        <f t="shared" si="5"/>
        <v>52.110020592763448</v>
      </c>
      <c r="J112" s="38">
        <v>922544317.53999996</v>
      </c>
    </row>
    <row r="113" spans="1:10" s="88" customFormat="1" ht="13.8" x14ac:dyDescent="0.2">
      <c r="A113" s="129" t="s">
        <v>264</v>
      </c>
      <c r="B113" s="130" t="s">
        <v>70</v>
      </c>
      <c r="C113" s="109" t="s">
        <v>70</v>
      </c>
      <c r="D113" s="70" t="s">
        <v>70</v>
      </c>
      <c r="E113" s="66">
        <v>8249589665.8900003</v>
      </c>
      <c r="F113" s="66">
        <v>325073566.94</v>
      </c>
      <c r="G113" s="66">
        <v>8574663232.8299999</v>
      </c>
      <c r="H113" s="66">
        <v>3805668971.1900001</v>
      </c>
      <c r="I113" s="71">
        <f t="shared" si="5"/>
        <v>44.382722304698248</v>
      </c>
      <c r="J113" s="66">
        <v>3534124372.6599998</v>
      </c>
    </row>
    <row r="114" spans="1:10" ht="13.8" x14ac:dyDescent="0.3">
      <c r="A114" s="128" t="s">
        <v>62</v>
      </c>
      <c r="B114" s="128"/>
      <c r="C114" s="128"/>
      <c r="D114" s="128"/>
      <c r="E114" s="128"/>
      <c r="F114" s="128"/>
      <c r="G114" s="128"/>
      <c r="H114" s="128"/>
      <c r="I114" s="128"/>
      <c r="J114" s="128"/>
    </row>
  </sheetData>
  <autoFilter ref="A4:J114"/>
  <mergeCells count="6">
    <mergeCell ref="A114:J114"/>
    <mergeCell ref="A5:B6"/>
    <mergeCell ref="C5:D6"/>
    <mergeCell ref="A1:J1"/>
    <mergeCell ref="A2:J2"/>
    <mergeCell ref="A113:B113"/>
  </mergeCells>
  <printOptions horizontalCentered="1"/>
  <pageMargins left="0.70866141732283472" right="0.70866141732283472" top="1.5748031496062993" bottom="0.51181102362204722" header="0.59055118110236227" footer="0.31496062992125984"/>
  <pageSetup paperSize="9" scale="76" fitToHeight="0" orientation="landscape" r:id="rId1"/>
  <headerFooter scaleWithDoc="0">
    <oddHeader>&amp;L&amp;G&amp;R&amp;"-,Negrita"&amp;12
Intervención General</oddHeader>
    <oddFooter>&amp;R&amp;P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1"/>
  <sheetViews>
    <sheetView tabSelected="1" zoomScaleNormal="100" workbookViewId="0">
      <selection sqref="A1:J1"/>
    </sheetView>
  </sheetViews>
  <sheetFormatPr baseColWidth="10" defaultRowHeight="10.199999999999999" x14ac:dyDescent="0.2"/>
  <cols>
    <col min="1" max="1" width="4.28515625" style="30" customWidth="1"/>
    <col min="2" max="2" width="54.42578125" bestFit="1" customWidth="1"/>
    <col min="3" max="3" width="11.42578125" bestFit="1" customWidth="1"/>
    <col min="4" max="4" width="53.42578125" bestFit="1" customWidth="1"/>
    <col min="5" max="5" width="19.5703125" bestFit="1" customWidth="1"/>
    <col min="6" max="6" width="17.85546875" customWidth="1"/>
    <col min="7" max="7" width="19.28515625" customWidth="1"/>
    <col min="8" max="10" width="19.5703125" bestFit="1" customWidth="1"/>
    <col min="11" max="11" width="17.85546875" customWidth="1"/>
    <col min="12" max="12" width="19.5703125" bestFit="1" customWidth="1"/>
  </cols>
  <sheetData>
    <row r="1" spans="1:12" s="76" customFormat="1" ht="18.75" customHeight="1" x14ac:dyDescent="0.35">
      <c r="A1" s="111" t="s">
        <v>63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</row>
    <row r="2" spans="1:12" s="76" customFormat="1" ht="18.75" customHeight="1" x14ac:dyDescent="0.35">
      <c r="A2" s="111" t="s">
        <v>56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</row>
    <row r="3" spans="1:12" x14ac:dyDescent="0.2">
      <c r="A3" s="3"/>
      <c r="B3" s="6"/>
      <c r="C3" s="3"/>
      <c r="D3" s="6"/>
      <c r="E3" s="3"/>
      <c r="F3" s="3"/>
      <c r="G3" s="3"/>
      <c r="H3" s="1"/>
      <c r="I3" s="1"/>
      <c r="J3" s="4"/>
      <c r="K3" s="5"/>
      <c r="L3" s="4"/>
    </row>
    <row r="4" spans="1:12" x14ac:dyDescent="0.2">
      <c r="A4" s="11" t="s">
        <v>67</v>
      </c>
      <c r="B4" s="7"/>
      <c r="C4" s="2"/>
      <c r="D4" s="8"/>
      <c r="E4" s="1"/>
      <c r="F4" s="2"/>
      <c r="G4" s="2"/>
      <c r="H4" s="1"/>
      <c r="I4" s="1"/>
      <c r="J4" s="4"/>
      <c r="K4" s="5"/>
      <c r="L4" s="4"/>
    </row>
    <row r="5" spans="1:12" ht="28.8" x14ac:dyDescent="0.2">
      <c r="A5" s="114" t="s">
        <v>45</v>
      </c>
      <c r="B5" s="115"/>
      <c r="C5" s="114" t="s">
        <v>53</v>
      </c>
      <c r="D5" s="115"/>
      <c r="E5" s="14" t="s">
        <v>13</v>
      </c>
      <c r="F5" s="26" t="s">
        <v>42</v>
      </c>
      <c r="G5" s="14" t="s">
        <v>0</v>
      </c>
      <c r="H5" s="14" t="s">
        <v>40</v>
      </c>
      <c r="I5" s="14" t="s">
        <v>41</v>
      </c>
      <c r="J5" s="25" t="s">
        <v>1</v>
      </c>
      <c r="K5" s="13" t="s">
        <v>39</v>
      </c>
      <c r="L5" s="14" t="s">
        <v>14</v>
      </c>
    </row>
    <row r="6" spans="1:12" ht="14.4" x14ac:dyDescent="0.2">
      <c r="A6" s="116"/>
      <c r="B6" s="117"/>
      <c r="C6" s="116"/>
      <c r="D6" s="117"/>
      <c r="E6" s="15" t="s">
        <v>2</v>
      </c>
      <c r="F6" s="15" t="s">
        <v>2</v>
      </c>
      <c r="G6" s="15" t="s">
        <v>2</v>
      </c>
      <c r="H6" s="15" t="s">
        <v>2</v>
      </c>
      <c r="I6" s="15" t="s">
        <v>2</v>
      </c>
      <c r="J6" s="15" t="s">
        <v>2</v>
      </c>
      <c r="K6" s="22" t="s">
        <v>34</v>
      </c>
      <c r="L6" s="15" t="s">
        <v>2</v>
      </c>
    </row>
    <row r="7" spans="1:12" ht="13.8" x14ac:dyDescent="0.2">
      <c r="A7" s="37" t="s">
        <v>426</v>
      </c>
      <c r="B7" s="16" t="s">
        <v>427</v>
      </c>
      <c r="C7" s="79" t="s">
        <v>3</v>
      </c>
      <c r="D7" s="80" t="s">
        <v>4</v>
      </c>
      <c r="E7" s="38">
        <v>16045034.92</v>
      </c>
      <c r="F7" s="38">
        <v>877886.69</v>
      </c>
      <c r="G7" s="38">
        <v>16922921.609999999</v>
      </c>
      <c r="H7" s="38">
        <v>16687484.199999999</v>
      </c>
      <c r="I7" s="38">
        <v>16687484.199999999</v>
      </c>
      <c r="J7" s="38">
        <v>8343742.3200000003</v>
      </c>
      <c r="K7" s="35">
        <v>49.304384386378999</v>
      </c>
      <c r="L7" s="38">
        <v>2811474.86</v>
      </c>
    </row>
    <row r="8" spans="1:12" ht="13.8" x14ac:dyDescent="0.2">
      <c r="A8" s="37" t="s">
        <v>70</v>
      </c>
      <c r="B8" s="16" t="s">
        <v>70</v>
      </c>
      <c r="C8" s="79" t="s">
        <v>5</v>
      </c>
      <c r="D8" s="80" t="s">
        <v>6</v>
      </c>
      <c r="E8" s="38">
        <v>7190758.4299999997</v>
      </c>
      <c r="F8" s="38">
        <v>0</v>
      </c>
      <c r="G8" s="38">
        <v>7190758.4299999997</v>
      </c>
      <c r="H8" s="38">
        <v>7190758.4299999997</v>
      </c>
      <c r="I8" s="38">
        <v>7190758.4299999997</v>
      </c>
      <c r="J8" s="38">
        <v>3595379.24</v>
      </c>
      <c r="K8" s="35">
        <v>50.000000347668497</v>
      </c>
      <c r="L8" s="38">
        <v>1639198.75</v>
      </c>
    </row>
    <row r="9" spans="1:12" ht="13.8" x14ac:dyDescent="0.2">
      <c r="A9" s="37" t="s">
        <v>70</v>
      </c>
      <c r="B9" s="16" t="s">
        <v>70</v>
      </c>
      <c r="C9" s="79" t="s">
        <v>15</v>
      </c>
      <c r="D9" s="80" t="s">
        <v>16</v>
      </c>
      <c r="E9" s="38">
        <v>1200</v>
      </c>
      <c r="F9" s="38">
        <v>0</v>
      </c>
      <c r="G9" s="38">
        <v>1200</v>
      </c>
      <c r="H9" s="38">
        <v>1200</v>
      </c>
      <c r="I9" s="38">
        <v>1200</v>
      </c>
      <c r="J9" s="38">
        <v>600</v>
      </c>
      <c r="K9" s="35">
        <v>50</v>
      </c>
      <c r="L9" s="38">
        <v>300</v>
      </c>
    </row>
    <row r="10" spans="1:12" ht="13.8" x14ac:dyDescent="0.2">
      <c r="A10" s="37" t="s">
        <v>70</v>
      </c>
      <c r="B10" s="16" t="s">
        <v>70</v>
      </c>
      <c r="C10" s="79" t="s">
        <v>7</v>
      </c>
      <c r="D10" s="80" t="s">
        <v>8</v>
      </c>
      <c r="E10" s="38">
        <v>4313602.4800000004</v>
      </c>
      <c r="F10" s="38">
        <v>0</v>
      </c>
      <c r="G10" s="38">
        <v>4313602.4800000004</v>
      </c>
      <c r="H10" s="38">
        <v>4313602.4800000004</v>
      </c>
      <c r="I10" s="38">
        <v>4313602.4800000004</v>
      </c>
      <c r="J10" s="38">
        <v>2156801.2400000002</v>
      </c>
      <c r="K10" s="35">
        <v>50</v>
      </c>
      <c r="L10" s="38">
        <v>1073470.6200000001</v>
      </c>
    </row>
    <row r="11" spans="1:12" ht="13.8" x14ac:dyDescent="0.2">
      <c r="A11" s="37" t="s">
        <v>70</v>
      </c>
      <c r="B11" s="16" t="s">
        <v>70</v>
      </c>
      <c r="C11" s="79" t="s">
        <v>9</v>
      </c>
      <c r="D11" s="80" t="s">
        <v>10</v>
      </c>
      <c r="E11" s="38">
        <v>512762.93</v>
      </c>
      <c r="F11" s="38">
        <v>0</v>
      </c>
      <c r="G11" s="38">
        <v>512762.93</v>
      </c>
      <c r="H11" s="38">
        <v>512762.93</v>
      </c>
      <c r="I11" s="38">
        <v>512762.93</v>
      </c>
      <c r="J11" s="38">
        <v>256381.46</v>
      </c>
      <c r="K11" s="35">
        <v>49.999999024890499</v>
      </c>
      <c r="L11" s="38">
        <v>102600.12</v>
      </c>
    </row>
    <row r="12" spans="1:12" ht="13.8" x14ac:dyDescent="0.2">
      <c r="A12" s="37" t="s">
        <v>70</v>
      </c>
      <c r="B12" s="16" t="s">
        <v>70</v>
      </c>
      <c r="C12" s="81" t="s">
        <v>127</v>
      </c>
      <c r="D12" s="82" t="s">
        <v>70</v>
      </c>
      <c r="E12" s="28">
        <v>28063358.760000002</v>
      </c>
      <c r="F12" s="28">
        <v>877886.69</v>
      </c>
      <c r="G12" s="28">
        <v>28941245.449999999</v>
      </c>
      <c r="H12" s="28">
        <v>28705808.039999999</v>
      </c>
      <c r="I12" s="28">
        <v>28705808.039999999</v>
      </c>
      <c r="J12" s="28">
        <v>14352904.26</v>
      </c>
      <c r="K12" s="29">
        <v>49.593250175762599</v>
      </c>
      <c r="L12" s="28">
        <v>5627044.3499999996</v>
      </c>
    </row>
    <row r="13" spans="1:12" ht="13.8" x14ac:dyDescent="0.2">
      <c r="A13" s="37" t="s">
        <v>428</v>
      </c>
      <c r="B13" s="16" t="s">
        <v>429</v>
      </c>
      <c r="C13" s="79" t="s">
        <v>3</v>
      </c>
      <c r="D13" s="80" t="s">
        <v>4</v>
      </c>
      <c r="E13" s="38">
        <v>1742100.57</v>
      </c>
      <c r="F13" s="38">
        <v>0</v>
      </c>
      <c r="G13" s="38">
        <v>1742100.57</v>
      </c>
      <c r="H13" s="38">
        <v>779637.44</v>
      </c>
      <c r="I13" s="38">
        <v>779637.44</v>
      </c>
      <c r="J13" s="38">
        <v>779637.44</v>
      </c>
      <c r="K13" s="35">
        <v>44.752722858014998</v>
      </c>
      <c r="L13" s="38">
        <v>759332.17</v>
      </c>
    </row>
    <row r="14" spans="1:12" ht="13.8" x14ac:dyDescent="0.2">
      <c r="A14" s="37" t="s">
        <v>70</v>
      </c>
      <c r="B14" s="16" t="s">
        <v>70</v>
      </c>
      <c r="C14" s="79" t="s">
        <v>5</v>
      </c>
      <c r="D14" s="80" t="s">
        <v>6</v>
      </c>
      <c r="E14" s="38">
        <v>805211.37</v>
      </c>
      <c r="F14" s="38">
        <v>-312623.12</v>
      </c>
      <c r="G14" s="38">
        <v>492588.25</v>
      </c>
      <c r="H14" s="38">
        <v>254788.25</v>
      </c>
      <c r="I14" s="38">
        <v>254788.25</v>
      </c>
      <c r="J14" s="38">
        <v>221148.41</v>
      </c>
      <c r="K14" s="35">
        <v>44.895185786506303</v>
      </c>
      <c r="L14" s="38">
        <v>221148.41</v>
      </c>
    </row>
    <row r="15" spans="1:12" ht="13.8" x14ac:dyDescent="0.2">
      <c r="A15" s="37" t="s">
        <v>70</v>
      </c>
      <c r="B15" s="16" t="s">
        <v>70</v>
      </c>
      <c r="C15" s="79" t="s">
        <v>7</v>
      </c>
      <c r="D15" s="80" t="s">
        <v>8</v>
      </c>
      <c r="E15" s="38">
        <v>106270</v>
      </c>
      <c r="F15" s="38">
        <v>0</v>
      </c>
      <c r="G15" s="38">
        <v>106270</v>
      </c>
      <c r="H15" s="38">
        <v>106270</v>
      </c>
      <c r="I15" s="38">
        <v>106270</v>
      </c>
      <c r="J15" s="38">
        <v>0</v>
      </c>
      <c r="K15" s="35">
        <v>0</v>
      </c>
      <c r="L15" s="38">
        <v>0</v>
      </c>
    </row>
    <row r="16" spans="1:12" ht="13.8" x14ac:dyDescent="0.2">
      <c r="A16" s="37" t="s">
        <v>70</v>
      </c>
      <c r="B16" s="16" t="s">
        <v>70</v>
      </c>
      <c r="C16" s="79" t="s">
        <v>9</v>
      </c>
      <c r="D16" s="80" t="s">
        <v>10</v>
      </c>
      <c r="E16" s="38">
        <v>114752.02</v>
      </c>
      <c r="F16" s="38">
        <v>-18052.02</v>
      </c>
      <c r="G16" s="38">
        <v>96700</v>
      </c>
      <c r="H16" s="38">
        <v>49658.18</v>
      </c>
      <c r="I16" s="38">
        <v>49658.18</v>
      </c>
      <c r="J16" s="38">
        <v>841.43</v>
      </c>
      <c r="K16" s="35">
        <v>0.87014477766287002</v>
      </c>
      <c r="L16" s="38">
        <v>841.43</v>
      </c>
    </row>
    <row r="17" spans="1:12" ht="13.8" x14ac:dyDescent="0.2">
      <c r="A17" s="37" t="s">
        <v>70</v>
      </c>
      <c r="B17" s="16" t="s">
        <v>70</v>
      </c>
      <c r="C17" s="81" t="s">
        <v>127</v>
      </c>
      <c r="D17" s="82" t="s">
        <v>70</v>
      </c>
      <c r="E17" s="28">
        <v>2768333.96</v>
      </c>
      <c r="F17" s="28">
        <v>-330675.14</v>
      </c>
      <c r="G17" s="28">
        <v>2437658.8199999998</v>
      </c>
      <c r="H17" s="28">
        <v>1190353.8700000001</v>
      </c>
      <c r="I17" s="28">
        <v>1190353.8700000001</v>
      </c>
      <c r="J17" s="28">
        <v>1001627.28</v>
      </c>
      <c r="K17" s="29">
        <v>41.0897239507865</v>
      </c>
      <c r="L17" s="28">
        <v>981322.01</v>
      </c>
    </row>
    <row r="18" spans="1:12" ht="13.8" x14ac:dyDescent="0.2">
      <c r="A18" s="37" t="s">
        <v>430</v>
      </c>
      <c r="B18" s="16" t="s">
        <v>431</v>
      </c>
      <c r="C18" s="79" t="s">
        <v>3</v>
      </c>
      <c r="D18" s="80" t="s">
        <v>4</v>
      </c>
      <c r="E18" s="38">
        <v>141705.69</v>
      </c>
      <c r="F18" s="38">
        <v>0</v>
      </c>
      <c r="G18" s="38">
        <v>141705.69</v>
      </c>
      <c r="H18" s="38">
        <v>55890.06</v>
      </c>
      <c r="I18" s="38">
        <v>55890.06</v>
      </c>
      <c r="J18" s="38">
        <v>55890.06</v>
      </c>
      <c r="K18" s="35">
        <v>39.440942703147599</v>
      </c>
      <c r="L18" s="38">
        <v>54172.35</v>
      </c>
    </row>
    <row r="19" spans="1:12" ht="13.8" x14ac:dyDescent="0.2">
      <c r="A19" s="37" t="s">
        <v>70</v>
      </c>
      <c r="B19" s="16" t="s">
        <v>70</v>
      </c>
      <c r="C19" s="79" t="s">
        <v>5</v>
      </c>
      <c r="D19" s="80" t="s">
        <v>6</v>
      </c>
      <c r="E19" s="38">
        <v>249874</v>
      </c>
      <c r="F19" s="38">
        <v>-20928.79</v>
      </c>
      <c r="G19" s="38">
        <v>228945.21</v>
      </c>
      <c r="H19" s="38">
        <v>69118.2</v>
      </c>
      <c r="I19" s="38">
        <v>69118.2</v>
      </c>
      <c r="J19" s="38">
        <v>69096.62</v>
      </c>
      <c r="K19" s="35">
        <v>30.180417402050001</v>
      </c>
      <c r="L19" s="38">
        <v>69096.62</v>
      </c>
    </row>
    <row r="20" spans="1:12" ht="13.8" x14ac:dyDescent="0.2">
      <c r="A20" s="37" t="s">
        <v>70</v>
      </c>
      <c r="B20" s="16" t="s">
        <v>70</v>
      </c>
      <c r="C20" s="81" t="s">
        <v>127</v>
      </c>
      <c r="D20" s="82" t="s">
        <v>70</v>
      </c>
      <c r="E20" s="28">
        <v>391579.69</v>
      </c>
      <c r="F20" s="28">
        <v>-20928.79</v>
      </c>
      <c r="G20" s="28">
        <v>370650.9</v>
      </c>
      <c r="H20" s="28">
        <v>125008.26</v>
      </c>
      <c r="I20" s="28">
        <v>125008.26</v>
      </c>
      <c r="J20" s="28">
        <v>124986.68</v>
      </c>
      <c r="K20" s="29">
        <v>33.7208624071869</v>
      </c>
      <c r="L20" s="28">
        <v>123268.97</v>
      </c>
    </row>
    <row r="21" spans="1:12" ht="13.8" x14ac:dyDescent="0.2">
      <c r="A21" s="37" t="s">
        <v>432</v>
      </c>
      <c r="B21" s="16" t="s">
        <v>433</v>
      </c>
      <c r="C21" s="79" t="s">
        <v>3</v>
      </c>
      <c r="D21" s="80" t="s">
        <v>4</v>
      </c>
      <c r="E21" s="38">
        <v>259462.11</v>
      </c>
      <c r="F21" s="38">
        <v>0</v>
      </c>
      <c r="G21" s="38">
        <v>259462.11</v>
      </c>
      <c r="H21" s="38">
        <v>115665.83</v>
      </c>
      <c r="I21" s="38">
        <v>115665.83</v>
      </c>
      <c r="J21" s="38">
        <v>115665.83</v>
      </c>
      <c r="K21" s="35">
        <v>44.579083242636102</v>
      </c>
      <c r="L21" s="38">
        <v>115665.83</v>
      </c>
    </row>
    <row r="22" spans="1:12" ht="13.8" x14ac:dyDescent="0.2">
      <c r="A22" s="37" t="s">
        <v>70</v>
      </c>
      <c r="B22" s="16" t="s">
        <v>70</v>
      </c>
      <c r="C22" s="79" t="s">
        <v>5</v>
      </c>
      <c r="D22" s="80" t="s">
        <v>6</v>
      </c>
      <c r="E22" s="38">
        <v>5400</v>
      </c>
      <c r="F22" s="38">
        <v>0</v>
      </c>
      <c r="G22" s="38">
        <v>5400</v>
      </c>
      <c r="H22" s="38">
        <v>1577.73</v>
      </c>
      <c r="I22" s="38">
        <v>1577.73</v>
      </c>
      <c r="J22" s="38">
        <v>1233.3</v>
      </c>
      <c r="K22" s="35">
        <v>22.838888888888899</v>
      </c>
      <c r="L22" s="38">
        <v>1233.3</v>
      </c>
    </row>
    <row r="23" spans="1:12" ht="13.8" x14ac:dyDescent="0.2">
      <c r="A23" s="37" t="s">
        <v>70</v>
      </c>
      <c r="B23" s="16" t="s">
        <v>70</v>
      </c>
      <c r="C23" s="81" t="s">
        <v>127</v>
      </c>
      <c r="D23" s="82" t="s">
        <v>70</v>
      </c>
      <c r="E23" s="28">
        <v>264862.11</v>
      </c>
      <c r="F23" s="28">
        <v>0</v>
      </c>
      <c r="G23" s="28">
        <v>264862.11</v>
      </c>
      <c r="H23" s="28">
        <v>117243.56</v>
      </c>
      <c r="I23" s="28">
        <v>117243.56</v>
      </c>
      <c r="J23" s="28">
        <v>116899.13</v>
      </c>
      <c r="K23" s="29">
        <v>44.135844874149797</v>
      </c>
      <c r="L23" s="28">
        <v>116899.13</v>
      </c>
    </row>
    <row r="24" spans="1:12" ht="13.8" x14ac:dyDescent="0.2">
      <c r="A24" s="37" t="s">
        <v>434</v>
      </c>
      <c r="B24" s="16" t="s">
        <v>435</v>
      </c>
      <c r="C24" s="79" t="s">
        <v>3</v>
      </c>
      <c r="D24" s="80" t="s">
        <v>4</v>
      </c>
      <c r="E24" s="38">
        <v>1150276.42</v>
      </c>
      <c r="F24" s="38">
        <v>0</v>
      </c>
      <c r="G24" s="38">
        <v>1150276.42</v>
      </c>
      <c r="H24" s="38">
        <v>509576.69</v>
      </c>
      <c r="I24" s="38">
        <v>509576.69</v>
      </c>
      <c r="J24" s="38">
        <v>509576.69</v>
      </c>
      <c r="K24" s="35">
        <v>44.3003682540932</v>
      </c>
      <c r="L24" s="38">
        <v>509576.69</v>
      </c>
    </row>
    <row r="25" spans="1:12" ht="13.8" x14ac:dyDescent="0.2">
      <c r="A25" s="37" t="s">
        <v>70</v>
      </c>
      <c r="B25" s="16" t="s">
        <v>70</v>
      </c>
      <c r="C25" s="79" t="s">
        <v>5</v>
      </c>
      <c r="D25" s="80" t="s">
        <v>6</v>
      </c>
      <c r="E25" s="38">
        <v>1225021.82</v>
      </c>
      <c r="F25" s="38">
        <v>-162811.04</v>
      </c>
      <c r="G25" s="38">
        <v>1062210.78</v>
      </c>
      <c r="H25" s="38">
        <v>452214.73</v>
      </c>
      <c r="I25" s="38">
        <v>437316.73</v>
      </c>
      <c r="J25" s="38">
        <v>103118.02</v>
      </c>
      <c r="K25" s="35">
        <v>9.7078679619500807</v>
      </c>
      <c r="L25" s="38">
        <v>102654.54</v>
      </c>
    </row>
    <row r="26" spans="1:12" ht="13.8" x14ac:dyDescent="0.2">
      <c r="A26" s="37" t="s">
        <v>70</v>
      </c>
      <c r="B26" s="16" t="s">
        <v>70</v>
      </c>
      <c r="C26" s="79" t="s">
        <v>7</v>
      </c>
      <c r="D26" s="80" t="s">
        <v>8</v>
      </c>
      <c r="E26" s="38">
        <v>245000</v>
      </c>
      <c r="F26" s="38">
        <v>0</v>
      </c>
      <c r="G26" s="38">
        <v>245000</v>
      </c>
      <c r="H26" s="38">
        <v>215000</v>
      </c>
      <c r="I26" s="38">
        <v>35000</v>
      </c>
      <c r="J26" s="38">
        <v>0</v>
      </c>
      <c r="K26" s="35">
        <v>0</v>
      </c>
      <c r="L26" s="38">
        <v>0</v>
      </c>
    </row>
    <row r="27" spans="1:12" ht="13.8" x14ac:dyDescent="0.2">
      <c r="A27" s="37" t="s">
        <v>70</v>
      </c>
      <c r="B27" s="16" t="s">
        <v>70</v>
      </c>
      <c r="C27" s="79" t="s">
        <v>9</v>
      </c>
      <c r="D27" s="80" t="s">
        <v>10</v>
      </c>
      <c r="E27" s="38">
        <v>6625.94</v>
      </c>
      <c r="F27" s="38">
        <v>49824.06</v>
      </c>
      <c r="G27" s="38">
        <v>56450</v>
      </c>
      <c r="H27" s="38">
        <v>42646.21</v>
      </c>
      <c r="I27" s="38">
        <v>296.20999999999998</v>
      </c>
      <c r="J27" s="38">
        <v>296.20999999999998</v>
      </c>
      <c r="K27" s="35">
        <v>0.52472984942427003</v>
      </c>
      <c r="L27" s="38">
        <v>296.20999999999998</v>
      </c>
    </row>
    <row r="28" spans="1:12" ht="13.8" x14ac:dyDescent="0.2">
      <c r="A28" s="37" t="s">
        <v>70</v>
      </c>
      <c r="B28" s="16" t="s">
        <v>70</v>
      </c>
      <c r="C28" s="79" t="s">
        <v>11</v>
      </c>
      <c r="D28" s="80" t="s">
        <v>12</v>
      </c>
      <c r="E28" s="38">
        <v>60000</v>
      </c>
      <c r="F28" s="38">
        <v>0</v>
      </c>
      <c r="G28" s="38">
        <v>60000</v>
      </c>
      <c r="H28" s="38">
        <v>60000</v>
      </c>
      <c r="I28" s="38">
        <v>0</v>
      </c>
      <c r="J28" s="38">
        <v>0</v>
      </c>
      <c r="K28" s="35">
        <v>0</v>
      </c>
      <c r="L28" s="38">
        <v>0</v>
      </c>
    </row>
    <row r="29" spans="1:12" ht="13.8" x14ac:dyDescent="0.2">
      <c r="A29" s="37" t="s">
        <v>70</v>
      </c>
      <c r="B29" s="16" t="s">
        <v>70</v>
      </c>
      <c r="C29" s="81" t="s">
        <v>127</v>
      </c>
      <c r="D29" s="82" t="s">
        <v>70</v>
      </c>
      <c r="E29" s="28">
        <v>2686924.18</v>
      </c>
      <c r="F29" s="28">
        <v>-112986.98</v>
      </c>
      <c r="G29" s="28">
        <v>2573937.2000000002</v>
      </c>
      <c r="H29" s="28">
        <v>1279437.6299999999</v>
      </c>
      <c r="I29" s="28">
        <v>982189.63</v>
      </c>
      <c r="J29" s="28">
        <v>612990.92000000004</v>
      </c>
      <c r="K29" s="29">
        <v>23.815302098279599</v>
      </c>
      <c r="L29" s="28">
        <v>612527.43999999994</v>
      </c>
    </row>
    <row r="30" spans="1:12" ht="13.8" x14ac:dyDescent="0.2">
      <c r="A30" s="37" t="s">
        <v>436</v>
      </c>
      <c r="B30" s="16" t="s">
        <v>437</v>
      </c>
      <c r="C30" s="79" t="s">
        <v>3</v>
      </c>
      <c r="D30" s="80" t="s">
        <v>4</v>
      </c>
      <c r="E30" s="38">
        <v>396514.86</v>
      </c>
      <c r="F30" s="38">
        <v>0</v>
      </c>
      <c r="G30" s="38">
        <v>396514.86</v>
      </c>
      <c r="H30" s="38">
        <v>157103.85999999999</v>
      </c>
      <c r="I30" s="38">
        <v>157103.85999999999</v>
      </c>
      <c r="J30" s="38">
        <v>157103.85999999999</v>
      </c>
      <c r="K30" s="35">
        <v>39.621178384083798</v>
      </c>
      <c r="L30" s="38">
        <v>152326.82</v>
      </c>
    </row>
    <row r="31" spans="1:12" ht="13.8" x14ac:dyDescent="0.2">
      <c r="A31" s="37" t="s">
        <v>70</v>
      </c>
      <c r="B31" s="16" t="s">
        <v>70</v>
      </c>
      <c r="C31" s="79" t="s">
        <v>5</v>
      </c>
      <c r="D31" s="80" t="s">
        <v>6</v>
      </c>
      <c r="E31" s="38">
        <v>110036.19</v>
      </c>
      <c r="F31" s="38">
        <v>-40096.699999999997</v>
      </c>
      <c r="G31" s="38">
        <v>69939.490000000005</v>
      </c>
      <c r="H31" s="38">
        <v>18618.830000000002</v>
      </c>
      <c r="I31" s="38">
        <v>18618.830000000002</v>
      </c>
      <c r="J31" s="38">
        <v>900.19</v>
      </c>
      <c r="K31" s="35">
        <v>1.28709831884676</v>
      </c>
      <c r="L31" s="38">
        <v>900.19</v>
      </c>
    </row>
    <row r="32" spans="1:12" ht="13.8" x14ac:dyDescent="0.2">
      <c r="A32" s="37" t="s">
        <v>70</v>
      </c>
      <c r="B32" s="16" t="s">
        <v>70</v>
      </c>
      <c r="C32" s="79" t="s">
        <v>7</v>
      </c>
      <c r="D32" s="80" t="s">
        <v>8</v>
      </c>
      <c r="E32" s="38">
        <v>21550</v>
      </c>
      <c r="F32" s="38">
        <v>0</v>
      </c>
      <c r="G32" s="38">
        <v>21550</v>
      </c>
      <c r="H32" s="38">
        <v>18480</v>
      </c>
      <c r="I32" s="38">
        <v>18480</v>
      </c>
      <c r="J32" s="38">
        <v>4682.3599999999997</v>
      </c>
      <c r="K32" s="35">
        <v>21.727888631090501</v>
      </c>
      <c r="L32" s="38">
        <v>4624.2700000000004</v>
      </c>
    </row>
    <row r="33" spans="1:12" ht="13.8" x14ac:dyDescent="0.2">
      <c r="A33" s="37" t="s">
        <v>70</v>
      </c>
      <c r="B33" s="16" t="s">
        <v>70</v>
      </c>
      <c r="C33" s="79" t="s">
        <v>9</v>
      </c>
      <c r="D33" s="80" t="s">
        <v>10</v>
      </c>
      <c r="E33" s="38">
        <v>100</v>
      </c>
      <c r="F33" s="38">
        <v>0</v>
      </c>
      <c r="G33" s="38">
        <v>100</v>
      </c>
      <c r="H33" s="38">
        <v>0</v>
      </c>
      <c r="I33" s="38">
        <v>0</v>
      </c>
      <c r="J33" s="38">
        <v>0</v>
      </c>
      <c r="K33" s="35">
        <v>0</v>
      </c>
      <c r="L33" s="38">
        <v>0</v>
      </c>
    </row>
    <row r="34" spans="1:12" ht="13.8" x14ac:dyDescent="0.2">
      <c r="A34" s="37" t="s">
        <v>70</v>
      </c>
      <c r="B34" s="16" t="s">
        <v>70</v>
      </c>
      <c r="C34" s="81" t="s">
        <v>127</v>
      </c>
      <c r="D34" s="82" t="s">
        <v>70</v>
      </c>
      <c r="E34" s="28">
        <v>528201.05000000005</v>
      </c>
      <c r="F34" s="28">
        <v>-40096.699999999997</v>
      </c>
      <c r="G34" s="28">
        <v>488104.35</v>
      </c>
      <c r="H34" s="28">
        <v>194202.69</v>
      </c>
      <c r="I34" s="28">
        <v>194202.69</v>
      </c>
      <c r="J34" s="28">
        <v>162686.41</v>
      </c>
      <c r="K34" s="29">
        <v>33.330252025002402</v>
      </c>
      <c r="L34" s="28">
        <v>157851.28</v>
      </c>
    </row>
    <row r="35" spans="1:12" ht="13.8" x14ac:dyDescent="0.2">
      <c r="A35" s="37" t="s">
        <v>438</v>
      </c>
      <c r="B35" s="16" t="s">
        <v>439</v>
      </c>
      <c r="C35" s="79" t="s">
        <v>3</v>
      </c>
      <c r="D35" s="80" t="s">
        <v>4</v>
      </c>
      <c r="E35" s="38">
        <v>73902920.909999996</v>
      </c>
      <c r="F35" s="38">
        <v>2494111.65</v>
      </c>
      <c r="G35" s="38">
        <v>76397032.560000002</v>
      </c>
      <c r="H35" s="38">
        <v>34031290.759999998</v>
      </c>
      <c r="I35" s="38">
        <v>34031290.759999998</v>
      </c>
      <c r="J35" s="38">
        <v>34031290.759999998</v>
      </c>
      <c r="K35" s="35">
        <v>44.545304470134802</v>
      </c>
      <c r="L35" s="38">
        <v>33718171.259999998</v>
      </c>
    </row>
    <row r="36" spans="1:12" ht="13.8" x14ac:dyDescent="0.2">
      <c r="A36" s="37" t="s">
        <v>70</v>
      </c>
      <c r="B36" s="16" t="s">
        <v>70</v>
      </c>
      <c r="C36" s="79" t="s">
        <v>5</v>
      </c>
      <c r="D36" s="80" t="s">
        <v>6</v>
      </c>
      <c r="E36" s="38">
        <v>35259954.609999999</v>
      </c>
      <c r="F36" s="38">
        <v>-1461018.64</v>
      </c>
      <c r="G36" s="38">
        <v>33798935.969999999</v>
      </c>
      <c r="H36" s="38">
        <v>25500895.059999999</v>
      </c>
      <c r="I36" s="38">
        <v>23716273.460000001</v>
      </c>
      <c r="J36" s="38">
        <v>13948323.890000001</v>
      </c>
      <c r="K36" s="35">
        <v>41.268529584424101</v>
      </c>
      <c r="L36" s="38">
        <v>6049994.8799999999</v>
      </c>
    </row>
    <row r="37" spans="1:12" ht="13.8" x14ac:dyDescent="0.2">
      <c r="A37" s="37" t="s">
        <v>70</v>
      </c>
      <c r="B37" s="16" t="s">
        <v>70</v>
      </c>
      <c r="C37" s="79" t="s">
        <v>15</v>
      </c>
      <c r="D37" s="80" t="s">
        <v>16</v>
      </c>
      <c r="E37" s="38">
        <v>18500</v>
      </c>
      <c r="F37" s="38">
        <v>18455.939999999999</v>
      </c>
      <c r="G37" s="38">
        <v>36955.94</v>
      </c>
      <c r="H37" s="38">
        <v>16781.740000000002</v>
      </c>
      <c r="I37" s="38">
        <v>16781.740000000002</v>
      </c>
      <c r="J37" s="38">
        <v>16781.740000000002</v>
      </c>
      <c r="K37" s="35">
        <v>45.410128926500001</v>
      </c>
      <c r="L37" s="38">
        <v>16781.740000000002</v>
      </c>
    </row>
    <row r="38" spans="1:12" ht="13.8" x14ac:dyDescent="0.2">
      <c r="A38" s="37" t="s">
        <v>70</v>
      </c>
      <c r="B38" s="16" t="s">
        <v>70</v>
      </c>
      <c r="C38" s="79" t="s">
        <v>7</v>
      </c>
      <c r="D38" s="80" t="s">
        <v>8</v>
      </c>
      <c r="E38" s="38">
        <v>111649757.06</v>
      </c>
      <c r="F38" s="38">
        <v>-49000</v>
      </c>
      <c r="G38" s="38">
        <v>111600757.06</v>
      </c>
      <c r="H38" s="38">
        <v>87024335.599999994</v>
      </c>
      <c r="I38" s="38">
        <v>86325617.260000005</v>
      </c>
      <c r="J38" s="38">
        <v>33828035.979999997</v>
      </c>
      <c r="K38" s="35">
        <v>30.311654572211399</v>
      </c>
      <c r="L38" s="38">
        <v>33658972.939999998</v>
      </c>
    </row>
    <row r="39" spans="1:12" ht="13.8" x14ac:dyDescent="0.2">
      <c r="A39" s="37" t="s">
        <v>70</v>
      </c>
      <c r="B39" s="16" t="s">
        <v>70</v>
      </c>
      <c r="C39" s="79" t="s">
        <v>9</v>
      </c>
      <c r="D39" s="80" t="s">
        <v>10</v>
      </c>
      <c r="E39" s="38">
        <v>15169165.15</v>
      </c>
      <c r="F39" s="38">
        <v>907716.41</v>
      </c>
      <c r="G39" s="38">
        <v>16076881.560000001</v>
      </c>
      <c r="H39" s="38">
        <v>8247628.5700000003</v>
      </c>
      <c r="I39" s="38">
        <v>6047445.7599999998</v>
      </c>
      <c r="J39" s="38">
        <v>1196438.27</v>
      </c>
      <c r="K39" s="35">
        <v>7.4419797492120097</v>
      </c>
      <c r="L39" s="38">
        <v>1153576.81</v>
      </c>
    </row>
    <row r="40" spans="1:12" ht="13.8" x14ac:dyDescent="0.2">
      <c r="A40" s="37" t="s">
        <v>70</v>
      </c>
      <c r="B40" s="16" t="s">
        <v>70</v>
      </c>
      <c r="C40" s="79" t="s">
        <v>11</v>
      </c>
      <c r="D40" s="80" t="s">
        <v>12</v>
      </c>
      <c r="E40" s="38">
        <v>60697000</v>
      </c>
      <c r="F40" s="38">
        <v>-38366144.810000002</v>
      </c>
      <c r="G40" s="38">
        <v>22330855.190000001</v>
      </c>
      <c r="H40" s="38">
        <v>13973002.630000001</v>
      </c>
      <c r="I40" s="38">
        <v>6028002.6299999999</v>
      </c>
      <c r="J40" s="38">
        <v>2442002.63</v>
      </c>
      <c r="K40" s="35">
        <v>10.935553561305399</v>
      </c>
      <c r="L40" s="38">
        <v>424002.63</v>
      </c>
    </row>
    <row r="41" spans="1:12" ht="13.8" x14ac:dyDescent="0.2">
      <c r="A41" s="37" t="s">
        <v>70</v>
      </c>
      <c r="B41" s="16" t="s">
        <v>70</v>
      </c>
      <c r="C41" s="81" t="s">
        <v>127</v>
      </c>
      <c r="D41" s="82" t="s">
        <v>70</v>
      </c>
      <c r="E41" s="28">
        <v>296697297.73000002</v>
      </c>
      <c r="F41" s="28">
        <v>-36455879.450000003</v>
      </c>
      <c r="G41" s="28">
        <v>260241418.28</v>
      </c>
      <c r="H41" s="28">
        <v>168793934.36000001</v>
      </c>
      <c r="I41" s="28">
        <v>156165411.61000001</v>
      </c>
      <c r="J41" s="28">
        <v>85462873.269999996</v>
      </c>
      <c r="K41" s="29">
        <v>32.839843032998097</v>
      </c>
      <c r="L41" s="28">
        <v>75021500.260000005</v>
      </c>
    </row>
    <row r="42" spans="1:12" ht="13.8" x14ac:dyDescent="0.2">
      <c r="A42" s="37" t="s">
        <v>440</v>
      </c>
      <c r="B42" s="16" t="s">
        <v>441</v>
      </c>
      <c r="C42" s="79" t="s">
        <v>3</v>
      </c>
      <c r="D42" s="80" t="s">
        <v>4</v>
      </c>
      <c r="E42" s="38">
        <v>7866619.6399999997</v>
      </c>
      <c r="F42" s="38">
        <v>0</v>
      </c>
      <c r="G42" s="38">
        <v>7866619.6399999997</v>
      </c>
      <c r="H42" s="38">
        <v>3736024.1</v>
      </c>
      <c r="I42" s="38">
        <v>3736024.1</v>
      </c>
      <c r="J42" s="38">
        <v>3736024.1</v>
      </c>
      <c r="K42" s="35">
        <v>47.492115685918698</v>
      </c>
      <c r="L42" s="38">
        <v>3617574.73</v>
      </c>
    </row>
    <row r="43" spans="1:12" ht="13.8" x14ac:dyDescent="0.2">
      <c r="A43" s="37" t="s">
        <v>70</v>
      </c>
      <c r="B43" s="16" t="s">
        <v>70</v>
      </c>
      <c r="C43" s="79" t="s">
        <v>5</v>
      </c>
      <c r="D43" s="80" t="s">
        <v>6</v>
      </c>
      <c r="E43" s="38">
        <v>2759019.03</v>
      </c>
      <c r="F43" s="38">
        <v>141980.4</v>
      </c>
      <c r="G43" s="38">
        <v>2900999.43</v>
      </c>
      <c r="H43" s="38">
        <v>1383272.14</v>
      </c>
      <c r="I43" s="38">
        <v>1332648.1399999999</v>
      </c>
      <c r="J43" s="38">
        <v>1032881.66</v>
      </c>
      <c r="K43" s="35">
        <v>35.604338605471597</v>
      </c>
      <c r="L43" s="38">
        <v>1006027.19</v>
      </c>
    </row>
    <row r="44" spans="1:12" ht="13.8" x14ac:dyDescent="0.2">
      <c r="A44" s="37" t="s">
        <v>70</v>
      </c>
      <c r="B44" s="16" t="s">
        <v>70</v>
      </c>
      <c r="C44" s="79" t="s">
        <v>7</v>
      </c>
      <c r="D44" s="80" t="s">
        <v>8</v>
      </c>
      <c r="E44" s="38">
        <v>13704360.51</v>
      </c>
      <c r="F44" s="38">
        <v>1193154.04</v>
      </c>
      <c r="G44" s="38">
        <v>14897514.550000001</v>
      </c>
      <c r="H44" s="38">
        <v>12387703.939999999</v>
      </c>
      <c r="I44" s="38">
        <v>2558635.9300000002</v>
      </c>
      <c r="J44" s="38">
        <v>1705100.94</v>
      </c>
      <c r="K44" s="35">
        <v>11.4455396856786</v>
      </c>
      <c r="L44" s="38">
        <v>1480818.14</v>
      </c>
    </row>
    <row r="45" spans="1:12" ht="13.8" x14ac:dyDescent="0.2">
      <c r="A45" s="37" t="s">
        <v>70</v>
      </c>
      <c r="B45" s="16" t="s">
        <v>70</v>
      </c>
      <c r="C45" s="79" t="s">
        <v>9</v>
      </c>
      <c r="D45" s="80" t="s">
        <v>10</v>
      </c>
      <c r="E45" s="38">
        <v>22044202.530000001</v>
      </c>
      <c r="F45" s="38">
        <v>6064925.29</v>
      </c>
      <c r="G45" s="38">
        <v>28109127.82</v>
      </c>
      <c r="H45" s="38">
        <v>6354477.5999999996</v>
      </c>
      <c r="I45" s="38">
        <v>1612436.94</v>
      </c>
      <c r="J45" s="38">
        <v>1438054.58</v>
      </c>
      <c r="K45" s="35">
        <v>5.1159701190614904</v>
      </c>
      <c r="L45" s="38">
        <v>1435029.58</v>
      </c>
    </row>
    <row r="46" spans="1:12" ht="13.8" x14ac:dyDescent="0.2">
      <c r="A46" s="37" t="s">
        <v>70</v>
      </c>
      <c r="B46" s="16" t="s">
        <v>70</v>
      </c>
      <c r="C46" s="79" t="s">
        <v>11</v>
      </c>
      <c r="D46" s="80" t="s">
        <v>12</v>
      </c>
      <c r="E46" s="38">
        <v>7269698</v>
      </c>
      <c r="F46" s="38">
        <v>470545.29</v>
      </c>
      <c r="G46" s="38">
        <v>7740243.29</v>
      </c>
      <c r="H46" s="38">
        <v>6294482.7699999996</v>
      </c>
      <c r="I46" s="38">
        <v>2084482.77</v>
      </c>
      <c r="J46" s="38">
        <v>945789.77</v>
      </c>
      <c r="K46" s="35">
        <v>12.219121990931599</v>
      </c>
      <c r="L46" s="38">
        <v>945789.77</v>
      </c>
    </row>
    <row r="47" spans="1:12" ht="13.8" x14ac:dyDescent="0.2">
      <c r="A47" s="37" t="s">
        <v>70</v>
      </c>
      <c r="B47" s="16" t="s">
        <v>70</v>
      </c>
      <c r="C47" s="81" t="s">
        <v>127</v>
      </c>
      <c r="D47" s="82" t="s">
        <v>70</v>
      </c>
      <c r="E47" s="28">
        <v>53643899.710000001</v>
      </c>
      <c r="F47" s="28">
        <v>7870605.0199999996</v>
      </c>
      <c r="G47" s="28">
        <v>61514504.729999997</v>
      </c>
      <c r="H47" s="28">
        <v>30155960.550000001</v>
      </c>
      <c r="I47" s="28">
        <v>11324227.880000001</v>
      </c>
      <c r="J47" s="28">
        <v>8857851.0500000007</v>
      </c>
      <c r="K47" s="29">
        <v>14.399613699043799</v>
      </c>
      <c r="L47" s="28">
        <v>8485239.4100000001</v>
      </c>
    </row>
    <row r="48" spans="1:12" ht="13.8" x14ac:dyDescent="0.2">
      <c r="A48" s="37" t="s">
        <v>442</v>
      </c>
      <c r="B48" s="16" t="s">
        <v>443</v>
      </c>
      <c r="C48" s="79" t="s">
        <v>3</v>
      </c>
      <c r="D48" s="80" t="s">
        <v>4</v>
      </c>
      <c r="E48" s="38">
        <v>36785236.609999999</v>
      </c>
      <c r="F48" s="38">
        <v>50000</v>
      </c>
      <c r="G48" s="38">
        <v>36835236.609999999</v>
      </c>
      <c r="H48" s="38">
        <v>15534465.33</v>
      </c>
      <c r="I48" s="38">
        <v>15534465.33</v>
      </c>
      <c r="J48" s="38">
        <v>15534465.33</v>
      </c>
      <c r="K48" s="35">
        <v>42.172839812253898</v>
      </c>
      <c r="L48" s="38">
        <v>15533465.33</v>
      </c>
    </row>
    <row r="49" spans="1:12" ht="13.8" x14ac:dyDescent="0.2">
      <c r="A49" s="37" t="s">
        <v>70</v>
      </c>
      <c r="B49" s="16" t="s">
        <v>70</v>
      </c>
      <c r="C49" s="79" t="s">
        <v>5</v>
      </c>
      <c r="D49" s="80" t="s">
        <v>6</v>
      </c>
      <c r="E49" s="38">
        <v>14041765.060000001</v>
      </c>
      <c r="F49" s="38">
        <v>15889663</v>
      </c>
      <c r="G49" s="38">
        <v>29931428.059999999</v>
      </c>
      <c r="H49" s="38">
        <v>21809380.789999999</v>
      </c>
      <c r="I49" s="38">
        <v>20919564.260000002</v>
      </c>
      <c r="J49" s="38">
        <v>13353790.199999999</v>
      </c>
      <c r="K49" s="35">
        <v>44.614611014319898</v>
      </c>
      <c r="L49" s="38">
        <v>12614629.42</v>
      </c>
    </row>
    <row r="50" spans="1:12" ht="13.8" x14ac:dyDescent="0.2">
      <c r="A50" s="37" t="s">
        <v>70</v>
      </c>
      <c r="B50" s="16" t="s">
        <v>70</v>
      </c>
      <c r="C50" s="79" t="s">
        <v>15</v>
      </c>
      <c r="D50" s="80" t="s">
        <v>16</v>
      </c>
      <c r="E50" s="38">
        <v>10000</v>
      </c>
      <c r="F50" s="38">
        <v>1625294.63</v>
      </c>
      <c r="G50" s="38">
        <v>1635294.63</v>
      </c>
      <c r="H50" s="38">
        <v>1580709.7</v>
      </c>
      <c r="I50" s="38">
        <v>1580709.7</v>
      </c>
      <c r="J50" s="38">
        <v>1580709.7</v>
      </c>
      <c r="K50" s="35">
        <v>96.6620736717028</v>
      </c>
      <c r="L50" s="38">
        <v>1580709.7</v>
      </c>
    </row>
    <row r="51" spans="1:12" ht="13.8" x14ac:dyDescent="0.2">
      <c r="A51" s="37" t="s">
        <v>70</v>
      </c>
      <c r="B51" s="16" t="s">
        <v>70</v>
      </c>
      <c r="C51" s="79" t="s">
        <v>7</v>
      </c>
      <c r="D51" s="80" t="s">
        <v>8</v>
      </c>
      <c r="E51" s="38">
        <v>0</v>
      </c>
      <c r="F51" s="38">
        <v>474857.77</v>
      </c>
      <c r="G51" s="38">
        <v>474857.77</v>
      </c>
      <c r="H51" s="38">
        <v>474857.77</v>
      </c>
      <c r="I51" s="38">
        <v>429857.77</v>
      </c>
      <c r="J51" s="38">
        <v>44857.77</v>
      </c>
      <c r="K51" s="35">
        <v>9.4465696538986794</v>
      </c>
      <c r="L51" s="38">
        <v>0</v>
      </c>
    </row>
    <row r="52" spans="1:12" ht="13.8" x14ac:dyDescent="0.2">
      <c r="A52" s="37" t="s">
        <v>70</v>
      </c>
      <c r="B52" s="16" t="s">
        <v>70</v>
      </c>
      <c r="C52" s="79" t="s">
        <v>9</v>
      </c>
      <c r="D52" s="80" t="s">
        <v>10</v>
      </c>
      <c r="E52" s="38">
        <v>5778959</v>
      </c>
      <c r="F52" s="38">
        <v>931098.34</v>
      </c>
      <c r="G52" s="38">
        <v>6710057.3399999999</v>
      </c>
      <c r="H52" s="38">
        <v>4409984.58</v>
      </c>
      <c r="I52" s="38">
        <v>3997905.07</v>
      </c>
      <c r="J52" s="38">
        <v>648036.39</v>
      </c>
      <c r="K52" s="35">
        <v>9.6576878134397592</v>
      </c>
      <c r="L52" s="38">
        <v>593846.91</v>
      </c>
    </row>
    <row r="53" spans="1:12" ht="13.8" x14ac:dyDescent="0.2">
      <c r="A53" s="37" t="s">
        <v>70</v>
      </c>
      <c r="B53" s="16" t="s">
        <v>70</v>
      </c>
      <c r="C53" s="81" t="s">
        <v>127</v>
      </c>
      <c r="D53" s="82" t="s">
        <v>70</v>
      </c>
      <c r="E53" s="28">
        <v>56615960.670000002</v>
      </c>
      <c r="F53" s="28">
        <v>18970913.739999998</v>
      </c>
      <c r="G53" s="28">
        <v>75586874.409999996</v>
      </c>
      <c r="H53" s="28">
        <v>43809398.170000002</v>
      </c>
      <c r="I53" s="28">
        <v>42462502.130000003</v>
      </c>
      <c r="J53" s="28">
        <v>31161859.390000001</v>
      </c>
      <c r="K53" s="29">
        <v>41.226548436136099</v>
      </c>
      <c r="L53" s="28">
        <v>30322651.359999999</v>
      </c>
    </row>
    <row r="54" spans="1:12" ht="13.8" x14ac:dyDescent="0.2">
      <c r="A54" s="37" t="s">
        <v>444</v>
      </c>
      <c r="B54" s="16" t="s">
        <v>445</v>
      </c>
      <c r="C54" s="79" t="s">
        <v>3</v>
      </c>
      <c r="D54" s="80" t="s">
        <v>4</v>
      </c>
      <c r="E54" s="38">
        <v>37945526.909999996</v>
      </c>
      <c r="F54" s="38">
        <v>21383.27</v>
      </c>
      <c r="G54" s="38">
        <v>37966910.18</v>
      </c>
      <c r="H54" s="38">
        <v>16841715.129999999</v>
      </c>
      <c r="I54" s="38">
        <v>16841715.129999999</v>
      </c>
      <c r="J54" s="38">
        <v>16841715.129999999</v>
      </c>
      <c r="K54" s="35">
        <v>44.358930052916897</v>
      </c>
      <c r="L54" s="38">
        <v>16841715.129999999</v>
      </c>
    </row>
    <row r="55" spans="1:12" ht="13.8" x14ac:dyDescent="0.2">
      <c r="A55" s="37" t="s">
        <v>70</v>
      </c>
      <c r="B55" s="16" t="s">
        <v>70</v>
      </c>
      <c r="C55" s="79" t="s">
        <v>5</v>
      </c>
      <c r="D55" s="80" t="s">
        <v>6</v>
      </c>
      <c r="E55" s="38">
        <v>15876680.279999999</v>
      </c>
      <c r="F55" s="38">
        <v>-1646132.14</v>
      </c>
      <c r="G55" s="38">
        <v>14230548.140000001</v>
      </c>
      <c r="H55" s="38">
        <v>10715340.16</v>
      </c>
      <c r="I55" s="38">
        <v>5347660.01</v>
      </c>
      <c r="J55" s="38">
        <v>3854917.6</v>
      </c>
      <c r="K55" s="35">
        <v>27.0890310202766</v>
      </c>
      <c r="L55" s="38">
        <v>3669180.46</v>
      </c>
    </row>
    <row r="56" spans="1:12" ht="13.8" x14ac:dyDescent="0.2">
      <c r="A56" s="37" t="s">
        <v>70</v>
      </c>
      <c r="B56" s="16" t="s">
        <v>70</v>
      </c>
      <c r="C56" s="79" t="s">
        <v>15</v>
      </c>
      <c r="D56" s="80" t="s">
        <v>16</v>
      </c>
      <c r="E56" s="38">
        <v>181000</v>
      </c>
      <c r="F56" s="38">
        <v>2.08</v>
      </c>
      <c r="G56" s="38">
        <v>181002.08</v>
      </c>
      <c r="H56" s="38">
        <v>63540.52</v>
      </c>
      <c r="I56" s="38">
        <v>63539.89</v>
      </c>
      <c r="J56" s="38">
        <v>20015.12</v>
      </c>
      <c r="K56" s="35">
        <v>11.0579502732786</v>
      </c>
      <c r="L56" s="38">
        <v>20015.12</v>
      </c>
    </row>
    <row r="57" spans="1:12" ht="13.8" x14ac:dyDescent="0.2">
      <c r="A57" s="37" t="s">
        <v>70</v>
      </c>
      <c r="B57" s="16" t="s">
        <v>70</v>
      </c>
      <c r="C57" s="79" t="s">
        <v>7</v>
      </c>
      <c r="D57" s="80" t="s">
        <v>8</v>
      </c>
      <c r="E57" s="38">
        <v>20708273.109999999</v>
      </c>
      <c r="F57" s="38">
        <v>7600000</v>
      </c>
      <c r="G57" s="38">
        <v>28308273.109999999</v>
      </c>
      <c r="H57" s="38">
        <v>18638895.66</v>
      </c>
      <c r="I57" s="38">
        <v>18338895.66</v>
      </c>
      <c r="J57" s="38">
        <v>5840567.5800000001</v>
      </c>
      <c r="K57" s="35">
        <v>20.632016503814199</v>
      </c>
      <c r="L57" s="38">
        <v>4574061.22</v>
      </c>
    </row>
    <row r="58" spans="1:12" ht="13.8" x14ac:dyDescent="0.2">
      <c r="A58" s="37" t="s">
        <v>70</v>
      </c>
      <c r="B58" s="16" t="s">
        <v>70</v>
      </c>
      <c r="C58" s="79" t="s">
        <v>9</v>
      </c>
      <c r="D58" s="80" t="s">
        <v>10</v>
      </c>
      <c r="E58" s="38">
        <v>62532135.57</v>
      </c>
      <c r="F58" s="38">
        <v>4211437.38</v>
      </c>
      <c r="G58" s="38">
        <v>66743572.950000003</v>
      </c>
      <c r="H58" s="38">
        <v>51422968.079999998</v>
      </c>
      <c r="I58" s="38">
        <v>44370830.759999998</v>
      </c>
      <c r="J58" s="38">
        <v>15218586</v>
      </c>
      <c r="K58" s="35">
        <v>22.801575233919198</v>
      </c>
      <c r="L58" s="38">
        <v>14984887.01</v>
      </c>
    </row>
    <row r="59" spans="1:12" ht="13.8" x14ac:dyDescent="0.2">
      <c r="A59" s="37" t="s">
        <v>70</v>
      </c>
      <c r="B59" s="16" t="s">
        <v>70</v>
      </c>
      <c r="C59" s="79" t="s">
        <v>11</v>
      </c>
      <c r="D59" s="80" t="s">
        <v>12</v>
      </c>
      <c r="E59" s="38">
        <v>85482698.370000005</v>
      </c>
      <c r="F59" s="38">
        <v>59399490.509999998</v>
      </c>
      <c r="G59" s="38">
        <v>144882188.88</v>
      </c>
      <c r="H59" s="38">
        <v>50389338.270000003</v>
      </c>
      <c r="I59" s="38">
        <v>42104338.270000003</v>
      </c>
      <c r="J59" s="38">
        <v>15180784.98</v>
      </c>
      <c r="K59" s="35">
        <v>10.478020174428501</v>
      </c>
      <c r="L59" s="38">
        <v>8917585.0199999996</v>
      </c>
    </row>
    <row r="60" spans="1:12" ht="13.8" x14ac:dyDescent="0.2">
      <c r="A60" s="37" t="s">
        <v>70</v>
      </c>
      <c r="B60" s="16" t="s">
        <v>70</v>
      </c>
      <c r="C60" s="81" t="s">
        <v>127</v>
      </c>
      <c r="D60" s="82" t="s">
        <v>70</v>
      </c>
      <c r="E60" s="28">
        <v>222726314.24000001</v>
      </c>
      <c r="F60" s="28">
        <v>69586181.099999994</v>
      </c>
      <c r="G60" s="28">
        <v>292312495.33999997</v>
      </c>
      <c r="H60" s="28">
        <v>148071797.81999999</v>
      </c>
      <c r="I60" s="28">
        <v>127066979.72</v>
      </c>
      <c r="J60" s="28">
        <v>56956586.409999996</v>
      </c>
      <c r="K60" s="29">
        <v>19.484827818855798</v>
      </c>
      <c r="L60" s="28">
        <v>49007443.960000001</v>
      </c>
    </row>
    <row r="61" spans="1:12" ht="13.8" x14ac:dyDescent="0.2">
      <c r="A61" s="37" t="s">
        <v>446</v>
      </c>
      <c r="B61" s="16" t="s">
        <v>447</v>
      </c>
      <c r="C61" s="79" t="s">
        <v>3</v>
      </c>
      <c r="D61" s="80" t="s">
        <v>4</v>
      </c>
      <c r="E61" s="38">
        <v>82974976.609999999</v>
      </c>
      <c r="F61" s="38">
        <v>720899.61</v>
      </c>
      <c r="G61" s="38">
        <v>83695876.219999999</v>
      </c>
      <c r="H61" s="38">
        <v>39340700.219999999</v>
      </c>
      <c r="I61" s="38">
        <v>39340700.219999999</v>
      </c>
      <c r="J61" s="38">
        <v>39340700.219999999</v>
      </c>
      <c r="K61" s="35">
        <v>47.004347163521501</v>
      </c>
      <c r="L61" s="38">
        <v>37979774.68</v>
      </c>
    </row>
    <row r="62" spans="1:12" ht="13.8" x14ac:dyDescent="0.2">
      <c r="A62" s="37" t="s">
        <v>70</v>
      </c>
      <c r="B62" s="16" t="s">
        <v>70</v>
      </c>
      <c r="C62" s="79" t="s">
        <v>5</v>
      </c>
      <c r="D62" s="80" t="s">
        <v>6</v>
      </c>
      <c r="E62" s="38">
        <v>31183018.649999999</v>
      </c>
      <c r="F62" s="38">
        <v>-925685.57</v>
      </c>
      <c r="G62" s="38">
        <v>30257333.079999998</v>
      </c>
      <c r="H62" s="38">
        <v>21090611.739999998</v>
      </c>
      <c r="I62" s="38">
        <v>20552753.510000002</v>
      </c>
      <c r="J62" s="38">
        <v>5797071.9500000002</v>
      </c>
      <c r="K62" s="35">
        <v>19.159229713579201</v>
      </c>
      <c r="L62" s="38">
        <v>4974115.49</v>
      </c>
    </row>
    <row r="63" spans="1:12" ht="13.8" x14ac:dyDescent="0.2">
      <c r="A63" s="37" t="s">
        <v>70</v>
      </c>
      <c r="B63" s="16" t="s">
        <v>70</v>
      </c>
      <c r="C63" s="79" t="s">
        <v>15</v>
      </c>
      <c r="D63" s="80" t="s">
        <v>16</v>
      </c>
      <c r="E63" s="38">
        <v>15000</v>
      </c>
      <c r="F63" s="38">
        <v>5416.24</v>
      </c>
      <c r="G63" s="38">
        <v>20416.240000000002</v>
      </c>
      <c r="H63" s="38">
        <v>10701.33</v>
      </c>
      <c r="I63" s="38">
        <v>10701.33</v>
      </c>
      <c r="J63" s="38">
        <v>10701.33</v>
      </c>
      <c r="K63" s="35">
        <v>52.415772933703799</v>
      </c>
      <c r="L63" s="38">
        <v>8734.0400000000009</v>
      </c>
    </row>
    <row r="64" spans="1:12" ht="13.8" x14ac:dyDescent="0.2">
      <c r="A64" s="37" t="s">
        <v>70</v>
      </c>
      <c r="B64" s="16" t="s">
        <v>70</v>
      </c>
      <c r="C64" s="79" t="s">
        <v>7</v>
      </c>
      <c r="D64" s="80" t="s">
        <v>8</v>
      </c>
      <c r="E64" s="38">
        <v>440740398.43000001</v>
      </c>
      <c r="F64" s="38">
        <v>1190128.77</v>
      </c>
      <c r="G64" s="38">
        <v>441930527.19999999</v>
      </c>
      <c r="H64" s="38">
        <v>78275817</v>
      </c>
      <c r="I64" s="38">
        <v>77681700.290000007</v>
      </c>
      <c r="J64" s="38">
        <v>75464535.75</v>
      </c>
      <c r="K64" s="35">
        <v>17.076108371180201</v>
      </c>
      <c r="L64" s="38">
        <v>75313219.75</v>
      </c>
    </row>
    <row r="65" spans="1:12" ht="13.8" x14ac:dyDescent="0.2">
      <c r="A65" s="37" t="s">
        <v>70</v>
      </c>
      <c r="B65" s="16" t="s">
        <v>70</v>
      </c>
      <c r="C65" s="79" t="s">
        <v>9</v>
      </c>
      <c r="D65" s="80" t="s">
        <v>10</v>
      </c>
      <c r="E65" s="38">
        <v>56950842.390000001</v>
      </c>
      <c r="F65" s="38">
        <v>6557958.9900000002</v>
      </c>
      <c r="G65" s="38">
        <v>63508801.380000003</v>
      </c>
      <c r="H65" s="38">
        <v>38881502.740000002</v>
      </c>
      <c r="I65" s="38">
        <v>36297628.950000003</v>
      </c>
      <c r="J65" s="38">
        <v>8025238.3300000001</v>
      </c>
      <c r="K65" s="35">
        <v>12.6364191350134</v>
      </c>
      <c r="L65" s="38">
        <v>5685584.1799999997</v>
      </c>
    </row>
    <row r="66" spans="1:12" ht="13.8" x14ac:dyDescent="0.2">
      <c r="A66" s="37" t="s">
        <v>70</v>
      </c>
      <c r="B66" s="16" t="s">
        <v>70</v>
      </c>
      <c r="C66" s="79" t="s">
        <v>11</v>
      </c>
      <c r="D66" s="80" t="s">
        <v>12</v>
      </c>
      <c r="E66" s="38">
        <v>225507055.16</v>
      </c>
      <c r="F66" s="38">
        <v>13279244.300000001</v>
      </c>
      <c r="G66" s="38">
        <v>238786299.46000001</v>
      </c>
      <c r="H66" s="38">
        <v>120389958.13</v>
      </c>
      <c r="I66" s="38">
        <v>86134914.870000005</v>
      </c>
      <c r="J66" s="38">
        <v>34556539.280000001</v>
      </c>
      <c r="K66" s="35">
        <v>14.471742875595201</v>
      </c>
      <c r="L66" s="38">
        <v>27451242.760000002</v>
      </c>
    </row>
    <row r="67" spans="1:12" ht="13.8" x14ac:dyDescent="0.2">
      <c r="A67" s="37" t="s">
        <v>70</v>
      </c>
      <c r="B67" s="16" t="s">
        <v>70</v>
      </c>
      <c r="C67" s="81" t="s">
        <v>127</v>
      </c>
      <c r="D67" s="82" t="s">
        <v>70</v>
      </c>
      <c r="E67" s="28">
        <v>837371291.24000001</v>
      </c>
      <c r="F67" s="28">
        <v>20827962.34</v>
      </c>
      <c r="G67" s="28">
        <v>858199253.58000004</v>
      </c>
      <c r="H67" s="28">
        <v>297989291.16000003</v>
      </c>
      <c r="I67" s="28">
        <v>260018399.16999999</v>
      </c>
      <c r="J67" s="28">
        <v>163194786.86000001</v>
      </c>
      <c r="K67" s="29">
        <v>19.015955348274801</v>
      </c>
      <c r="L67" s="28">
        <v>151412670.90000001</v>
      </c>
    </row>
    <row r="68" spans="1:12" ht="13.8" x14ac:dyDescent="0.2">
      <c r="A68" s="37" t="s">
        <v>448</v>
      </c>
      <c r="B68" s="16" t="s">
        <v>449</v>
      </c>
      <c r="C68" s="79" t="s">
        <v>3</v>
      </c>
      <c r="D68" s="80" t="s">
        <v>4</v>
      </c>
      <c r="E68" s="38">
        <v>9087359.2200000007</v>
      </c>
      <c r="F68" s="38">
        <v>0</v>
      </c>
      <c r="G68" s="38">
        <v>9087359.2200000007</v>
      </c>
      <c r="H68" s="38">
        <v>3828746.4</v>
      </c>
      <c r="I68" s="38">
        <v>3828746.4</v>
      </c>
      <c r="J68" s="38">
        <v>3828746.4</v>
      </c>
      <c r="K68" s="35">
        <v>42.132662606464002</v>
      </c>
      <c r="L68" s="38">
        <v>3828746.4</v>
      </c>
    </row>
    <row r="69" spans="1:12" ht="13.8" x14ac:dyDescent="0.2">
      <c r="A69" s="37" t="s">
        <v>70</v>
      </c>
      <c r="B69" s="16" t="s">
        <v>70</v>
      </c>
      <c r="C69" s="79" t="s">
        <v>5</v>
      </c>
      <c r="D69" s="80" t="s">
        <v>6</v>
      </c>
      <c r="E69" s="38">
        <v>1299049.3400000001</v>
      </c>
      <c r="F69" s="38">
        <v>-226665.58</v>
      </c>
      <c r="G69" s="38">
        <v>1072383.76</v>
      </c>
      <c r="H69" s="38">
        <v>589255.99</v>
      </c>
      <c r="I69" s="38">
        <v>401339.72</v>
      </c>
      <c r="J69" s="38">
        <v>178235.07</v>
      </c>
      <c r="K69" s="35">
        <v>16.620455908433399</v>
      </c>
      <c r="L69" s="38">
        <v>160087.24</v>
      </c>
    </row>
    <row r="70" spans="1:12" ht="13.8" x14ac:dyDescent="0.2">
      <c r="A70" s="37" t="s">
        <v>70</v>
      </c>
      <c r="B70" s="16" t="s">
        <v>70</v>
      </c>
      <c r="C70" s="79" t="s">
        <v>15</v>
      </c>
      <c r="D70" s="80" t="s">
        <v>16</v>
      </c>
      <c r="E70" s="38">
        <v>50000</v>
      </c>
      <c r="F70" s="38">
        <v>24000</v>
      </c>
      <c r="G70" s="38">
        <v>74000</v>
      </c>
      <c r="H70" s="38">
        <v>63292.08</v>
      </c>
      <c r="I70" s="38">
        <v>63292.08</v>
      </c>
      <c r="J70" s="38">
        <v>63292.08</v>
      </c>
      <c r="K70" s="35">
        <v>85.529837837837803</v>
      </c>
      <c r="L70" s="38">
        <v>63292.08</v>
      </c>
    </row>
    <row r="71" spans="1:12" ht="13.8" x14ac:dyDescent="0.2">
      <c r="A71" s="37" t="s">
        <v>70</v>
      </c>
      <c r="B71" s="16" t="s">
        <v>70</v>
      </c>
      <c r="C71" s="79" t="s">
        <v>7</v>
      </c>
      <c r="D71" s="80" t="s">
        <v>8</v>
      </c>
      <c r="E71" s="38">
        <v>6472226</v>
      </c>
      <c r="F71" s="38">
        <v>-800000</v>
      </c>
      <c r="G71" s="38">
        <v>5672226</v>
      </c>
      <c r="H71" s="38">
        <v>5476726</v>
      </c>
      <c r="I71" s="38">
        <v>5094726</v>
      </c>
      <c r="J71" s="38">
        <v>1769209.04</v>
      </c>
      <c r="K71" s="35">
        <v>31.1907360531827</v>
      </c>
      <c r="L71" s="38">
        <v>977165</v>
      </c>
    </row>
    <row r="72" spans="1:12" ht="13.8" x14ac:dyDescent="0.2">
      <c r="A72" s="37" t="s">
        <v>70</v>
      </c>
      <c r="B72" s="16" t="s">
        <v>70</v>
      </c>
      <c r="C72" s="79" t="s">
        <v>9</v>
      </c>
      <c r="D72" s="80" t="s">
        <v>10</v>
      </c>
      <c r="E72" s="38">
        <v>141744.15</v>
      </c>
      <c r="F72" s="38">
        <v>-26744.15</v>
      </c>
      <c r="G72" s="38">
        <v>115000</v>
      </c>
      <c r="H72" s="38">
        <v>79078.98</v>
      </c>
      <c r="I72" s="38">
        <v>79078.98</v>
      </c>
      <c r="J72" s="38">
        <v>12495.55</v>
      </c>
      <c r="K72" s="35">
        <v>10.865695652173899</v>
      </c>
      <c r="L72" s="38">
        <v>4047.55</v>
      </c>
    </row>
    <row r="73" spans="1:12" ht="13.8" x14ac:dyDescent="0.2">
      <c r="A73" s="37" t="s">
        <v>70</v>
      </c>
      <c r="B73" s="16" t="s">
        <v>70</v>
      </c>
      <c r="C73" s="79" t="s">
        <v>11</v>
      </c>
      <c r="D73" s="80" t="s">
        <v>12</v>
      </c>
      <c r="E73" s="38">
        <v>17195000</v>
      </c>
      <c r="F73" s="38">
        <v>600000</v>
      </c>
      <c r="G73" s="38">
        <v>17795000</v>
      </c>
      <c r="H73" s="38">
        <v>16042901.16</v>
      </c>
      <c r="I73" s="38">
        <v>9314217.8900000006</v>
      </c>
      <c r="J73" s="38">
        <v>347085.85</v>
      </c>
      <c r="K73" s="35">
        <v>1.95046838999719</v>
      </c>
      <c r="L73" s="38">
        <v>67085.850000000006</v>
      </c>
    </row>
    <row r="74" spans="1:12" ht="13.8" x14ac:dyDescent="0.2">
      <c r="A74" s="37" t="s">
        <v>70</v>
      </c>
      <c r="B74" s="16" t="s">
        <v>70</v>
      </c>
      <c r="C74" s="81" t="s">
        <v>127</v>
      </c>
      <c r="D74" s="82" t="s">
        <v>70</v>
      </c>
      <c r="E74" s="28">
        <v>34245378.710000001</v>
      </c>
      <c r="F74" s="28">
        <v>-429409.73</v>
      </c>
      <c r="G74" s="28">
        <v>33815968.979999997</v>
      </c>
      <c r="H74" s="28">
        <v>26080000.609999999</v>
      </c>
      <c r="I74" s="28">
        <v>18781401.07</v>
      </c>
      <c r="J74" s="28">
        <v>6199063.9900000002</v>
      </c>
      <c r="K74" s="29">
        <v>18.331765071307998</v>
      </c>
      <c r="L74" s="28">
        <v>5100424.12</v>
      </c>
    </row>
    <row r="75" spans="1:12" ht="13.8" x14ac:dyDescent="0.2">
      <c r="A75" s="37" t="s">
        <v>450</v>
      </c>
      <c r="B75" s="16" t="s">
        <v>451</v>
      </c>
      <c r="C75" s="79" t="s">
        <v>3</v>
      </c>
      <c r="D75" s="80" t="s">
        <v>4</v>
      </c>
      <c r="E75" s="38">
        <v>43659496.420000002</v>
      </c>
      <c r="F75" s="38">
        <v>0</v>
      </c>
      <c r="G75" s="38">
        <v>43659496.420000002</v>
      </c>
      <c r="H75" s="38">
        <v>20053225.010000002</v>
      </c>
      <c r="I75" s="38">
        <v>20053225.010000002</v>
      </c>
      <c r="J75" s="38">
        <v>20053225.010000002</v>
      </c>
      <c r="K75" s="35">
        <v>45.930958106089797</v>
      </c>
      <c r="L75" s="38">
        <v>19364389.870000001</v>
      </c>
    </row>
    <row r="76" spans="1:12" ht="13.8" x14ac:dyDescent="0.2">
      <c r="A76" s="37" t="s">
        <v>70</v>
      </c>
      <c r="B76" s="16" t="s">
        <v>70</v>
      </c>
      <c r="C76" s="79" t="s">
        <v>5</v>
      </c>
      <c r="D76" s="80" t="s">
        <v>6</v>
      </c>
      <c r="E76" s="38">
        <v>87522497.659999996</v>
      </c>
      <c r="F76" s="38">
        <v>589042.56000000006</v>
      </c>
      <c r="G76" s="38">
        <v>88111540.219999999</v>
      </c>
      <c r="H76" s="38">
        <v>63870350.140000001</v>
      </c>
      <c r="I76" s="38">
        <v>63075049.240000002</v>
      </c>
      <c r="J76" s="38">
        <v>27586520.550000001</v>
      </c>
      <c r="K76" s="35">
        <v>31.308635033641501</v>
      </c>
      <c r="L76" s="38">
        <v>27239988.440000001</v>
      </c>
    </row>
    <row r="77" spans="1:12" ht="13.8" x14ac:dyDescent="0.2">
      <c r="A77" s="37" t="s">
        <v>70</v>
      </c>
      <c r="B77" s="16" t="s">
        <v>70</v>
      </c>
      <c r="C77" s="79" t="s">
        <v>15</v>
      </c>
      <c r="D77" s="80" t="s">
        <v>16</v>
      </c>
      <c r="E77" s="38">
        <v>5000</v>
      </c>
      <c r="F77" s="38">
        <v>77853.48</v>
      </c>
      <c r="G77" s="38">
        <v>82853.48</v>
      </c>
      <c r="H77" s="38">
        <v>79173.570000000007</v>
      </c>
      <c r="I77" s="38">
        <v>79173.570000000007</v>
      </c>
      <c r="J77" s="38">
        <v>79173.570000000007</v>
      </c>
      <c r="K77" s="35">
        <v>95.558532966871198</v>
      </c>
      <c r="L77" s="38">
        <v>78564.13</v>
      </c>
    </row>
    <row r="78" spans="1:12" ht="13.8" x14ac:dyDescent="0.2">
      <c r="A78" s="37" t="s">
        <v>70</v>
      </c>
      <c r="B78" s="16" t="s">
        <v>70</v>
      </c>
      <c r="C78" s="79" t="s">
        <v>7</v>
      </c>
      <c r="D78" s="80" t="s">
        <v>8</v>
      </c>
      <c r="E78" s="38">
        <v>12642184</v>
      </c>
      <c r="F78" s="38">
        <v>584218.86</v>
      </c>
      <c r="G78" s="38">
        <v>13226402.859999999</v>
      </c>
      <c r="H78" s="38">
        <v>9245141.4100000001</v>
      </c>
      <c r="I78" s="38">
        <v>8466565.4100000001</v>
      </c>
      <c r="J78" s="38">
        <v>5556778.0700000003</v>
      </c>
      <c r="K78" s="35">
        <v>42.012768919999502</v>
      </c>
      <c r="L78" s="38">
        <v>5057924.63</v>
      </c>
    </row>
    <row r="79" spans="1:12" ht="13.8" x14ac:dyDescent="0.2">
      <c r="A79" s="37" t="s">
        <v>70</v>
      </c>
      <c r="B79" s="16" t="s">
        <v>70</v>
      </c>
      <c r="C79" s="79" t="s">
        <v>9</v>
      </c>
      <c r="D79" s="80" t="s">
        <v>10</v>
      </c>
      <c r="E79" s="38">
        <v>7341819.7699999996</v>
      </c>
      <c r="F79" s="38">
        <v>300082.25</v>
      </c>
      <c r="G79" s="38">
        <v>7641902.0199999996</v>
      </c>
      <c r="H79" s="38">
        <v>837323.65</v>
      </c>
      <c r="I79" s="38">
        <v>516933.87</v>
      </c>
      <c r="J79" s="38">
        <v>477862.42</v>
      </c>
      <c r="K79" s="35">
        <v>6.2531869520096297</v>
      </c>
      <c r="L79" s="38">
        <v>477186.03</v>
      </c>
    </row>
    <row r="80" spans="1:12" ht="13.8" x14ac:dyDescent="0.2">
      <c r="A80" s="37" t="s">
        <v>70</v>
      </c>
      <c r="B80" s="16" t="s">
        <v>70</v>
      </c>
      <c r="C80" s="79" t="s">
        <v>11</v>
      </c>
      <c r="D80" s="80" t="s">
        <v>12</v>
      </c>
      <c r="E80" s="38">
        <v>0</v>
      </c>
      <c r="F80" s="38">
        <v>19202494.75</v>
      </c>
      <c r="G80" s="38">
        <v>19202494.75</v>
      </c>
      <c r="H80" s="38">
        <v>19202494.75</v>
      </c>
      <c r="I80" s="38">
        <v>19202494.75</v>
      </c>
      <c r="J80" s="38">
        <v>1772727.3</v>
      </c>
      <c r="K80" s="35">
        <v>9.2317551603548793</v>
      </c>
      <c r="L80" s="38">
        <v>1363636.38</v>
      </c>
    </row>
    <row r="81" spans="1:12" ht="13.8" x14ac:dyDescent="0.2">
      <c r="A81" s="37" t="s">
        <v>70</v>
      </c>
      <c r="B81" s="16" t="s">
        <v>70</v>
      </c>
      <c r="C81" s="81" t="s">
        <v>127</v>
      </c>
      <c r="D81" s="82" t="s">
        <v>70</v>
      </c>
      <c r="E81" s="28">
        <v>151170997.84999999</v>
      </c>
      <c r="F81" s="28">
        <v>20753691.899999999</v>
      </c>
      <c r="G81" s="28">
        <v>171924689.75</v>
      </c>
      <c r="H81" s="28">
        <v>113287708.53</v>
      </c>
      <c r="I81" s="28">
        <v>111393441.84999999</v>
      </c>
      <c r="J81" s="28">
        <v>55526286.920000002</v>
      </c>
      <c r="K81" s="29">
        <v>32.296866145718901</v>
      </c>
      <c r="L81" s="28">
        <v>53581689.479999997</v>
      </c>
    </row>
    <row r="82" spans="1:12" ht="13.8" x14ac:dyDescent="0.2">
      <c r="A82" s="37" t="s">
        <v>452</v>
      </c>
      <c r="B82" s="16" t="s">
        <v>453</v>
      </c>
      <c r="C82" s="79" t="s">
        <v>3</v>
      </c>
      <c r="D82" s="80" t="s">
        <v>4</v>
      </c>
      <c r="E82" s="38">
        <v>5867497.3300000001</v>
      </c>
      <c r="F82" s="38">
        <v>0</v>
      </c>
      <c r="G82" s="38">
        <v>5867497.3300000001</v>
      </c>
      <c r="H82" s="38">
        <v>2594237.2599999998</v>
      </c>
      <c r="I82" s="38">
        <v>2594237.2599999998</v>
      </c>
      <c r="J82" s="38">
        <v>2594237.2599999998</v>
      </c>
      <c r="K82" s="35">
        <v>44.213693063580799</v>
      </c>
      <c r="L82" s="38">
        <v>2594237.2599999998</v>
      </c>
    </row>
    <row r="83" spans="1:12" ht="13.8" x14ac:dyDescent="0.2">
      <c r="A83" s="37" t="s">
        <v>70</v>
      </c>
      <c r="B83" s="16" t="s">
        <v>70</v>
      </c>
      <c r="C83" s="79" t="s">
        <v>5</v>
      </c>
      <c r="D83" s="80" t="s">
        <v>6</v>
      </c>
      <c r="E83" s="38">
        <v>6823051.3200000003</v>
      </c>
      <c r="F83" s="38">
        <v>-577729.93000000005</v>
      </c>
      <c r="G83" s="38">
        <v>6245321.3899999997</v>
      </c>
      <c r="H83" s="38">
        <v>1647865.56</v>
      </c>
      <c r="I83" s="38">
        <v>1345365.56</v>
      </c>
      <c r="J83" s="38">
        <v>586869.31000000006</v>
      </c>
      <c r="K83" s="35">
        <v>9.3969433012638</v>
      </c>
      <c r="L83" s="38">
        <v>583054.92000000004</v>
      </c>
    </row>
    <row r="84" spans="1:12" ht="13.8" x14ac:dyDescent="0.2">
      <c r="A84" s="37" t="s">
        <v>70</v>
      </c>
      <c r="B84" s="16" t="s">
        <v>70</v>
      </c>
      <c r="C84" s="79" t="s">
        <v>15</v>
      </c>
      <c r="D84" s="80" t="s">
        <v>16</v>
      </c>
      <c r="E84" s="38">
        <v>230534.23</v>
      </c>
      <c r="F84" s="38">
        <v>1942136.86</v>
      </c>
      <c r="G84" s="38">
        <v>2172671.09</v>
      </c>
      <c r="H84" s="38">
        <v>2165403.4900000002</v>
      </c>
      <c r="I84" s="38">
        <v>2165403.4900000002</v>
      </c>
      <c r="J84" s="38">
        <v>1942136.86</v>
      </c>
      <c r="K84" s="35">
        <v>89.389363578267194</v>
      </c>
      <c r="L84" s="38">
        <v>1942136.86</v>
      </c>
    </row>
    <row r="85" spans="1:12" ht="13.8" x14ac:dyDescent="0.2">
      <c r="A85" s="37" t="s">
        <v>70</v>
      </c>
      <c r="B85" s="16" t="s">
        <v>70</v>
      </c>
      <c r="C85" s="79" t="s">
        <v>7</v>
      </c>
      <c r="D85" s="80" t="s">
        <v>8</v>
      </c>
      <c r="E85" s="38">
        <v>223736205.21000001</v>
      </c>
      <c r="F85" s="38">
        <v>7420000</v>
      </c>
      <c r="G85" s="38">
        <v>231156205.21000001</v>
      </c>
      <c r="H85" s="38">
        <v>221681825.84999999</v>
      </c>
      <c r="I85" s="38">
        <v>221118598.88999999</v>
      </c>
      <c r="J85" s="38">
        <v>100570141.69</v>
      </c>
      <c r="K85" s="35">
        <v>43.507437578253402</v>
      </c>
      <c r="L85" s="38">
        <v>93762903.760000005</v>
      </c>
    </row>
    <row r="86" spans="1:12" ht="13.8" x14ac:dyDescent="0.2">
      <c r="A86" s="37" t="s">
        <v>70</v>
      </c>
      <c r="B86" s="16" t="s">
        <v>70</v>
      </c>
      <c r="C86" s="79" t="s">
        <v>9</v>
      </c>
      <c r="D86" s="80" t="s">
        <v>10</v>
      </c>
      <c r="E86" s="38">
        <v>11609536.880000001</v>
      </c>
      <c r="F86" s="38">
        <v>5690.2</v>
      </c>
      <c r="G86" s="38">
        <v>11615227.08</v>
      </c>
      <c r="H86" s="38">
        <v>10016496.119999999</v>
      </c>
      <c r="I86" s="38">
        <v>9992496.1199999992</v>
      </c>
      <c r="J86" s="38">
        <v>720141.76</v>
      </c>
      <c r="K86" s="35">
        <v>6.1999800351729304</v>
      </c>
      <c r="L86" s="38">
        <v>468331.64</v>
      </c>
    </row>
    <row r="87" spans="1:12" ht="13.8" x14ac:dyDescent="0.2">
      <c r="A87" s="37" t="s">
        <v>70</v>
      </c>
      <c r="B87" s="16" t="s">
        <v>70</v>
      </c>
      <c r="C87" s="79" t="s">
        <v>11</v>
      </c>
      <c r="D87" s="80" t="s">
        <v>12</v>
      </c>
      <c r="E87" s="38">
        <v>19051476</v>
      </c>
      <c r="F87" s="38">
        <v>-15000</v>
      </c>
      <c r="G87" s="38">
        <v>19036476</v>
      </c>
      <c r="H87" s="38">
        <v>19016476</v>
      </c>
      <c r="I87" s="38">
        <v>14001226</v>
      </c>
      <c r="J87" s="38">
        <v>13100000.02</v>
      </c>
      <c r="K87" s="35">
        <v>68.815257718918105</v>
      </c>
      <c r="L87" s="38">
        <v>0</v>
      </c>
    </row>
    <row r="88" spans="1:12" ht="13.8" x14ac:dyDescent="0.2">
      <c r="A88" s="37" t="s">
        <v>70</v>
      </c>
      <c r="B88" s="16" t="s">
        <v>70</v>
      </c>
      <c r="C88" s="79" t="s">
        <v>21</v>
      </c>
      <c r="D88" s="80" t="s">
        <v>22</v>
      </c>
      <c r="E88" s="38">
        <v>9271154.0800000001</v>
      </c>
      <c r="F88" s="38">
        <v>0</v>
      </c>
      <c r="G88" s="38">
        <v>9271154.0800000001</v>
      </c>
      <c r="H88" s="38">
        <v>6797806.7699999996</v>
      </c>
      <c r="I88" s="38">
        <v>6797806.7699999996</v>
      </c>
      <c r="J88" s="38">
        <v>2500000</v>
      </c>
      <c r="K88" s="35">
        <v>26.9653592036947</v>
      </c>
      <c r="L88" s="38">
        <v>2500000</v>
      </c>
    </row>
    <row r="89" spans="1:12" ht="13.8" x14ac:dyDescent="0.2">
      <c r="A89" s="37" t="s">
        <v>70</v>
      </c>
      <c r="B89" s="16" t="s">
        <v>70</v>
      </c>
      <c r="C89" s="81" t="s">
        <v>127</v>
      </c>
      <c r="D89" s="82" t="s">
        <v>70</v>
      </c>
      <c r="E89" s="28">
        <v>276589455.05000001</v>
      </c>
      <c r="F89" s="28">
        <v>8775097.1300000008</v>
      </c>
      <c r="G89" s="28">
        <v>285364552.18000001</v>
      </c>
      <c r="H89" s="28">
        <v>263920111.05000001</v>
      </c>
      <c r="I89" s="28">
        <v>258015134.09</v>
      </c>
      <c r="J89" s="28">
        <v>122013526.90000001</v>
      </c>
      <c r="K89" s="29">
        <v>42.757071951612701</v>
      </c>
      <c r="L89" s="28">
        <v>101850664.44</v>
      </c>
    </row>
    <row r="90" spans="1:12" ht="13.8" x14ac:dyDescent="0.2">
      <c r="A90" s="37" t="s">
        <v>454</v>
      </c>
      <c r="B90" s="16" t="s">
        <v>455</v>
      </c>
      <c r="C90" s="79" t="s">
        <v>3</v>
      </c>
      <c r="D90" s="80" t="s">
        <v>4</v>
      </c>
      <c r="E90" s="38">
        <v>828093917.99000001</v>
      </c>
      <c r="F90" s="38">
        <v>43833206.289999999</v>
      </c>
      <c r="G90" s="38">
        <v>871927124.27999997</v>
      </c>
      <c r="H90" s="38">
        <v>426471595.94999999</v>
      </c>
      <c r="I90" s="38">
        <v>426471595.94999999</v>
      </c>
      <c r="J90" s="38">
        <v>426471595.94999999</v>
      </c>
      <c r="K90" s="35">
        <v>48.911380787948502</v>
      </c>
      <c r="L90" s="38">
        <v>417439824.19</v>
      </c>
    </row>
    <row r="91" spans="1:12" ht="13.8" x14ac:dyDescent="0.2">
      <c r="A91" s="37" t="s">
        <v>70</v>
      </c>
      <c r="B91" s="16" t="s">
        <v>70</v>
      </c>
      <c r="C91" s="79" t="s">
        <v>5</v>
      </c>
      <c r="D91" s="80" t="s">
        <v>6</v>
      </c>
      <c r="E91" s="38">
        <v>84861056.030000001</v>
      </c>
      <c r="F91" s="38">
        <v>14972117.140000001</v>
      </c>
      <c r="G91" s="38">
        <v>99833173.170000002</v>
      </c>
      <c r="H91" s="38">
        <v>47904347.82</v>
      </c>
      <c r="I91" s="38">
        <v>47137231.310000002</v>
      </c>
      <c r="J91" s="38">
        <v>39775938.719999999</v>
      </c>
      <c r="K91" s="35">
        <v>39.842406543832801</v>
      </c>
      <c r="L91" s="38">
        <v>32153662.399999999</v>
      </c>
    </row>
    <row r="92" spans="1:12" ht="13.8" x14ac:dyDescent="0.2">
      <c r="A92" s="37" t="s">
        <v>70</v>
      </c>
      <c r="B92" s="16" t="s">
        <v>70</v>
      </c>
      <c r="C92" s="79" t="s">
        <v>15</v>
      </c>
      <c r="D92" s="80" t="s">
        <v>16</v>
      </c>
      <c r="E92" s="38">
        <v>17500</v>
      </c>
      <c r="F92" s="38">
        <v>332649.67</v>
      </c>
      <c r="G92" s="38">
        <v>350149.67</v>
      </c>
      <c r="H92" s="38">
        <v>332400.8</v>
      </c>
      <c r="I92" s="38">
        <v>332400.8</v>
      </c>
      <c r="J92" s="38">
        <v>332400.8</v>
      </c>
      <c r="K92" s="35">
        <v>94.931061908469005</v>
      </c>
      <c r="L92" s="38">
        <v>331107.13</v>
      </c>
    </row>
    <row r="93" spans="1:12" ht="13.8" x14ac:dyDescent="0.2">
      <c r="A93" s="37" t="s">
        <v>70</v>
      </c>
      <c r="B93" s="16" t="s">
        <v>70</v>
      </c>
      <c r="C93" s="79" t="s">
        <v>7</v>
      </c>
      <c r="D93" s="80" t="s">
        <v>8</v>
      </c>
      <c r="E93" s="38">
        <v>223389719.05000001</v>
      </c>
      <c r="F93" s="38">
        <v>2346856</v>
      </c>
      <c r="G93" s="38">
        <v>225736575.05000001</v>
      </c>
      <c r="H93" s="38">
        <v>188305160.63</v>
      </c>
      <c r="I93" s="38">
        <v>127857030.70999999</v>
      </c>
      <c r="J93" s="38">
        <v>106450371.39</v>
      </c>
      <c r="K93" s="35">
        <v>47.156900190596701</v>
      </c>
      <c r="L93" s="38">
        <v>101097655.52</v>
      </c>
    </row>
    <row r="94" spans="1:12" ht="13.8" x14ac:dyDescent="0.2">
      <c r="A94" s="37" t="s">
        <v>70</v>
      </c>
      <c r="B94" s="16" t="s">
        <v>70</v>
      </c>
      <c r="C94" s="79" t="s">
        <v>9</v>
      </c>
      <c r="D94" s="80" t="s">
        <v>10</v>
      </c>
      <c r="E94" s="38">
        <v>57789576.82</v>
      </c>
      <c r="F94" s="38">
        <v>22185815.989999998</v>
      </c>
      <c r="G94" s="38">
        <v>79975392.810000002</v>
      </c>
      <c r="H94" s="38">
        <v>41811245.350000001</v>
      </c>
      <c r="I94" s="38">
        <v>30404254.649999999</v>
      </c>
      <c r="J94" s="38">
        <v>7692110.6399999997</v>
      </c>
      <c r="K94" s="35">
        <v>9.6180967291706594</v>
      </c>
      <c r="L94" s="38">
        <v>7351207.1200000001</v>
      </c>
    </row>
    <row r="95" spans="1:12" ht="13.8" x14ac:dyDescent="0.2">
      <c r="A95" s="37" t="s">
        <v>70</v>
      </c>
      <c r="B95" s="16" t="s">
        <v>70</v>
      </c>
      <c r="C95" s="79" t="s">
        <v>11</v>
      </c>
      <c r="D95" s="80" t="s">
        <v>12</v>
      </c>
      <c r="E95" s="38">
        <v>2267000</v>
      </c>
      <c r="F95" s="38">
        <v>1918075.39</v>
      </c>
      <c r="G95" s="38">
        <v>4185075.39</v>
      </c>
      <c r="H95" s="38">
        <v>1875000</v>
      </c>
      <c r="I95" s="38">
        <v>1375000</v>
      </c>
      <c r="J95" s="38">
        <v>570000</v>
      </c>
      <c r="K95" s="35">
        <v>13.6198263324475</v>
      </c>
      <c r="L95" s="38">
        <v>170000</v>
      </c>
    </row>
    <row r="96" spans="1:12" ht="13.8" x14ac:dyDescent="0.2">
      <c r="A96" s="37" t="s">
        <v>70</v>
      </c>
      <c r="B96" s="16" t="s">
        <v>70</v>
      </c>
      <c r="C96" s="81" t="s">
        <v>127</v>
      </c>
      <c r="D96" s="82" t="s">
        <v>70</v>
      </c>
      <c r="E96" s="28">
        <v>1196418769.8900001</v>
      </c>
      <c r="F96" s="28">
        <v>85588720.480000004</v>
      </c>
      <c r="G96" s="28">
        <v>1282007490.3699999</v>
      </c>
      <c r="H96" s="28">
        <v>706699750.54999995</v>
      </c>
      <c r="I96" s="28">
        <v>633577513.41999996</v>
      </c>
      <c r="J96" s="28">
        <v>581292417.5</v>
      </c>
      <c r="K96" s="29">
        <v>45.342357347087997</v>
      </c>
      <c r="L96" s="28">
        <v>558543456.36000001</v>
      </c>
    </row>
    <row r="97" spans="1:12" ht="13.8" x14ac:dyDescent="0.2">
      <c r="A97" s="37" t="s">
        <v>456</v>
      </c>
      <c r="B97" s="16" t="s">
        <v>457</v>
      </c>
      <c r="C97" s="79" t="s">
        <v>3</v>
      </c>
      <c r="D97" s="80" t="s">
        <v>4</v>
      </c>
      <c r="E97" s="38">
        <v>14832852.220000001</v>
      </c>
      <c r="F97" s="38">
        <v>2612482.02</v>
      </c>
      <c r="G97" s="38">
        <v>17445334.239999998</v>
      </c>
      <c r="H97" s="38">
        <v>6589403.7800000003</v>
      </c>
      <c r="I97" s="38">
        <v>6589403.7800000003</v>
      </c>
      <c r="J97" s="38">
        <v>6589403.7800000003</v>
      </c>
      <c r="K97" s="35">
        <v>37.771725604954703</v>
      </c>
      <c r="L97" s="38">
        <v>6589403.7800000003</v>
      </c>
    </row>
    <row r="98" spans="1:12" ht="13.8" x14ac:dyDescent="0.2">
      <c r="A98" s="37" t="s">
        <v>70</v>
      </c>
      <c r="B98" s="16" t="s">
        <v>70</v>
      </c>
      <c r="C98" s="79" t="s">
        <v>5</v>
      </c>
      <c r="D98" s="80" t="s">
        <v>6</v>
      </c>
      <c r="E98" s="38">
        <v>4500408.22</v>
      </c>
      <c r="F98" s="38">
        <v>-1335475.43</v>
      </c>
      <c r="G98" s="38">
        <v>3164932.79</v>
      </c>
      <c r="H98" s="38">
        <v>1592902.01</v>
      </c>
      <c r="I98" s="38">
        <v>1531920.87</v>
      </c>
      <c r="J98" s="38">
        <v>982152.28</v>
      </c>
      <c r="K98" s="35">
        <v>31.0323265980002</v>
      </c>
      <c r="L98" s="38">
        <v>937698.18</v>
      </c>
    </row>
    <row r="99" spans="1:12" ht="13.8" x14ac:dyDescent="0.2">
      <c r="A99" s="37" t="s">
        <v>70</v>
      </c>
      <c r="B99" s="16" t="s">
        <v>70</v>
      </c>
      <c r="C99" s="79" t="s">
        <v>15</v>
      </c>
      <c r="D99" s="80" t="s">
        <v>16</v>
      </c>
      <c r="E99" s="38">
        <v>5000</v>
      </c>
      <c r="F99" s="38">
        <v>0</v>
      </c>
      <c r="G99" s="38">
        <v>5000</v>
      </c>
      <c r="H99" s="38">
        <v>284.23</v>
      </c>
      <c r="I99" s="38">
        <v>284.23</v>
      </c>
      <c r="J99" s="38">
        <v>284.23</v>
      </c>
      <c r="K99" s="35">
        <v>5.6845999999999997</v>
      </c>
      <c r="L99" s="38">
        <v>284.23</v>
      </c>
    </row>
    <row r="100" spans="1:12" ht="13.8" x14ac:dyDescent="0.2">
      <c r="A100" s="37" t="s">
        <v>70</v>
      </c>
      <c r="B100" s="16" t="s">
        <v>70</v>
      </c>
      <c r="C100" s="79" t="s">
        <v>7</v>
      </c>
      <c r="D100" s="80" t="s">
        <v>8</v>
      </c>
      <c r="E100" s="38">
        <v>12420560</v>
      </c>
      <c r="F100" s="38">
        <v>701010.04</v>
      </c>
      <c r="G100" s="38">
        <v>13121570.039999999</v>
      </c>
      <c r="H100" s="38">
        <v>9970256.7699999996</v>
      </c>
      <c r="I100" s="38">
        <v>6041902.9400000004</v>
      </c>
      <c r="J100" s="38">
        <v>1916466.94</v>
      </c>
      <c r="K100" s="35">
        <v>14.605469727767399</v>
      </c>
      <c r="L100" s="38">
        <v>811466.94</v>
      </c>
    </row>
    <row r="101" spans="1:12" ht="13.8" x14ac:dyDescent="0.2">
      <c r="A101" s="37" t="s">
        <v>70</v>
      </c>
      <c r="B101" s="16" t="s">
        <v>70</v>
      </c>
      <c r="C101" s="79" t="s">
        <v>9</v>
      </c>
      <c r="D101" s="80" t="s">
        <v>10</v>
      </c>
      <c r="E101" s="38">
        <v>11153669.949999999</v>
      </c>
      <c r="F101" s="38">
        <v>-1627488.88</v>
      </c>
      <c r="G101" s="38">
        <v>9526181.0700000003</v>
      </c>
      <c r="H101" s="38">
        <v>6730172.3700000001</v>
      </c>
      <c r="I101" s="38">
        <v>6710912.8700000001</v>
      </c>
      <c r="J101" s="38">
        <v>371139.38</v>
      </c>
      <c r="K101" s="35">
        <v>3.8959933395429398</v>
      </c>
      <c r="L101" s="38">
        <v>369168.29</v>
      </c>
    </row>
    <row r="102" spans="1:12" ht="13.8" x14ac:dyDescent="0.2">
      <c r="A102" s="37" t="s">
        <v>70</v>
      </c>
      <c r="B102" s="16" t="s">
        <v>70</v>
      </c>
      <c r="C102" s="79" t="s">
        <v>11</v>
      </c>
      <c r="D102" s="80" t="s">
        <v>12</v>
      </c>
      <c r="E102" s="38">
        <v>154614544.72</v>
      </c>
      <c r="F102" s="38">
        <v>24066860.870000001</v>
      </c>
      <c r="G102" s="38">
        <v>178681405.59</v>
      </c>
      <c r="H102" s="38">
        <v>142451915.34999999</v>
      </c>
      <c r="I102" s="38">
        <v>73661650.260000005</v>
      </c>
      <c r="J102" s="38">
        <v>19218522.300000001</v>
      </c>
      <c r="K102" s="35">
        <v>10.7557483312497</v>
      </c>
      <c r="L102" s="38">
        <v>15338071.460000001</v>
      </c>
    </row>
    <row r="103" spans="1:12" ht="13.8" x14ac:dyDescent="0.2">
      <c r="A103" s="37" t="s">
        <v>70</v>
      </c>
      <c r="B103" s="16" t="s">
        <v>70</v>
      </c>
      <c r="C103" s="81" t="s">
        <v>127</v>
      </c>
      <c r="D103" s="82" t="s">
        <v>70</v>
      </c>
      <c r="E103" s="28">
        <v>197527035.11000001</v>
      </c>
      <c r="F103" s="28">
        <v>24417388.620000001</v>
      </c>
      <c r="G103" s="28">
        <v>221944423.72999999</v>
      </c>
      <c r="H103" s="28">
        <v>167334934.50999999</v>
      </c>
      <c r="I103" s="28">
        <v>94536074.950000003</v>
      </c>
      <c r="J103" s="28">
        <v>29077968.91</v>
      </c>
      <c r="K103" s="29">
        <v>13.101464060829001</v>
      </c>
      <c r="L103" s="28">
        <v>24046092.879999999</v>
      </c>
    </row>
    <row r="104" spans="1:12" ht="13.8" x14ac:dyDescent="0.2">
      <c r="A104" s="37" t="s">
        <v>458</v>
      </c>
      <c r="B104" s="16" t="s">
        <v>459</v>
      </c>
      <c r="C104" s="79" t="s">
        <v>5</v>
      </c>
      <c r="D104" s="80" t="s">
        <v>6</v>
      </c>
      <c r="E104" s="38">
        <v>3789679</v>
      </c>
      <c r="F104" s="38">
        <v>1394383.78</v>
      </c>
      <c r="G104" s="38">
        <v>5184062.78</v>
      </c>
      <c r="H104" s="38">
        <v>2597886.71</v>
      </c>
      <c r="I104" s="38">
        <v>2597886.71</v>
      </c>
      <c r="J104" s="38">
        <v>1238532.8</v>
      </c>
      <c r="K104" s="35">
        <v>23.891161287209599</v>
      </c>
      <c r="L104" s="38">
        <v>1022042.24</v>
      </c>
    </row>
    <row r="105" spans="1:12" ht="13.8" x14ac:dyDescent="0.2">
      <c r="A105" s="37" t="s">
        <v>70</v>
      </c>
      <c r="B105" s="16" t="s">
        <v>70</v>
      </c>
      <c r="C105" s="79" t="s">
        <v>7</v>
      </c>
      <c r="D105" s="80" t="s">
        <v>8</v>
      </c>
      <c r="E105" s="38">
        <v>63521435.890000001</v>
      </c>
      <c r="F105" s="38">
        <v>0</v>
      </c>
      <c r="G105" s="38">
        <v>63521435.890000001</v>
      </c>
      <c r="H105" s="38">
        <v>63521435.890000001</v>
      </c>
      <c r="I105" s="38">
        <v>63521435.890000001</v>
      </c>
      <c r="J105" s="38">
        <v>15880358.890000001</v>
      </c>
      <c r="K105" s="35">
        <v>24.9999998701226</v>
      </c>
      <c r="L105" s="38">
        <v>15880358.890000001</v>
      </c>
    </row>
    <row r="106" spans="1:12" ht="13.8" x14ac:dyDescent="0.2">
      <c r="A106" s="37" t="s">
        <v>70</v>
      </c>
      <c r="B106" s="16" t="s">
        <v>70</v>
      </c>
      <c r="C106" s="81" t="s">
        <v>127</v>
      </c>
      <c r="D106" s="82" t="s">
        <v>70</v>
      </c>
      <c r="E106" s="28">
        <v>67311114.890000001</v>
      </c>
      <c r="F106" s="28">
        <v>1394383.78</v>
      </c>
      <c r="G106" s="28">
        <v>68705498.670000002</v>
      </c>
      <c r="H106" s="28">
        <v>66119322.600000001</v>
      </c>
      <c r="I106" s="28">
        <v>66119322.600000001</v>
      </c>
      <c r="J106" s="28">
        <v>17118891.690000001</v>
      </c>
      <c r="K106" s="29">
        <v>24.9163342401806</v>
      </c>
      <c r="L106" s="28">
        <v>16902401.129999999</v>
      </c>
    </row>
    <row r="107" spans="1:12" ht="13.8" x14ac:dyDescent="0.2">
      <c r="A107" s="37" t="s">
        <v>460</v>
      </c>
      <c r="B107" s="16" t="s">
        <v>461</v>
      </c>
      <c r="C107" s="79" t="s">
        <v>3</v>
      </c>
      <c r="D107" s="80" t="s">
        <v>4</v>
      </c>
      <c r="E107" s="38">
        <v>136395110.69999999</v>
      </c>
      <c r="F107" s="38">
        <v>-98130149.790000007</v>
      </c>
      <c r="G107" s="38">
        <v>38264960.909999996</v>
      </c>
      <c r="H107" s="38">
        <v>31023.05</v>
      </c>
      <c r="I107" s="38">
        <v>31023.05</v>
      </c>
      <c r="J107" s="38">
        <v>31023.05</v>
      </c>
      <c r="K107" s="35">
        <v>8.10743020827E-2</v>
      </c>
      <c r="L107" s="38">
        <v>31023.05</v>
      </c>
    </row>
    <row r="108" spans="1:12" ht="13.8" x14ac:dyDescent="0.2">
      <c r="A108" s="37" t="s">
        <v>70</v>
      </c>
      <c r="B108" s="16" t="s">
        <v>70</v>
      </c>
      <c r="C108" s="79" t="s">
        <v>15</v>
      </c>
      <c r="D108" s="80" t="s">
        <v>16</v>
      </c>
      <c r="E108" s="38">
        <v>145271050.36000001</v>
      </c>
      <c r="F108" s="38">
        <v>-12081160.51</v>
      </c>
      <c r="G108" s="38">
        <v>133189889.84999999</v>
      </c>
      <c r="H108" s="38">
        <v>105159336.90000001</v>
      </c>
      <c r="I108" s="38">
        <v>105159336.90000001</v>
      </c>
      <c r="J108" s="38">
        <v>84825179.129999995</v>
      </c>
      <c r="K108" s="35">
        <v>63.687400917240097</v>
      </c>
      <c r="L108" s="38">
        <v>84825179.129999995</v>
      </c>
    </row>
    <row r="109" spans="1:12" ht="13.8" x14ac:dyDescent="0.2">
      <c r="A109" s="37" t="s">
        <v>70</v>
      </c>
      <c r="B109" s="16" t="s">
        <v>70</v>
      </c>
      <c r="C109" s="79" t="s">
        <v>17</v>
      </c>
      <c r="D109" s="80" t="s">
        <v>18</v>
      </c>
      <c r="E109" s="38">
        <v>31991615.309999999</v>
      </c>
      <c r="F109" s="38">
        <v>-2892136.86</v>
      </c>
      <c r="G109" s="38">
        <v>29099478.449999999</v>
      </c>
      <c r="H109" s="38">
        <v>0</v>
      </c>
      <c r="I109" s="38">
        <v>0</v>
      </c>
      <c r="J109" s="38">
        <v>0</v>
      </c>
      <c r="K109" s="35">
        <v>0</v>
      </c>
      <c r="L109" s="38">
        <v>0</v>
      </c>
    </row>
    <row r="110" spans="1:12" ht="13.8" x14ac:dyDescent="0.2">
      <c r="A110" s="37" t="s">
        <v>70</v>
      </c>
      <c r="B110" s="16" t="s">
        <v>70</v>
      </c>
      <c r="C110" s="79" t="s">
        <v>9</v>
      </c>
      <c r="D110" s="80" t="s">
        <v>10</v>
      </c>
      <c r="E110" s="38">
        <v>6199985.2300000004</v>
      </c>
      <c r="F110" s="38">
        <v>-5006149.0599999996</v>
      </c>
      <c r="G110" s="38">
        <v>1193836.17</v>
      </c>
      <c r="H110" s="38">
        <v>0</v>
      </c>
      <c r="I110" s="38">
        <v>0</v>
      </c>
      <c r="J110" s="38">
        <v>0</v>
      </c>
      <c r="K110" s="35">
        <v>0</v>
      </c>
      <c r="L110" s="38">
        <v>0</v>
      </c>
    </row>
    <row r="111" spans="1:12" ht="13.8" x14ac:dyDescent="0.2">
      <c r="A111" s="37" t="s">
        <v>70</v>
      </c>
      <c r="B111" s="16" t="s">
        <v>70</v>
      </c>
      <c r="C111" s="79" t="s">
        <v>11</v>
      </c>
      <c r="D111" s="80" t="s">
        <v>12</v>
      </c>
      <c r="E111" s="38">
        <v>7830992.5800000001</v>
      </c>
      <c r="F111" s="38">
        <v>0</v>
      </c>
      <c r="G111" s="38">
        <v>7830992.5800000001</v>
      </c>
      <c r="H111" s="38">
        <v>7830992.5800000001</v>
      </c>
      <c r="I111" s="38">
        <v>7830992.5800000001</v>
      </c>
      <c r="J111" s="38">
        <v>0</v>
      </c>
      <c r="K111" s="35">
        <v>0</v>
      </c>
      <c r="L111" s="38">
        <v>0</v>
      </c>
    </row>
    <row r="112" spans="1:12" ht="13.8" x14ac:dyDescent="0.2">
      <c r="A112" s="37" t="s">
        <v>70</v>
      </c>
      <c r="B112" s="16" t="s">
        <v>70</v>
      </c>
      <c r="C112" s="79" t="s">
        <v>19</v>
      </c>
      <c r="D112" s="80" t="s">
        <v>20</v>
      </c>
      <c r="E112" s="38">
        <v>2250000</v>
      </c>
      <c r="F112" s="38">
        <v>0</v>
      </c>
      <c r="G112" s="38">
        <v>2250000</v>
      </c>
      <c r="H112" s="38">
        <v>2250000</v>
      </c>
      <c r="I112" s="38">
        <v>2250000</v>
      </c>
      <c r="J112" s="38">
        <v>0</v>
      </c>
      <c r="K112" s="35">
        <v>0</v>
      </c>
      <c r="L112" s="38">
        <v>0</v>
      </c>
    </row>
    <row r="113" spans="1:12" ht="13.8" x14ac:dyDescent="0.2">
      <c r="A113" s="37" t="s">
        <v>70</v>
      </c>
      <c r="B113" s="16" t="s">
        <v>70</v>
      </c>
      <c r="C113" s="79" t="s">
        <v>21</v>
      </c>
      <c r="D113" s="80" t="s">
        <v>22</v>
      </c>
      <c r="E113" s="38">
        <v>1335841717.98</v>
      </c>
      <c r="F113" s="38">
        <v>0</v>
      </c>
      <c r="G113" s="38">
        <v>1335841717.98</v>
      </c>
      <c r="H113" s="38">
        <v>1335841717.98</v>
      </c>
      <c r="I113" s="38">
        <v>1335841717.98</v>
      </c>
      <c r="J113" s="38">
        <v>768188034.08000004</v>
      </c>
      <c r="K113" s="35">
        <v>57.505917335896598</v>
      </c>
      <c r="L113" s="38">
        <v>768188034.08000004</v>
      </c>
    </row>
    <row r="114" spans="1:12" ht="13.8" x14ac:dyDescent="0.2">
      <c r="A114" s="37" t="s">
        <v>70</v>
      </c>
      <c r="B114" s="16" t="s">
        <v>70</v>
      </c>
      <c r="C114" s="81" t="s">
        <v>127</v>
      </c>
      <c r="D114" s="82" t="s">
        <v>70</v>
      </c>
      <c r="E114" s="28">
        <v>1665780472.1600001</v>
      </c>
      <c r="F114" s="28">
        <v>-118109596.22</v>
      </c>
      <c r="G114" s="28">
        <v>1547670875.9400001</v>
      </c>
      <c r="H114" s="28">
        <v>1451113070.51</v>
      </c>
      <c r="I114" s="28">
        <v>1451113070.51</v>
      </c>
      <c r="J114" s="28">
        <v>853044236.25999999</v>
      </c>
      <c r="K114" s="29">
        <v>55.1179355715337</v>
      </c>
      <c r="L114" s="28">
        <v>853044236.25999999</v>
      </c>
    </row>
    <row r="115" spans="1:12" ht="13.8" x14ac:dyDescent="0.2">
      <c r="A115" s="37" t="s">
        <v>462</v>
      </c>
      <c r="B115" s="16" t="s">
        <v>463</v>
      </c>
      <c r="C115" s="79" t="s">
        <v>3</v>
      </c>
      <c r="D115" s="80" t="s">
        <v>4</v>
      </c>
      <c r="E115" s="38">
        <v>24525644.600000001</v>
      </c>
      <c r="F115" s="38">
        <v>6000</v>
      </c>
      <c r="G115" s="38">
        <v>24531644.600000001</v>
      </c>
      <c r="H115" s="38">
        <v>10739647.720000001</v>
      </c>
      <c r="I115" s="38">
        <v>10739647.720000001</v>
      </c>
      <c r="J115" s="38">
        <v>10739647.720000001</v>
      </c>
      <c r="K115" s="35">
        <v>43.778751466177702</v>
      </c>
      <c r="L115" s="38">
        <v>10739647.720000001</v>
      </c>
    </row>
    <row r="116" spans="1:12" ht="13.8" x14ac:dyDescent="0.2">
      <c r="A116" s="37" t="s">
        <v>70</v>
      </c>
      <c r="B116" s="16" t="s">
        <v>70</v>
      </c>
      <c r="C116" s="79" t="s">
        <v>5</v>
      </c>
      <c r="D116" s="80" t="s">
        <v>6</v>
      </c>
      <c r="E116" s="38">
        <v>10778626.66</v>
      </c>
      <c r="F116" s="38">
        <v>-147617.73000000001</v>
      </c>
      <c r="G116" s="38">
        <v>10631008.93</v>
      </c>
      <c r="H116" s="38">
        <v>6488957.5499999998</v>
      </c>
      <c r="I116" s="38">
        <v>6360749.7000000002</v>
      </c>
      <c r="J116" s="38">
        <v>2714877.93</v>
      </c>
      <c r="K116" s="35">
        <v>25.5373497273509</v>
      </c>
      <c r="L116" s="38">
        <v>2686879.71</v>
      </c>
    </row>
    <row r="117" spans="1:12" ht="13.8" x14ac:dyDescent="0.2">
      <c r="A117" s="37" t="s">
        <v>70</v>
      </c>
      <c r="B117" s="16" t="s">
        <v>70</v>
      </c>
      <c r="C117" s="79" t="s">
        <v>15</v>
      </c>
      <c r="D117" s="80" t="s">
        <v>16</v>
      </c>
      <c r="E117" s="38">
        <v>12000</v>
      </c>
      <c r="F117" s="38">
        <v>0</v>
      </c>
      <c r="G117" s="38">
        <v>12000</v>
      </c>
      <c r="H117" s="38">
        <v>3952.56</v>
      </c>
      <c r="I117" s="38">
        <v>3952.56</v>
      </c>
      <c r="J117" s="38">
        <v>3952.56</v>
      </c>
      <c r="K117" s="35">
        <v>32.938000000000002</v>
      </c>
      <c r="L117" s="38">
        <v>3952.56</v>
      </c>
    </row>
    <row r="118" spans="1:12" ht="13.8" x14ac:dyDescent="0.2">
      <c r="A118" s="37" t="s">
        <v>70</v>
      </c>
      <c r="B118" s="16" t="s">
        <v>70</v>
      </c>
      <c r="C118" s="79" t="s">
        <v>7</v>
      </c>
      <c r="D118" s="80" t="s">
        <v>8</v>
      </c>
      <c r="E118" s="38">
        <v>117933659.06999999</v>
      </c>
      <c r="F118" s="38">
        <v>7235554.2999999998</v>
      </c>
      <c r="G118" s="38">
        <v>125169213.37</v>
      </c>
      <c r="H118" s="38">
        <v>53456098.399999999</v>
      </c>
      <c r="I118" s="38">
        <v>37375528.390000001</v>
      </c>
      <c r="J118" s="38">
        <v>14610874.25</v>
      </c>
      <c r="K118" s="35">
        <v>11.672897717116999</v>
      </c>
      <c r="L118" s="38">
        <v>13402136.449999999</v>
      </c>
    </row>
    <row r="119" spans="1:12" ht="13.8" x14ac:dyDescent="0.2">
      <c r="A119" s="37" t="s">
        <v>70</v>
      </c>
      <c r="B119" s="16" t="s">
        <v>70</v>
      </c>
      <c r="C119" s="79" t="s">
        <v>9</v>
      </c>
      <c r="D119" s="80" t="s">
        <v>10</v>
      </c>
      <c r="E119" s="38">
        <v>3628700</v>
      </c>
      <c r="F119" s="38">
        <v>555952.69999999995</v>
      </c>
      <c r="G119" s="38">
        <v>4184652.7</v>
      </c>
      <c r="H119" s="38">
        <v>1985058.47</v>
      </c>
      <c r="I119" s="38">
        <v>1633010.36</v>
      </c>
      <c r="J119" s="38">
        <v>849439.1</v>
      </c>
      <c r="K119" s="35">
        <v>20.298915128607899</v>
      </c>
      <c r="L119" s="38">
        <v>846792.7</v>
      </c>
    </row>
    <row r="120" spans="1:12" ht="13.8" x14ac:dyDescent="0.2">
      <c r="A120" s="37" t="s">
        <v>70</v>
      </c>
      <c r="B120" s="16" t="s">
        <v>70</v>
      </c>
      <c r="C120" s="79" t="s">
        <v>11</v>
      </c>
      <c r="D120" s="80" t="s">
        <v>12</v>
      </c>
      <c r="E120" s="38">
        <v>300000</v>
      </c>
      <c r="F120" s="38">
        <v>0</v>
      </c>
      <c r="G120" s="38">
        <v>300000</v>
      </c>
      <c r="H120" s="38">
        <v>221.61</v>
      </c>
      <c r="I120" s="38">
        <v>221.61</v>
      </c>
      <c r="J120" s="38">
        <v>221.61</v>
      </c>
      <c r="K120" s="35">
        <v>7.3870000000000005E-2</v>
      </c>
      <c r="L120" s="38">
        <v>221.61</v>
      </c>
    </row>
    <row r="121" spans="1:12" ht="13.8" x14ac:dyDescent="0.2">
      <c r="A121" s="37" t="s">
        <v>70</v>
      </c>
      <c r="B121" s="16" t="s">
        <v>70</v>
      </c>
      <c r="C121" s="81" t="s">
        <v>127</v>
      </c>
      <c r="D121" s="82" t="s">
        <v>70</v>
      </c>
      <c r="E121" s="28">
        <v>157178630.33000001</v>
      </c>
      <c r="F121" s="28">
        <v>7649889.2699999996</v>
      </c>
      <c r="G121" s="28">
        <v>164828519.59999999</v>
      </c>
      <c r="H121" s="28">
        <v>72673936.310000002</v>
      </c>
      <c r="I121" s="28">
        <v>56113110.340000004</v>
      </c>
      <c r="J121" s="28">
        <v>28919013.170000002</v>
      </c>
      <c r="K121" s="29">
        <v>17.544908636065902</v>
      </c>
      <c r="L121" s="28">
        <v>27679630.75</v>
      </c>
    </row>
    <row r="122" spans="1:12" ht="13.8" x14ac:dyDescent="0.2">
      <c r="A122" s="37" t="s">
        <v>464</v>
      </c>
      <c r="B122" s="16" t="s">
        <v>465</v>
      </c>
      <c r="C122" s="79" t="s">
        <v>3</v>
      </c>
      <c r="D122" s="80" t="s">
        <v>4</v>
      </c>
      <c r="E122" s="38">
        <v>1234129754.71</v>
      </c>
      <c r="F122" s="38">
        <v>50091385.710000001</v>
      </c>
      <c r="G122" s="38">
        <v>1284221140.4200001</v>
      </c>
      <c r="H122" s="38">
        <v>632874187.86000001</v>
      </c>
      <c r="I122" s="38">
        <v>632874187.86000001</v>
      </c>
      <c r="J122" s="38">
        <v>630410415.91999996</v>
      </c>
      <c r="K122" s="35">
        <v>49.088929941912198</v>
      </c>
      <c r="L122" s="38">
        <v>609221531.19000006</v>
      </c>
    </row>
    <row r="123" spans="1:12" ht="13.8" x14ac:dyDescent="0.2">
      <c r="A123" s="37" t="s">
        <v>70</v>
      </c>
      <c r="B123" s="16" t="s">
        <v>70</v>
      </c>
      <c r="C123" s="79" t="s">
        <v>5</v>
      </c>
      <c r="D123" s="80" t="s">
        <v>6</v>
      </c>
      <c r="E123" s="38">
        <v>605788281.27999997</v>
      </c>
      <c r="F123" s="38">
        <v>58481947.719999999</v>
      </c>
      <c r="G123" s="38">
        <v>664270229</v>
      </c>
      <c r="H123" s="38">
        <v>481035166.22000003</v>
      </c>
      <c r="I123" s="38">
        <v>453009959.26999998</v>
      </c>
      <c r="J123" s="38">
        <v>348480078.37</v>
      </c>
      <c r="K123" s="35">
        <v>52.460589554736799</v>
      </c>
      <c r="L123" s="38">
        <v>339617923.38999999</v>
      </c>
    </row>
    <row r="124" spans="1:12" ht="13.8" x14ac:dyDescent="0.2">
      <c r="A124" s="37" t="s">
        <v>70</v>
      </c>
      <c r="B124" s="16" t="s">
        <v>70</v>
      </c>
      <c r="C124" s="79" t="s">
        <v>15</v>
      </c>
      <c r="D124" s="80" t="s">
        <v>16</v>
      </c>
      <c r="E124" s="38">
        <v>5382931.9000000004</v>
      </c>
      <c r="F124" s="38">
        <v>0</v>
      </c>
      <c r="G124" s="38">
        <v>5382931.9000000004</v>
      </c>
      <c r="H124" s="38">
        <v>425053.46</v>
      </c>
      <c r="I124" s="38">
        <v>425053.46</v>
      </c>
      <c r="J124" s="38">
        <v>425053.46</v>
      </c>
      <c r="K124" s="35">
        <v>7.8963187329195099</v>
      </c>
      <c r="L124" s="38">
        <v>403453.25</v>
      </c>
    </row>
    <row r="125" spans="1:12" ht="13.8" x14ac:dyDescent="0.2">
      <c r="A125" s="37" t="s">
        <v>70</v>
      </c>
      <c r="B125" s="16" t="s">
        <v>70</v>
      </c>
      <c r="C125" s="79" t="s">
        <v>7</v>
      </c>
      <c r="D125" s="80" t="s">
        <v>8</v>
      </c>
      <c r="E125" s="38">
        <v>415372932.61000001</v>
      </c>
      <c r="F125" s="38">
        <v>0</v>
      </c>
      <c r="G125" s="38">
        <v>415372932.61000001</v>
      </c>
      <c r="H125" s="38">
        <v>199214287.75999999</v>
      </c>
      <c r="I125" s="38">
        <v>199214287.75999999</v>
      </c>
      <c r="J125" s="38">
        <v>198750287.75999999</v>
      </c>
      <c r="K125" s="35">
        <v>47.848637250181604</v>
      </c>
      <c r="L125" s="38">
        <v>198750287.75999999</v>
      </c>
    </row>
    <row r="126" spans="1:12" ht="13.8" x14ac:dyDescent="0.2">
      <c r="A126" s="37" t="s">
        <v>70</v>
      </c>
      <c r="B126" s="16" t="s">
        <v>70</v>
      </c>
      <c r="C126" s="79" t="s">
        <v>9</v>
      </c>
      <c r="D126" s="80" t="s">
        <v>10</v>
      </c>
      <c r="E126" s="38">
        <v>112205180.66</v>
      </c>
      <c r="F126" s="38">
        <v>26076496.109999999</v>
      </c>
      <c r="G126" s="38">
        <v>138281676.77000001</v>
      </c>
      <c r="H126" s="38">
        <v>98646182.519999996</v>
      </c>
      <c r="I126" s="38">
        <v>98507310.290000007</v>
      </c>
      <c r="J126" s="38">
        <v>31546587.57</v>
      </c>
      <c r="K126" s="35">
        <v>22.813281055646002</v>
      </c>
      <c r="L126" s="38">
        <v>31546587.57</v>
      </c>
    </row>
    <row r="127" spans="1:12" ht="13.8" x14ac:dyDescent="0.2">
      <c r="A127" s="37" t="s">
        <v>70</v>
      </c>
      <c r="B127" s="16" t="s">
        <v>70</v>
      </c>
      <c r="C127" s="79" t="s">
        <v>11</v>
      </c>
      <c r="D127" s="80" t="s">
        <v>12</v>
      </c>
      <c r="E127" s="38">
        <v>216000</v>
      </c>
      <c r="F127" s="38">
        <v>0</v>
      </c>
      <c r="G127" s="38">
        <v>216000</v>
      </c>
      <c r="H127" s="38">
        <v>186000</v>
      </c>
      <c r="I127" s="38">
        <v>186000</v>
      </c>
      <c r="J127" s="38">
        <v>0</v>
      </c>
      <c r="K127" s="35">
        <v>0</v>
      </c>
      <c r="L127" s="38">
        <v>0</v>
      </c>
    </row>
    <row r="128" spans="1:12" ht="13.8" x14ac:dyDescent="0.2">
      <c r="A128" s="37" t="s">
        <v>70</v>
      </c>
      <c r="B128" s="16" t="s">
        <v>70</v>
      </c>
      <c r="C128" s="81" t="s">
        <v>127</v>
      </c>
      <c r="D128" s="82" t="s">
        <v>70</v>
      </c>
      <c r="E128" s="28">
        <v>2373095081.1599998</v>
      </c>
      <c r="F128" s="28">
        <v>134649829.53999999</v>
      </c>
      <c r="G128" s="28">
        <v>2507744910.6999998</v>
      </c>
      <c r="H128" s="28">
        <v>1412380877.8199999</v>
      </c>
      <c r="I128" s="28">
        <v>1384216798.6400001</v>
      </c>
      <c r="J128" s="28">
        <v>1209612423.0799999</v>
      </c>
      <c r="K128" s="29">
        <v>48.235066410417097</v>
      </c>
      <c r="L128" s="28">
        <v>1179539783.1600001</v>
      </c>
    </row>
    <row r="129" spans="1:12" ht="13.8" x14ac:dyDescent="0.2">
      <c r="A129" s="37" t="s">
        <v>466</v>
      </c>
      <c r="B129" s="16" t="s">
        <v>467</v>
      </c>
      <c r="C129" s="79" t="s">
        <v>3</v>
      </c>
      <c r="D129" s="80" t="s">
        <v>4</v>
      </c>
      <c r="E129" s="38">
        <v>93786515.689999998</v>
      </c>
      <c r="F129" s="38">
        <v>173025.3</v>
      </c>
      <c r="G129" s="38">
        <v>93959540.989999995</v>
      </c>
      <c r="H129" s="38">
        <v>45110565.079999998</v>
      </c>
      <c r="I129" s="38">
        <v>45110565.079999998</v>
      </c>
      <c r="J129" s="38">
        <v>45110565.079999998</v>
      </c>
      <c r="K129" s="35">
        <v>48.010627345232599</v>
      </c>
      <c r="L129" s="38">
        <v>43618727.039999999</v>
      </c>
    </row>
    <row r="130" spans="1:12" ht="13.8" x14ac:dyDescent="0.2">
      <c r="A130" s="37" t="s">
        <v>70</v>
      </c>
      <c r="B130" s="16" t="s">
        <v>70</v>
      </c>
      <c r="C130" s="79" t="s">
        <v>5</v>
      </c>
      <c r="D130" s="80" t="s">
        <v>6</v>
      </c>
      <c r="E130" s="38">
        <v>162698551.44999999</v>
      </c>
      <c r="F130" s="38">
        <v>427084.32</v>
      </c>
      <c r="G130" s="38">
        <v>163125635.77000001</v>
      </c>
      <c r="H130" s="38">
        <v>152439266.41999999</v>
      </c>
      <c r="I130" s="38">
        <v>131471828.88</v>
      </c>
      <c r="J130" s="38">
        <v>58415948.07</v>
      </c>
      <c r="K130" s="35">
        <v>35.810403309240698</v>
      </c>
      <c r="L130" s="38">
        <v>57153887.350000001</v>
      </c>
    </row>
    <row r="131" spans="1:12" ht="13.8" x14ac:dyDescent="0.2">
      <c r="A131" s="37" t="s">
        <v>70</v>
      </c>
      <c r="B131" s="16" t="s">
        <v>70</v>
      </c>
      <c r="C131" s="79" t="s">
        <v>15</v>
      </c>
      <c r="D131" s="80" t="s">
        <v>16</v>
      </c>
      <c r="E131" s="38">
        <v>25000</v>
      </c>
      <c r="F131" s="38">
        <v>0</v>
      </c>
      <c r="G131" s="38">
        <v>25000</v>
      </c>
      <c r="H131" s="38">
        <v>11649.87</v>
      </c>
      <c r="I131" s="38">
        <v>11649.87</v>
      </c>
      <c r="J131" s="38">
        <v>11649.87</v>
      </c>
      <c r="K131" s="35">
        <v>46.59948</v>
      </c>
      <c r="L131" s="38">
        <v>11648.18</v>
      </c>
    </row>
    <row r="132" spans="1:12" ht="13.8" x14ac:dyDescent="0.2">
      <c r="A132" s="37" t="s">
        <v>70</v>
      </c>
      <c r="B132" s="16" t="s">
        <v>70</v>
      </c>
      <c r="C132" s="79" t="s">
        <v>7</v>
      </c>
      <c r="D132" s="80" t="s">
        <v>8</v>
      </c>
      <c r="E132" s="38">
        <v>141752247.96000001</v>
      </c>
      <c r="F132" s="38">
        <v>7440046.8799999999</v>
      </c>
      <c r="G132" s="38">
        <v>149192294.84</v>
      </c>
      <c r="H132" s="38">
        <v>93536414.450000003</v>
      </c>
      <c r="I132" s="38">
        <v>89112688.450000003</v>
      </c>
      <c r="J132" s="38">
        <v>80726079.650000006</v>
      </c>
      <c r="K132" s="35">
        <v>54.108745854854</v>
      </c>
      <c r="L132" s="38">
        <v>80722788.810000002</v>
      </c>
    </row>
    <row r="133" spans="1:12" ht="13.8" x14ac:dyDescent="0.2">
      <c r="A133" s="37" t="s">
        <v>70</v>
      </c>
      <c r="B133" s="16" t="s">
        <v>70</v>
      </c>
      <c r="C133" s="79" t="s">
        <v>9</v>
      </c>
      <c r="D133" s="80" t="s">
        <v>10</v>
      </c>
      <c r="E133" s="38">
        <v>17742881.149999999</v>
      </c>
      <c r="F133" s="38">
        <v>6062758.3600000003</v>
      </c>
      <c r="G133" s="38">
        <v>23805639.510000002</v>
      </c>
      <c r="H133" s="38">
        <v>10351606.109999999</v>
      </c>
      <c r="I133" s="38">
        <v>7377519.2800000003</v>
      </c>
      <c r="J133" s="38">
        <v>1431870.7</v>
      </c>
      <c r="K133" s="35">
        <v>6.0148382041932402</v>
      </c>
      <c r="L133" s="38">
        <v>1431870.7</v>
      </c>
    </row>
    <row r="134" spans="1:12" ht="13.8" x14ac:dyDescent="0.2">
      <c r="A134" s="37" t="s">
        <v>70</v>
      </c>
      <c r="B134" s="16" t="s">
        <v>70</v>
      </c>
      <c r="C134" s="79" t="s">
        <v>11</v>
      </c>
      <c r="D134" s="80" t="s">
        <v>12</v>
      </c>
      <c r="E134" s="38">
        <v>555000</v>
      </c>
      <c r="F134" s="38">
        <v>3000000</v>
      </c>
      <c r="G134" s="38">
        <v>3555000</v>
      </c>
      <c r="H134" s="38">
        <v>555000</v>
      </c>
      <c r="I134" s="38">
        <v>275000</v>
      </c>
      <c r="J134" s="38">
        <v>275000</v>
      </c>
      <c r="K134" s="35">
        <v>7.73558368495077</v>
      </c>
      <c r="L134" s="38">
        <v>275000</v>
      </c>
    </row>
    <row r="135" spans="1:12" ht="13.8" x14ac:dyDescent="0.2">
      <c r="A135" s="37" t="s">
        <v>70</v>
      </c>
      <c r="B135" s="16" t="s">
        <v>70</v>
      </c>
      <c r="C135" s="81" t="s">
        <v>127</v>
      </c>
      <c r="D135" s="82" t="s">
        <v>70</v>
      </c>
      <c r="E135" s="28">
        <v>416560196.25</v>
      </c>
      <c r="F135" s="28">
        <v>17102914.859999999</v>
      </c>
      <c r="G135" s="28">
        <v>433663111.11000001</v>
      </c>
      <c r="H135" s="28">
        <v>302004501.93000001</v>
      </c>
      <c r="I135" s="28">
        <v>273359251.56</v>
      </c>
      <c r="J135" s="28">
        <v>185971113.37</v>
      </c>
      <c r="K135" s="29">
        <v>42.883775125347903</v>
      </c>
      <c r="L135" s="28">
        <v>183213922.08000001</v>
      </c>
    </row>
    <row r="136" spans="1:12" ht="13.8" x14ac:dyDescent="0.2">
      <c r="A136" s="37" t="s">
        <v>468</v>
      </c>
      <c r="B136" s="16" t="s">
        <v>469</v>
      </c>
      <c r="C136" s="79" t="s">
        <v>3</v>
      </c>
      <c r="D136" s="80" t="s">
        <v>4</v>
      </c>
      <c r="E136" s="38">
        <v>1364939.6</v>
      </c>
      <c r="F136" s="38">
        <v>100660.1</v>
      </c>
      <c r="G136" s="38">
        <v>1465599.7</v>
      </c>
      <c r="H136" s="38">
        <v>602503.1</v>
      </c>
      <c r="I136" s="38">
        <v>602503.1</v>
      </c>
      <c r="J136" s="38">
        <v>602503.1</v>
      </c>
      <c r="K136" s="35">
        <v>41.109663163823001</v>
      </c>
      <c r="L136" s="38">
        <v>585073.59</v>
      </c>
    </row>
    <row r="137" spans="1:12" ht="13.8" x14ac:dyDescent="0.2">
      <c r="A137" s="37" t="s">
        <v>70</v>
      </c>
      <c r="B137" s="16" t="s">
        <v>70</v>
      </c>
      <c r="C137" s="79" t="s">
        <v>5</v>
      </c>
      <c r="D137" s="80" t="s">
        <v>6</v>
      </c>
      <c r="E137" s="38">
        <v>2489436.52</v>
      </c>
      <c r="F137" s="38">
        <v>235103.62</v>
      </c>
      <c r="G137" s="38">
        <v>2724540.14</v>
      </c>
      <c r="H137" s="38">
        <v>1468684.02</v>
      </c>
      <c r="I137" s="38">
        <v>1434393.17</v>
      </c>
      <c r="J137" s="38">
        <v>666266.63</v>
      </c>
      <c r="K137" s="35">
        <v>24.454278364935401</v>
      </c>
      <c r="L137" s="38">
        <v>642091.61</v>
      </c>
    </row>
    <row r="138" spans="1:12" ht="13.8" x14ac:dyDescent="0.2">
      <c r="A138" s="37" t="s">
        <v>70</v>
      </c>
      <c r="B138" s="16" t="s">
        <v>70</v>
      </c>
      <c r="C138" s="79" t="s">
        <v>7</v>
      </c>
      <c r="D138" s="80" t="s">
        <v>8</v>
      </c>
      <c r="E138" s="38">
        <v>3060381.41</v>
      </c>
      <c r="F138" s="38">
        <v>3360962.62</v>
      </c>
      <c r="G138" s="38">
        <v>6421344.0300000003</v>
      </c>
      <c r="H138" s="38">
        <v>74074.05</v>
      </c>
      <c r="I138" s="38">
        <v>74074.05</v>
      </c>
      <c r="J138" s="38">
        <v>61164.42</v>
      </c>
      <c r="K138" s="35">
        <v>0.95251741246451005</v>
      </c>
      <c r="L138" s="38">
        <v>61164.42</v>
      </c>
    </row>
    <row r="139" spans="1:12" ht="13.8" x14ac:dyDescent="0.2">
      <c r="A139" s="37" t="s">
        <v>70</v>
      </c>
      <c r="B139" s="16" t="s">
        <v>70</v>
      </c>
      <c r="C139" s="79" t="s">
        <v>9</v>
      </c>
      <c r="D139" s="80" t="s">
        <v>10</v>
      </c>
      <c r="E139" s="38">
        <v>1339660.52</v>
      </c>
      <c r="F139" s="38">
        <v>1588887.19</v>
      </c>
      <c r="G139" s="38">
        <v>2928547.71</v>
      </c>
      <c r="H139" s="38">
        <v>1090952.42</v>
      </c>
      <c r="I139" s="38">
        <v>152272.21</v>
      </c>
      <c r="J139" s="38">
        <v>81091.539999999994</v>
      </c>
      <c r="K139" s="35">
        <v>2.76900184084759</v>
      </c>
      <c r="L139" s="38">
        <v>81091.539999999994</v>
      </c>
    </row>
    <row r="140" spans="1:12" ht="13.8" x14ac:dyDescent="0.2">
      <c r="A140" s="37" t="s">
        <v>70</v>
      </c>
      <c r="B140" s="16" t="s">
        <v>70</v>
      </c>
      <c r="C140" s="81" t="s">
        <v>127</v>
      </c>
      <c r="D140" s="82" t="s">
        <v>70</v>
      </c>
      <c r="E140" s="28">
        <v>8254418.0499999998</v>
      </c>
      <c r="F140" s="28">
        <v>5285613.53</v>
      </c>
      <c r="G140" s="28">
        <v>13540031.58</v>
      </c>
      <c r="H140" s="28">
        <v>3236213.59</v>
      </c>
      <c r="I140" s="28">
        <v>2263242.5299999998</v>
      </c>
      <c r="J140" s="28">
        <v>1411025.69</v>
      </c>
      <c r="K140" s="29">
        <v>10.4211403176063</v>
      </c>
      <c r="L140" s="28">
        <v>1369421.16</v>
      </c>
    </row>
    <row r="141" spans="1:12" ht="13.8" x14ac:dyDescent="0.2">
      <c r="A141" s="37" t="s">
        <v>470</v>
      </c>
      <c r="B141" s="16" t="s">
        <v>471</v>
      </c>
      <c r="C141" s="79" t="s">
        <v>3</v>
      </c>
      <c r="D141" s="80" t="s">
        <v>4</v>
      </c>
      <c r="E141" s="38">
        <v>4048057.66</v>
      </c>
      <c r="F141" s="38">
        <v>20353.419999999998</v>
      </c>
      <c r="G141" s="38">
        <v>4068411.08</v>
      </c>
      <c r="H141" s="38">
        <v>1627256.38</v>
      </c>
      <c r="I141" s="38">
        <v>1627256.38</v>
      </c>
      <c r="J141" s="38">
        <v>1627256.38</v>
      </c>
      <c r="K141" s="35">
        <v>39.9973441228559</v>
      </c>
      <c r="L141" s="38">
        <v>1627256.38</v>
      </c>
    </row>
    <row r="142" spans="1:12" ht="13.8" x14ac:dyDescent="0.2">
      <c r="A142" s="37" t="s">
        <v>70</v>
      </c>
      <c r="B142" s="16" t="s">
        <v>70</v>
      </c>
      <c r="C142" s="79" t="s">
        <v>5</v>
      </c>
      <c r="D142" s="80" t="s">
        <v>6</v>
      </c>
      <c r="E142" s="38">
        <v>1948250</v>
      </c>
      <c r="F142" s="38">
        <v>22580.77</v>
      </c>
      <c r="G142" s="38">
        <v>1970830.77</v>
      </c>
      <c r="H142" s="38">
        <v>1731942.29</v>
      </c>
      <c r="I142" s="38">
        <v>1714767.94</v>
      </c>
      <c r="J142" s="38">
        <v>594883.75</v>
      </c>
      <c r="K142" s="35">
        <v>30.1844155802378</v>
      </c>
      <c r="L142" s="38">
        <v>555724.13</v>
      </c>
    </row>
    <row r="143" spans="1:12" ht="13.8" x14ac:dyDescent="0.2">
      <c r="A143" s="37" t="s">
        <v>70</v>
      </c>
      <c r="B143" s="16" t="s">
        <v>70</v>
      </c>
      <c r="C143" s="79" t="s">
        <v>7</v>
      </c>
      <c r="D143" s="80" t="s">
        <v>8</v>
      </c>
      <c r="E143" s="38">
        <v>965242</v>
      </c>
      <c r="F143" s="38">
        <v>0</v>
      </c>
      <c r="G143" s="38">
        <v>965242</v>
      </c>
      <c r="H143" s="38">
        <v>843297.69</v>
      </c>
      <c r="I143" s="38">
        <v>811387.04</v>
      </c>
      <c r="J143" s="38">
        <v>24067.45</v>
      </c>
      <c r="K143" s="35">
        <v>2.4934109788011698</v>
      </c>
      <c r="L143" s="38">
        <v>24067.45</v>
      </c>
    </row>
    <row r="144" spans="1:12" ht="13.8" x14ac:dyDescent="0.2">
      <c r="A144" s="37" t="s">
        <v>70</v>
      </c>
      <c r="B144" s="16" t="s">
        <v>70</v>
      </c>
      <c r="C144" s="79" t="s">
        <v>9</v>
      </c>
      <c r="D144" s="80" t="s">
        <v>10</v>
      </c>
      <c r="E144" s="38">
        <v>425000</v>
      </c>
      <c r="F144" s="38">
        <v>350027.82</v>
      </c>
      <c r="G144" s="38">
        <v>775027.82</v>
      </c>
      <c r="H144" s="38">
        <v>300209.46000000002</v>
      </c>
      <c r="I144" s="38">
        <v>278263.67</v>
      </c>
      <c r="J144" s="38">
        <v>54562.35</v>
      </c>
      <c r="K144" s="35">
        <v>7.0400505107029598</v>
      </c>
      <c r="L144" s="38">
        <v>54562.35</v>
      </c>
    </row>
    <row r="145" spans="1:12" ht="13.8" x14ac:dyDescent="0.2">
      <c r="A145" s="37" t="s">
        <v>70</v>
      </c>
      <c r="B145" s="16" t="s">
        <v>70</v>
      </c>
      <c r="C145" s="79" t="s">
        <v>11</v>
      </c>
      <c r="D145" s="80" t="s">
        <v>12</v>
      </c>
      <c r="E145" s="38">
        <v>55000</v>
      </c>
      <c r="F145" s="38">
        <v>0</v>
      </c>
      <c r="G145" s="38">
        <v>55000</v>
      </c>
      <c r="H145" s="38">
        <v>55000</v>
      </c>
      <c r="I145" s="38">
        <v>15000</v>
      </c>
      <c r="J145" s="38">
        <v>0</v>
      </c>
      <c r="K145" s="35">
        <v>0</v>
      </c>
      <c r="L145" s="38">
        <v>0</v>
      </c>
    </row>
    <row r="146" spans="1:12" ht="13.8" x14ac:dyDescent="0.2">
      <c r="A146" s="37" t="s">
        <v>70</v>
      </c>
      <c r="B146" s="16" t="s">
        <v>70</v>
      </c>
      <c r="C146" s="81" t="s">
        <v>127</v>
      </c>
      <c r="D146" s="82" t="s">
        <v>70</v>
      </c>
      <c r="E146" s="28">
        <v>7441549.6600000001</v>
      </c>
      <c r="F146" s="28">
        <v>392962.01</v>
      </c>
      <c r="G146" s="28">
        <v>7834511.6699999999</v>
      </c>
      <c r="H146" s="28">
        <v>4557705.82</v>
      </c>
      <c r="I146" s="28">
        <v>4446675.03</v>
      </c>
      <c r="J146" s="28">
        <v>2300769.9300000002</v>
      </c>
      <c r="K146" s="29">
        <v>29.367113445119202</v>
      </c>
      <c r="L146" s="28">
        <v>2261610.31</v>
      </c>
    </row>
    <row r="147" spans="1:12" ht="13.8" x14ac:dyDescent="0.2">
      <c r="A147" s="37" t="s">
        <v>472</v>
      </c>
      <c r="B147" s="16" t="s">
        <v>473</v>
      </c>
      <c r="C147" s="79" t="s">
        <v>3</v>
      </c>
      <c r="D147" s="80" t="s">
        <v>4</v>
      </c>
      <c r="E147" s="38">
        <v>4513471.49</v>
      </c>
      <c r="F147" s="38">
        <v>983125.15</v>
      </c>
      <c r="G147" s="38">
        <v>5496596.6399999997</v>
      </c>
      <c r="H147" s="38">
        <v>2390500.4300000002</v>
      </c>
      <c r="I147" s="38">
        <v>2390500.4300000002</v>
      </c>
      <c r="J147" s="38">
        <v>2390500.4300000002</v>
      </c>
      <c r="K147" s="35">
        <v>43.490555821465499</v>
      </c>
      <c r="L147" s="38">
        <v>2390500.4300000002</v>
      </c>
    </row>
    <row r="148" spans="1:12" ht="13.8" x14ac:dyDescent="0.2">
      <c r="A148" s="37" t="s">
        <v>70</v>
      </c>
      <c r="B148" s="16" t="s">
        <v>70</v>
      </c>
      <c r="C148" s="79" t="s">
        <v>5</v>
      </c>
      <c r="D148" s="80" t="s">
        <v>6</v>
      </c>
      <c r="E148" s="38">
        <v>6159434.6200000001</v>
      </c>
      <c r="F148" s="38">
        <v>27234034.149999999</v>
      </c>
      <c r="G148" s="38">
        <v>33393468.77</v>
      </c>
      <c r="H148" s="38">
        <v>29960078.530000001</v>
      </c>
      <c r="I148" s="38">
        <v>28650052.920000002</v>
      </c>
      <c r="J148" s="38">
        <v>8743391.7799999993</v>
      </c>
      <c r="K148" s="35">
        <v>26.182939664701401</v>
      </c>
      <c r="L148" s="38">
        <v>8726711.3200000003</v>
      </c>
    </row>
    <row r="149" spans="1:12" ht="13.8" x14ac:dyDescent="0.2">
      <c r="A149" s="37" t="s">
        <v>70</v>
      </c>
      <c r="B149" s="16" t="s">
        <v>70</v>
      </c>
      <c r="C149" s="79" t="s">
        <v>9</v>
      </c>
      <c r="D149" s="80" t="s">
        <v>10</v>
      </c>
      <c r="E149" s="38">
        <v>15581862.119999999</v>
      </c>
      <c r="F149" s="38">
        <v>4787838.22</v>
      </c>
      <c r="G149" s="38">
        <v>20369700.34</v>
      </c>
      <c r="H149" s="38">
        <v>18773813.300000001</v>
      </c>
      <c r="I149" s="38">
        <v>16653999.16</v>
      </c>
      <c r="J149" s="38">
        <v>6595913.8899999997</v>
      </c>
      <c r="K149" s="35">
        <v>32.381006003547299</v>
      </c>
      <c r="L149" s="38">
        <v>6595913.8899999997</v>
      </c>
    </row>
    <row r="150" spans="1:12" ht="13.8" x14ac:dyDescent="0.2">
      <c r="A150" s="37" t="s">
        <v>70</v>
      </c>
      <c r="B150" s="16" t="s">
        <v>70</v>
      </c>
      <c r="C150" s="79" t="s">
        <v>21</v>
      </c>
      <c r="D150" s="80" t="s">
        <v>22</v>
      </c>
      <c r="E150" s="38">
        <v>181468</v>
      </c>
      <c r="F150" s="38">
        <v>0</v>
      </c>
      <c r="G150" s="38">
        <v>181468</v>
      </c>
      <c r="H150" s="38">
        <v>181467.77</v>
      </c>
      <c r="I150" s="38">
        <v>181467.77</v>
      </c>
      <c r="J150" s="38">
        <v>0</v>
      </c>
      <c r="K150" s="35">
        <v>0</v>
      </c>
      <c r="L150" s="38">
        <v>0</v>
      </c>
    </row>
    <row r="151" spans="1:12" ht="13.8" x14ac:dyDescent="0.2">
      <c r="A151" s="37" t="s">
        <v>70</v>
      </c>
      <c r="B151" s="16" t="s">
        <v>70</v>
      </c>
      <c r="C151" s="81" t="s">
        <v>127</v>
      </c>
      <c r="D151" s="82" t="s">
        <v>70</v>
      </c>
      <c r="E151" s="28">
        <v>26436236.23</v>
      </c>
      <c r="F151" s="28">
        <v>33004997.52</v>
      </c>
      <c r="G151" s="28">
        <v>59441233.75</v>
      </c>
      <c r="H151" s="28">
        <v>51305860.030000001</v>
      </c>
      <c r="I151" s="28">
        <v>47876020.280000001</v>
      </c>
      <c r="J151" s="28">
        <v>17729806.100000001</v>
      </c>
      <c r="K151" s="29">
        <v>29.8274530683004</v>
      </c>
      <c r="L151" s="28">
        <v>17713125.640000001</v>
      </c>
    </row>
    <row r="152" spans="1:12" ht="13.8" x14ac:dyDescent="0.2">
      <c r="A152" s="37" t="s">
        <v>474</v>
      </c>
      <c r="B152" s="16" t="s">
        <v>475</v>
      </c>
      <c r="C152" s="79" t="s">
        <v>3</v>
      </c>
      <c r="D152" s="80" t="s">
        <v>4</v>
      </c>
      <c r="E152" s="38">
        <v>2937176.27</v>
      </c>
      <c r="F152" s="38">
        <v>0</v>
      </c>
      <c r="G152" s="38">
        <v>2937176.27</v>
      </c>
      <c r="H152" s="38">
        <v>1318532.4099999999</v>
      </c>
      <c r="I152" s="38">
        <v>1318532.4099999999</v>
      </c>
      <c r="J152" s="38">
        <v>1318532.4099999999</v>
      </c>
      <c r="K152" s="35">
        <v>44.891156975062998</v>
      </c>
      <c r="L152" s="38">
        <v>1018588.61</v>
      </c>
    </row>
    <row r="153" spans="1:12" ht="13.8" x14ac:dyDescent="0.2">
      <c r="A153" s="37" t="s">
        <v>70</v>
      </c>
      <c r="B153" s="16" t="s">
        <v>70</v>
      </c>
      <c r="C153" s="79" t="s">
        <v>5</v>
      </c>
      <c r="D153" s="80" t="s">
        <v>6</v>
      </c>
      <c r="E153" s="38">
        <v>61274256</v>
      </c>
      <c r="F153" s="38">
        <v>-320528.75</v>
      </c>
      <c r="G153" s="38">
        <v>60953727.25</v>
      </c>
      <c r="H153" s="38">
        <v>59963936.450000003</v>
      </c>
      <c r="I153" s="38">
        <v>59613456.670000002</v>
      </c>
      <c r="J153" s="38">
        <v>28079476.93</v>
      </c>
      <c r="K153" s="35">
        <v>46.066874327197098</v>
      </c>
      <c r="L153" s="38">
        <v>23137431.289999999</v>
      </c>
    </row>
    <row r="154" spans="1:12" ht="13.8" x14ac:dyDescent="0.2">
      <c r="A154" s="37" t="s">
        <v>70</v>
      </c>
      <c r="B154" s="16" t="s">
        <v>70</v>
      </c>
      <c r="C154" s="79" t="s">
        <v>15</v>
      </c>
      <c r="D154" s="80" t="s">
        <v>16</v>
      </c>
      <c r="E154" s="38">
        <v>6000</v>
      </c>
      <c r="F154" s="38">
        <v>0</v>
      </c>
      <c r="G154" s="38">
        <v>6000</v>
      </c>
      <c r="H154" s="38">
        <v>3208.33</v>
      </c>
      <c r="I154" s="38">
        <v>3208.33</v>
      </c>
      <c r="J154" s="38">
        <v>0</v>
      </c>
      <c r="K154" s="35">
        <v>0</v>
      </c>
      <c r="L154" s="38">
        <v>0</v>
      </c>
    </row>
    <row r="155" spans="1:12" ht="13.8" x14ac:dyDescent="0.2">
      <c r="A155" s="37" t="s">
        <v>70</v>
      </c>
      <c r="B155" s="16" t="s">
        <v>70</v>
      </c>
      <c r="C155" s="79" t="s">
        <v>7</v>
      </c>
      <c r="D155" s="80" t="s">
        <v>8</v>
      </c>
      <c r="E155" s="38">
        <v>570216</v>
      </c>
      <c r="F155" s="38">
        <v>152493.54999999999</v>
      </c>
      <c r="G155" s="38">
        <v>722709.55</v>
      </c>
      <c r="H155" s="38">
        <v>237322.86</v>
      </c>
      <c r="I155" s="38">
        <v>237322.86</v>
      </c>
      <c r="J155" s="38">
        <v>207322.86</v>
      </c>
      <c r="K155" s="35">
        <v>28.686885346955801</v>
      </c>
      <c r="L155" s="38">
        <v>0</v>
      </c>
    </row>
    <row r="156" spans="1:12" ht="13.8" x14ac:dyDescent="0.2">
      <c r="A156" s="37" t="s">
        <v>70</v>
      </c>
      <c r="B156" s="16" t="s">
        <v>70</v>
      </c>
      <c r="C156" s="79" t="s">
        <v>9</v>
      </c>
      <c r="D156" s="80" t="s">
        <v>10</v>
      </c>
      <c r="E156" s="38">
        <v>10300197.380000001</v>
      </c>
      <c r="F156" s="38">
        <v>1143759.8899999999</v>
      </c>
      <c r="G156" s="38">
        <v>11443957.27</v>
      </c>
      <c r="H156" s="38">
        <v>10632645.77</v>
      </c>
      <c r="I156" s="38">
        <v>10626974.390000001</v>
      </c>
      <c r="J156" s="38">
        <v>3152516.62</v>
      </c>
      <c r="K156" s="35">
        <v>27.547434384993998</v>
      </c>
      <c r="L156" s="38">
        <v>2365215.29</v>
      </c>
    </row>
    <row r="157" spans="1:12" ht="13.8" x14ac:dyDescent="0.2">
      <c r="A157" s="37" t="s">
        <v>70</v>
      </c>
      <c r="B157" s="16" t="s">
        <v>70</v>
      </c>
      <c r="C157" s="79" t="s">
        <v>11</v>
      </c>
      <c r="D157" s="80" t="s">
        <v>12</v>
      </c>
      <c r="E157" s="38">
        <v>9750898</v>
      </c>
      <c r="F157" s="38">
        <v>977060.96</v>
      </c>
      <c r="G157" s="38">
        <v>10727958.960000001</v>
      </c>
      <c r="H157" s="38">
        <v>10629515.68</v>
      </c>
      <c r="I157" s="38">
        <v>10325079.619999999</v>
      </c>
      <c r="J157" s="38">
        <v>50715.28</v>
      </c>
      <c r="K157" s="35">
        <v>0.47273931778724998</v>
      </c>
      <c r="L157" s="38">
        <v>45171.1</v>
      </c>
    </row>
    <row r="158" spans="1:12" ht="13.8" x14ac:dyDescent="0.2">
      <c r="A158" s="37" t="s">
        <v>70</v>
      </c>
      <c r="B158" s="16" t="s">
        <v>70</v>
      </c>
      <c r="C158" s="81" t="s">
        <v>127</v>
      </c>
      <c r="D158" s="82" t="s">
        <v>70</v>
      </c>
      <c r="E158" s="28">
        <v>84838743.650000006</v>
      </c>
      <c r="F158" s="28">
        <v>1952785.65</v>
      </c>
      <c r="G158" s="28">
        <v>86791529.299999997</v>
      </c>
      <c r="H158" s="28">
        <v>82785161.5</v>
      </c>
      <c r="I158" s="28">
        <v>82124574.280000001</v>
      </c>
      <c r="J158" s="28">
        <v>32808564.100000001</v>
      </c>
      <c r="K158" s="29">
        <v>37.801573914656203</v>
      </c>
      <c r="L158" s="28">
        <v>26566406.289999999</v>
      </c>
    </row>
    <row r="159" spans="1:12" ht="13.8" x14ac:dyDescent="0.2">
      <c r="A159" s="37" t="s">
        <v>476</v>
      </c>
      <c r="B159" s="16" t="s">
        <v>477</v>
      </c>
      <c r="C159" s="79" t="s">
        <v>3</v>
      </c>
      <c r="D159" s="80" t="s">
        <v>4</v>
      </c>
      <c r="E159" s="38">
        <v>6453607.6500000004</v>
      </c>
      <c r="F159" s="38">
        <v>7000</v>
      </c>
      <c r="G159" s="38">
        <v>6460607.6500000004</v>
      </c>
      <c r="H159" s="38">
        <v>3075744.4</v>
      </c>
      <c r="I159" s="38">
        <v>3075744.4</v>
      </c>
      <c r="J159" s="38">
        <v>3075744.4</v>
      </c>
      <c r="K159" s="35">
        <v>47.607664272880001</v>
      </c>
      <c r="L159" s="38">
        <v>1877060.19</v>
      </c>
    </row>
    <row r="160" spans="1:12" ht="13.8" x14ac:dyDescent="0.2">
      <c r="A160" s="37" t="s">
        <v>70</v>
      </c>
      <c r="B160" s="16" t="s">
        <v>70</v>
      </c>
      <c r="C160" s="79" t="s">
        <v>5</v>
      </c>
      <c r="D160" s="80" t="s">
        <v>6</v>
      </c>
      <c r="E160" s="38">
        <v>4039793.9</v>
      </c>
      <c r="F160" s="38">
        <v>-69188.81</v>
      </c>
      <c r="G160" s="38">
        <v>3970605.09</v>
      </c>
      <c r="H160" s="38">
        <v>1611018.83</v>
      </c>
      <c r="I160" s="38">
        <v>1501741.47</v>
      </c>
      <c r="J160" s="38">
        <v>1181799.28</v>
      </c>
      <c r="K160" s="35">
        <v>29.763707374887801</v>
      </c>
      <c r="L160" s="38">
        <v>955514.38</v>
      </c>
    </row>
    <row r="161" spans="1:12" s="88" customFormat="1" ht="13.8" x14ac:dyDescent="0.2">
      <c r="A161" s="37" t="s">
        <v>70</v>
      </c>
      <c r="B161" s="16" t="s">
        <v>70</v>
      </c>
      <c r="C161" s="79" t="s">
        <v>7</v>
      </c>
      <c r="D161" s="80" t="s">
        <v>8</v>
      </c>
      <c r="E161" s="38">
        <v>457250</v>
      </c>
      <c r="F161" s="38">
        <v>0</v>
      </c>
      <c r="G161" s="38">
        <v>457250</v>
      </c>
      <c r="H161" s="38">
        <v>20000</v>
      </c>
      <c r="I161" s="38">
        <v>20000</v>
      </c>
      <c r="J161" s="38">
        <v>20000</v>
      </c>
      <c r="K161" s="35">
        <v>4.3739748496446103</v>
      </c>
      <c r="L161" s="38">
        <v>20000</v>
      </c>
    </row>
    <row r="162" spans="1:12" s="88" customFormat="1" ht="13.8" x14ac:dyDescent="0.2">
      <c r="A162" s="37" t="s">
        <v>70</v>
      </c>
      <c r="B162" s="16" t="s">
        <v>70</v>
      </c>
      <c r="C162" s="79" t="s">
        <v>9</v>
      </c>
      <c r="D162" s="80" t="s">
        <v>10</v>
      </c>
      <c r="E162" s="38">
        <v>2212914.58</v>
      </c>
      <c r="F162" s="38">
        <v>2516274</v>
      </c>
      <c r="G162" s="38">
        <v>4729188.58</v>
      </c>
      <c r="H162" s="38">
        <v>312125.36</v>
      </c>
      <c r="I162" s="38">
        <v>312125.36</v>
      </c>
      <c r="J162" s="38">
        <v>312125.36</v>
      </c>
      <c r="K162" s="35">
        <v>6.5999770303090797</v>
      </c>
      <c r="L162" s="38">
        <v>279907.46999999997</v>
      </c>
    </row>
    <row r="163" spans="1:12" s="88" customFormat="1" ht="13.8" x14ac:dyDescent="0.2">
      <c r="A163" s="37" t="s">
        <v>70</v>
      </c>
      <c r="B163" s="16" t="s">
        <v>70</v>
      </c>
      <c r="C163" s="79" t="s">
        <v>21</v>
      </c>
      <c r="D163" s="80" t="s">
        <v>22</v>
      </c>
      <c r="E163" s="38">
        <v>439000</v>
      </c>
      <c r="F163" s="38">
        <v>0</v>
      </c>
      <c r="G163" s="38">
        <v>439000</v>
      </c>
      <c r="H163" s="38">
        <v>438553.46</v>
      </c>
      <c r="I163" s="38">
        <v>438553.46</v>
      </c>
      <c r="J163" s="38">
        <v>438553.46</v>
      </c>
      <c r="K163" s="35">
        <v>99.898282460136699</v>
      </c>
      <c r="L163" s="38">
        <v>438553.46</v>
      </c>
    </row>
    <row r="164" spans="1:12" s="88" customFormat="1" ht="13.8" x14ac:dyDescent="0.2">
      <c r="A164" s="37" t="s">
        <v>70</v>
      </c>
      <c r="B164" s="16" t="s">
        <v>70</v>
      </c>
      <c r="C164" s="81" t="s">
        <v>127</v>
      </c>
      <c r="D164" s="82" t="s">
        <v>70</v>
      </c>
      <c r="E164" s="28">
        <v>13602566.130000001</v>
      </c>
      <c r="F164" s="28">
        <v>2454085.19</v>
      </c>
      <c r="G164" s="28">
        <v>16056651.32</v>
      </c>
      <c r="H164" s="28">
        <v>5457442.0499999998</v>
      </c>
      <c r="I164" s="28">
        <v>5348164.6900000004</v>
      </c>
      <c r="J164" s="28">
        <v>5028222.5</v>
      </c>
      <c r="K164" s="29">
        <v>31.315511558358999</v>
      </c>
      <c r="L164" s="28">
        <v>3571035.5</v>
      </c>
    </row>
    <row r="165" spans="1:12" s="88" customFormat="1" ht="13.8" x14ac:dyDescent="0.2">
      <c r="A165" s="37" t="s">
        <v>478</v>
      </c>
      <c r="B165" s="16" t="s">
        <v>479</v>
      </c>
      <c r="C165" s="79" t="s">
        <v>3</v>
      </c>
      <c r="D165" s="80" t="s">
        <v>4</v>
      </c>
      <c r="E165" s="38">
        <v>8257889.2400000002</v>
      </c>
      <c r="F165" s="38">
        <v>0</v>
      </c>
      <c r="G165" s="38">
        <v>8257889.2400000002</v>
      </c>
      <c r="H165" s="38">
        <v>4029134.04</v>
      </c>
      <c r="I165" s="38">
        <v>4029134.04</v>
      </c>
      <c r="J165" s="38">
        <v>4020939.42</v>
      </c>
      <c r="K165" s="35">
        <v>48.692096771208298</v>
      </c>
      <c r="L165" s="38">
        <v>4020939.42</v>
      </c>
    </row>
    <row r="166" spans="1:12" s="88" customFormat="1" ht="13.8" x14ac:dyDescent="0.2">
      <c r="A166" s="37" t="s">
        <v>70</v>
      </c>
      <c r="B166" s="16" t="s">
        <v>70</v>
      </c>
      <c r="C166" s="79" t="s">
        <v>5</v>
      </c>
      <c r="D166" s="80" t="s">
        <v>6</v>
      </c>
      <c r="E166" s="38">
        <v>1251050.01</v>
      </c>
      <c r="F166" s="38">
        <v>61234.17</v>
      </c>
      <c r="G166" s="38">
        <v>1312284.18</v>
      </c>
      <c r="H166" s="38">
        <v>1288457.3799999999</v>
      </c>
      <c r="I166" s="38">
        <v>1288457.3799999999</v>
      </c>
      <c r="J166" s="38">
        <v>521913.07</v>
      </c>
      <c r="K166" s="35">
        <v>39.771345106057701</v>
      </c>
      <c r="L166" s="38">
        <v>521913.07</v>
      </c>
    </row>
    <row r="167" spans="1:12" s="88" customFormat="1" ht="13.8" x14ac:dyDescent="0.2">
      <c r="A167" s="37" t="s">
        <v>70</v>
      </c>
      <c r="B167" s="16" t="s">
        <v>70</v>
      </c>
      <c r="C167" s="79" t="s">
        <v>9</v>
      </c>
      <c r="D167" s="80" t="s">
        <v>10</v>
      </c>
      <c r="E167" s="38">
        <v>7631478.3399999999</v>
      </c>
      <c r="F167" s="38">
        <v>557595.65</v>
      </c>
      <c r="G167" s="38">
        <v>8189073.9900000002</v>
      </c>
      <c r="H167" s="38">
        <v>3403801.58</v>
      </c>
      <c r="I167" s="38">
        <v>3403801.58</v>
      </c>
      <c r="J167" s="38">
        <v>2963102.32</v>
      </c>
      <c r="K167" s="35">
        <v>36.183606639998096</v>
      </c>
      <c r="L167" s="38">
        <v>2963102.32</v>
      </c>
    </row>
    <row r="168" spans="1:12" s="88" customFormat="1" ht="13.8" x14ac:dyDescent="0.2">
      <c r="A168" s="37" t="s">
        <v>70</v>
      </c>
      <c r="B168" s="16" t="s">
        <v>70</v>
      </c>
      <c r="C168" s="81" t="s">
        <v>127</v>
      </c>
      <c r="D168" s="82" t="s">
        <v>70</v>
      </c>
      <c r="E168" s="28">
        <v>17140417.59</v>
      </c>
      <c r="F168" s="28">
        <v>618829.81999999995</v>
      </c>
      <c r="G168" s="28">
        <v>17759247.41</v>
      </c>
      <c r="H168" s="28">
        <v>8721393</v>
      </c>
      <c r="I168" s="28">
        <v>8721393</v>
      </c>
      <c r="J168" s="28">
        <v>7505954.8099999996</v>
      </c>
      <c r="K168" s="29">
        <v>42.265050070610002</v>
      </c>
      <c r="L168" s="28">
        <v>7505954.8099999996</v>
      </c>
    </row>
    <row r="169" spans="1:12" s="88" customFormat="1" ht="13.8" x14ac:dyDescent="0.2">
      <c r="A169" s="37" t="s">
        <v>480</v>
      </c>
      <c r="B169" s="16" t="s">
        <v>481</v>
      </c>
      <c r="C169" s="79" t="s">
        <v>3</v>
      </c>
      <c r="D169" s="80" t="s">
        <v>4</v>
      </c>
      <c r="E169" s="38">
        <v>3403288.41</v>
      </c>
      <c r="F169" s="38">
        <v>0</v>
      </c>
      <c r="G169" s="38">
        <v>3403288.41</v>
      </c>
      <c r="H169" s="38">
        <v>1678637.81</v>
      </c>
      <c r="I169" s="38">
        <v>1678637.81</v>
      </c>
      <c r="J169" s="38">
        <v>1678637.81</v>
      </c>
      <c r="K169" s="35">
        <v>49.3239951415108</v>
      </c>
      <c r="L169" s="38">
        <v>1678637.81</v>
      </c>
    </row>
    <row r="170" spans="1:12" s="88" customFormat="1" ht="13.8" x14ac:dyDescent="0.2">
      <c r="A170" s="37" t="s">
        <v>70</v>
      </c>
      <c r="B170" s="16" t="s">
        <v>70</v>
      </c>
      <c r="C170" s="79" t="s">
        <v>5</v>
      </c>
      <c r="D170" s="80" t="s">
        <v>6</v>
      </c>
      <c r="E170" s="38">
        <v>2854474.59</v>
      </c>
      <c r="F170" s="38">
        <v>-67502.559999999998</v>
      </c>
      <c r="G170" s="38">
        <v>2786972.03</v>
      </c>
      <c r="H170" s="38">
        <v>1529802.29</v>
      </c>
      <c r="I170" s="38">
        <v>1529802.29</v>
      </c>
      <c r="J170" s="38">
        <v>294230.05</v>
      </c>
      <c r="K170" s="35">
        <v>10.5573377426396</v>
      </c>
      <c r="L170" s="38">
        <v>294230.05</v>
      </c>
    </row>
    <row r="171" spans="1:12" s="88" customFormat="1" ht="13.8" x14ac:dyDescent="0.2">
      <c r="A171" s="37" t="s">
        <v>70</v>
      </c>
      <c r="B171" s="16" t="s">
        <v>70</v>
      </c>
      <c r="C171" s="79" t="s">
        <v>9</v>
      </c>
      <c r="D171" s="80" t="s">
        <v>10</v>
      </c>
      <c r="E171" s="38">
        <v>14400</v>
      </c>
      <c r="F171" s="38">
        <v>0</v>
      </c>
      <c r="G171" s="38">
        <v>14400</v>
      </c>
      <c r="H171" s="38">
        <v>0</v>
      </c>
      <c r="I171" s="38">
        <v>0</v>
      </c>
      <c r="J171" s="38">
        <v>0</v>
      </c>
      <c r="K171" s="35">
        <v>0</v>
      </c>
      <c r="L171" s="38">
        <v>0</v>
      </c>
    </row>
    <row r="172" spans="1:12" s="88" customFormat="1" ht="13.8" x14ac:dyDescent="0.2">
      <c r="A172" s="37" t="s">
        <v>70</v>
      </c>
      <c r="B172" s="16" t="s">
        <v>70</v>
      </c>
      <c r="C172" s="81" t="s">
        <v>127</v>
      </c>
      <c r="D172" s="82" t="s">
        <v>70</v>
      </c>
      <c r="E172" s="28">
        <v>6272163</v>
      </c>
      <c r="F172" s="28">
        <v>-67502.559999999998</v>
      </c>
      <c r="G172" s="28">
        <v>6204660.4400000004</v>
      </c>
      <c r="H172" s="28">
        <v>3208440.1</v>
      </c>
      <c r="I172" s="28">
        <v>3208440.1</v>
      </c>
      <c r="J172" s="28">
        <v>1972867.86</v>
      </c>
      <c r="K172" s="29">
        <v>31.796548402252299</v>
      </c>
      <c r="L172" s="28">
        <v>1972867.86</v>
      </c>
    </row>
    <row r="173" spans="1:12" s="88" customFormat="1" ht="13.8" x14ac:dyDescent="0.2">
      <c r="A173" s="37" t="s">
        <v>482</v>
      </c>
      <c r="B173" s="16" t="s">
        <v>483</v>
      </c>
      <c r="C173" s="79" t="s">
        <v>3</v>
      </c>
      <c r="D173" s="80" t="s">
        <v>4</v>
      </c>
      <c r="E173" s="38">
        <v>3183811.67</v>
      </c>
      <c r="F173" s="38">
        <v>0</v>
      </c>
      <c r="G173" s="38">
        <v>3183811.67</v>
      </c>
      <c r="H173" s="38">
        <v>1750058.8</v>
      </c>
      <c r="I173" s="38">
        <v>1750058.8</v>
      </c>
      <c r="J173" s="38">
        <v>1750058.8</v>
      </c>
      <c r="K173" s="35">
        <v>54.967409551583202</v>
      </c>
      <c r="L173" s="38">
        <v>1750058.8</v>
      </c>
    </row>
    <row r="174" spans="1:12" s="88" customFormat="1" ht="13.8" x14ac:dyDescent="0.2">
      <c r="A174" s="37" t="s">
        <v>70</v>
      </c>
      <c r="B174" s="16" t="s">
        <v>70</v>
      </c>
      <c r="C174" s="79" t="s">
        <v>5</v>
      </c>
      <c r="D174" s="80" t="s">
        <v>6</v>
      </c>
      <c r="E174" s="38">
        <v>7592316.3799999999</v>
      </c>
      <c r="F174" s="38">
        <v>-44328</v>
      </c>
      <c r="G174" s="38">
        <v>7547988.3799999999</v>
      </c>
      <c r="H174" s="38">
        <v>6895980.6500000004</v>
      </c>
      <c r="I174" s="38">
        <v>6875459.0499999998</v>
      </c>
      <c r="J174" s="38">
        <v>3156884.95</v>
      </c>
      <c r="K174" s="35">
        <v>41.824189321287697</v>
      </c>
      <c r="L174" s="38">
        <v>2756326.55</v>
      </c>
    </row>
    <row r="175" spans="1:12" s="88" customFormat="1" ht="13.8" x14ac:dyDescent="0.2">
      <c r="A175" s="37" t="s">
        <v>70</v>
      </c>
      <c r="B175" s="16" t="s">
        <v>70</v>
      </c>
      <c r="C175" s="79" t="s">
        <v>7</v>
      </c>
      <c r="D175" s="80" t="s">
        <v>8</v>
      </c>
      <c r="E175" s="38">
        <v>263000</v>
      </c>
      <c r="F175" s="38">
        <v>0</v>
      </c>
      <c r="G175" s="38">
        <v>263000</v>
      </c>
      <c r="H175" s="38">
        <v>263000</v>
      </c>
      <c r="I175" s="38">
        <v>263000</v>
      </c>
      <c r="J175" s="38">
        <v>114401.95</v>
      </c>
      <c r="K175" s="35">
        <v>43.498840304182501</v>
      </c>
      <c r="L175" s="38">
        <v>114401.95</v>
      </c>
    </row>
    <row r="176" spans="1:12" s="88" customFormat="1" ht="13.8" x14ac:dyDescent="0.2">
      <c r="A176" s="37" t="s">
        <v>70</v>
      </c>
      <c r="B176" s="16" t="s">
        <v>70</v>
      </c>
      <c r="C176" s="79" t="s">
        <v>9</v>
      </c>
      <c r="D176" s="80" t="s">
        <v>10</v>
      </c>
      <c r="E176" s="38">
        <v>120000</v>
      </c>
      <c r="F176" s="38">
        <v>44328</v>
      </c>
      <c r="G176" s="38">
        <v>164328</v>
      </c>
      <c r="H176" s="38">
        <v>86106.84</v>
      </c>
      <c r="I176" s="38">
        <v>86106.84</v>
      </c>
      <c r="J176" s="38">
        <v>71828.84</v>
      </c>
      <c r="K176" s="35">
        <v>43.710651866997701</v>
      </c>
      <c r="L176" s="38">
        <v>17915.259999999998</v>
      </c>
    </row>
    <row r="177" spans="1:12" s="88" customFormat="1" ht="13.8" x14ac:dyDescent="0.2">
      <c r="A177" s="37" t="s">
        <v>70</v>
      </c>
      <c r="B177" s="16" t="s">
        <v>70</v>
      </c>
      <c r="C177" s="81" t="s">
        <v>127</v>
      </c>
      <c r="D177" s="82" t="s">
        <v>70</v>
      </c>
      <c r="E177" s="28">
        <v>11159128.050000001</v>
      </c>
      <c r="F177" s="28">
        <v>0</v>
      </c>
      <c r="G177" s="28">
        <v>11159128.050000001</v>
      </c>
      <c r="H177" s="28">
        <v>8995146.2899999991</v>
      </c>
      <c r="I177" s="28">
        <v>8974624.6899999995</v>
      </c>
      <c r="J177" s="28">
        <v>5093174.54</v>
      </c>
      <c r="K177" s="29">
        <v>45.6413307310332</v>
      </c>
      <c r="L177" s="28">
        <v>4638702.5599999996</v>
      </c>
    </row>
    <row r="178" spans="1:12" s="88" customFormat="1" ht="13.8" x14ac:dyDescent="0.2">
      <c r="A178" s="37" t="s">
        <v>484</v>
      </c>
      <c r="B178" s="16" t="s">
        <v>485</v>
      </c>
      <c r="C178" s="79" t="s">
        <v>3</v>
      </c>
      <c r="D178" s="80" t="s">
        <v>4</v>
      </c>
      <c r="E178" s="38">
        <v>566967.16</v>
      </c>
      <c r="F178" s="38">
        <v>0</v>
      </c>
      <c r="G178" s="38">
        <v>566967.16</v>
      </c>
      <c r="H178" s="38">
        <v>226631.19</v>
      </c>
      <c r="I178" s="38">
        <v>226631.19</v>
      </c>
      <c r="J178" s="38">
        <v>226631.19</v>
      </c>
      <c r="K178" s="35">
        <v>39.972542677780503</v>
      </c>
      <c r="L178" s="38">
        <v>226631.19</v>
      </c>
    </row>
    <row r="179" spans="1:12" s="88" customFormat="1" ht="13.8" x14ac:dyDescent="0.2">
      <c r="A179" s="37" t="s">
        <v>70</v>
      </c>
      <c r="B179" s="16" t="s">
        <v>70</v>
      </c>
      <c r="C179" s="79" t="s">
        <v>5</v>
      </c>
      <c r="D179" s="80" t="s">
        <v>6</v>
      </c>
      <c r="E179" s="38">
        <v>184585.37</v>
      </c>
      <c r="F179" s="38">
        <v>-11042.27</v>
      </c>
      <c r="G179" s="38">
        <v>173543.1</v>
      </c>
      <c r="H179" s="38">
        <v>99464.92</v>
      </c>
      <c r="I179" s="38">
        <v>99464.92</v>
      </c>
      <c r="J179" s="38">
        <v>69204.87</v>
      </c>
      <c r="K179" s="35">
        <v>39.877626941088401</v>
      </c>
      <c r="L179" s="38">
        <v>69054.87</v>
      </c>
    </row>
    <row r="180" spans="1:12" s="88" customFormat="1" ht="13.8" x14ac:dyDescent="0.2">
      <c r="A180" s="37" t="s">
        <v>70</v>
      </c>
      <c r="B180" s="16" t="s">
        <v>70</v>
      </c>
      <c r="C180" s="79" t="s">
        <v>9</v>
      </c>
      <c r="D180" s="80" t="s">
        <v>10</v>
      </c>
      <c r="E180" s="38">
        <v>2000</v>
      </c>
      <c r="F180" s="38">
        <v>0</v>
      </c>
      <c r="G180" s="38">
        <v>2000</v>
      </c>
      <c r="H180" s="38">
        <v>0</v>
      </c>
      <c r="I180" s="38">
        <v>0</v>
      </c>
      <c r="J180" s="38">
        <v>0</v>
      </c>
      <c r="K180" s="35">
        <v>0</v>
      </c>
      <c r="L180" s="38">
        <v>0</v>
      </c>
    </row>
    <row r="181" spans="1:12" s="88" customFormat="1" ht="13.8" x14ac:dyDescent="0.2">
      <c r="A181" s="37" t="s">
        <v>70</v>
      </c>
      <c r="B181" s="16" t="s">
        <v>70</v>
      </c>
      <c r="C181" s="81" t="s">
        <v>127</v>
      </c>
      <c r="D181" s="82" t="s">
        <v>70</v>
      </c>
      <c r="E181" s="28">
        <v>753552.53</v>
      </c>
      <c r="F181" s="28">
        <v>-11042.27</v>
      </c>
      <c r="G181" s="28">
        <v>742510.26</v>
      </c>
      <c r="H181" s="28">
        <v>326096.11</v>
      </c>
      <c r="I181" s="28">
        <v>326096.11</v>
      </c>
      <c r="J181" s="28">
        <v>295836.06</v>
      </c>
      <c r="K181" s="29">
        <v>39.842689850507902</v>
      </c>
      <c r="L181" s="28">
        <v>295686.06</v>
      </c>
    </row>
    <row r="182" spans="1:12" s="88" customFormat="1" ht="13.8" x14ac:dyDescent="0.2">
      <c r="A182" s="37" t="s">
        <v>486</v>
      </c>
      <c r="B182" s="16" t="s">
        <v>487</v>
      </c>
      <c r="C182" s="79" t="s">
        <v>3</v>
      </c>
      <c r="D182" s="80" t="s">
        <v>4</v>
      </c>
      <c r="E182" s="38">
        <v>2638003.44</v>
      </c>
      <c r="F182" s="38">
        <v>324938.88</v>
      </c>
      <c r="G182" s="38">
        <v>2962942.32</v>
      </c>
      <c r="H182" s="38">
        <v>764227.18</v>
      </c>
      <c r="I182" s="38">
        <v>764227.18</v>
      </c>
      <c r="J182" s="38">
        <v>764227.18</v>
      </c>
      <c r="K182" s="35">
        <v>25.792847023765201</v>
      </c>
      <c r="L182" s="38">
        <v>764087.18</v>
      </c>
    </row>
    <row r="183" spans="1:12" s="88" customFormat="1" ht="13.8" x14ac:dyDescent="0.2">
      <c r="A183" s="37" t="s">
        <v>70</v>
      </c>
      <c r="B183" s="16" t="s">
        <v>70</v>
      </c>
      <c r="C183" s="79" t="s">
        <v>5</v>
      </c>
      <c r="D183" s="80" t="s">
        <v>6</v>
      </c>
      <c r="E183" s="38">
        <v>4575662.03</v>
      </c>
      <c r="F183" s="38">
        <v>-587803.21</v>
      </c>
      <c r="G183" s="38">
        <v>3987858.82</v>
      </c>
      <c r="H183" s="38">
        <v>2611863.77</v>
      </c>
      <c r="I183" s="38">
        <v>1094278.1000000001</v>
      </c>
      <c r="J183" s="38">
        <v>602711.80000000005</v>
      </c>
      <c r="K183" s="35">
        <v>15.113669445298999</v>
      </c>
      <c r="L183" s="38">
        <v>514550.6</v>
      </c>
    </row>
    <row r="184" spans="1:12" s="88" customFormat="1" ht="13.8" x14ac:dyDescent="0.2">
      <c r="A184" s="37" t="s">
        <v>70</v>
      </c>
      <c r="B184" s="16" t="s">
        <v>70</v>
      </c>
      <c r="C184" s="79" t="s">
        <v>15</v>
      </c>
      <c r="D184" s="80" t="s">
        <v>16</v>
      </c>
      <c r="E184" s="38">
        <v>7000</v>
      </c>
      <c r="F184" s="38">
        <v>0</v>
      </c>
      <c r="G184" s="38">
        <v>7000</v>
      </c>
      <c r="H184" s="38">
        <v>700</v>
      </c>
      <c r="I184" s="38">
        <v>700</v>
      </c>
      <c r="J184" s="38">
        <v>259.85000000000002</v>
      </c>
      <c r="K184" s="35">
        <v>3.7121428571428599</v>
      </c>
      <c r="L184" s="38">
        <v>259.85000000000002</v>
      </c>
    </row>
    <row r="185" spans="1:12" s="88" customFormat="1" ht="13.8" x14ac:dyDescent="0.2">
      <c r="A185" s="37" t="s">
        <v>70</v>
      </c>
      <c r="B185" s="16" t="s">
        <v>70</v>
      </c>
      <c r="C185" s="79" t="s">
        <v>7</v>
      </c>
      <c r="D185" s="80" t="s">
        <v>8</v>
      </c>
      <c r="E185" s="38">
        <v>5582072</v>
      </c>
      <c r="F185" s="38">
        <v>0</v>
      </c>
      <c r="G185" s="38">
        <v>5582072</v>
      </c>
      <c r="H185" s="38">
        <v>5448622.79</v>
      </c>
      <c r="I185" s="38">
        <v>5025203</v>
      </c>
      <c r="J185" s="38">
        <v>2368742.25</v>
      </c>
      <c r="K185" s="35">
        <v>42.434820797725301</v>
      </c>
      <c r="L185" s="38">
        <v>2368742.25</v>
      </c>
    </row>
    <row r="186" spans="1:12" s="88" customFormat="1" ht="13.8" x14ac:dyDescent="0.2">
      <c r="A186" s="37" t="s">
        <v>70</v>
      </c>
      <c r="B186" s="16" t="s">
        <v>70</v>
      </c>
      <c r="C186" s="79" t="s">
        <v>9</v>
      </c>
      <c r="D186" s="80" t="s">
        <v>10</v>
      </c>
      <c r="E186" s="38">
        <v>264651</v>
      </c>
      <c r="F186" s="38">
        <v>3696569.83</v>
      </c>
      <c r="G186" s="38">
        <v>3961220.83</v>
      </c>
      <c r="H186" s="38">
        <v>3601791.45</v>
      </c>
      <c r="I186" s="38">
        <v>2908557.52</v>
      </c>
      <c r="J186" s="38">
        <v>2161825.2400000002</v>
      </c>
      <c r="K186" s="35">
        <v>54.574721601673502</v>
      </c>
      <c r="L186" s="38">
        <v>2114562.56</v>
      </c>
    </row>
    <row r="187" spans="1:12" s="88" customFormat="1" ht="13.8" x14ac:dyDescent="0.2">
      <c r="A187" s="37" t="s">
        <v>70</v>
      </c>
      <c r="B187" s="16" t="s">
        <v>70</v>
      </c>
      <c r="C187" s="79" t="s">
        <v>11</v>
      </c>
      <c r="D187" s="80" t="s">
        <v>12</v>
      </c>
      <c r="E187" s="38">
        <v>22945043.640000001</v>
      </c>
      <c r="F187" s="38">
        <v>7789242.8700000001</v>
      </c>
      <c r="G187" s="38">
        <v>30734286.510000002</v>
      </c>
      <c r="H187" s="38">
        <v>8162114.5199999996</v>
      </c>
      <c r="I187" s="38">
        <v>5141225.93</v>
      </c>
      <c r="J187" s="38">
        <v>329614.5</v>
      </c>
      <c r="K187" s="35">
        <v>1.0724651112130199</v>
      </c>
      <c r="L187" s="38">
        <v>329614.5</v>
      </c>
    </row>
    <row r="188" spans="1:12" s="88" customFormat="1" ht="13.8" x14ac:dyDescent="0.2">
      <c r="A188" s="37" t="s">
        <v>70</v>
      </c>
      <c r="B188" s="16" t="s">
        <v>70</v>
      </c>
      <c r="C188" s="79" t="s">
        <v>21</v>
      </c>
      <c r="D188" s="80" t="s">
        <v>22</v>
      </c>
      <c r="E188" s="38">
        <v>43304.15</v>
      </c>
      <c r="F188" s="38">
        <v>0</v>
      </c>
      <c r="G188" s="38">
        <v>43304.15</v>
      </c>
      <c r="H188" s="38">
        <v>43304.15</v>
      </c>
      <c r="I188" s="38">
        <v>43304.15</v>
      </c>
      <c r="J188" s="38">
        <v>0</v>
      </c>
      <c r="K188" s="35">
        <v>0</v>
      </c>
      <c r="L188" s="38">
        <v>0</v>
      </c>
    </row>
    <row r="189" spans="1:12" s="88" customFormat="1" ht="13.8" x14ac:dyDescent="0.2">
      <c r="A189" s="37" t="s">
        <v>70</v>
      </c>
      <c r="B189" s="16" t="s">
        <v>70</v>
      </c>
      <c r="C189" s="81" t="s">
        <v>127</v>
      </c>
      <c r="D189" s="82" t="s">
        <v>70</v>
      </c>
      <c r="E189" s="28">
        <v>36055736.259999998</v>
      </c>
      <c r="F189" s="28">
        <v>11222948.369999999</v>
      </c>
      <c r="G189" s="28">
        <v>47278684.630000003</v>
      </c>
      <c r="H189" s="28">
        <v>20632623.859999999</v>
      </c>
      <c r="I189" s="28">
        <v>14977495.880000001</v>
      </c>
      <c r="J189" s="28">
        <v>6227380.8200000003</v>
      </c>
      <c r="K189" s="29">
        <v>13.1716456765561</v>
      </c>
      <c r="L189" s="28">
        <v>6091816.9400000004</v>
      </c>
    </row>
    <row r="190" spans="1:12" s="88" customFormat="1" ht="13.8" x14ac:dyDescent="0.2">
      <c r="A190" s="126" t="s">
        <v>264</v>
      </c>
      <c r="B190" s="127" t="s">
        <v>70</v>
      </c>
      <c r="C190" s="83" t="s">
        <v>70</v>
      </c>
      <c r="D190" s="84" t="s">
        <v>70</v>
      </c>
      <c r="E190" s="66">
        <v>8249589665.8900003</v>
      </c>
      <c r="F190" s="66">
        <v>317819568.72000003</v>
      </c>
      <c r="G190" s="66">
        <v>8567409234.6099997</v>
      </c>
      <c r="H190" s="66">
        <v>5491272732.8800001</v>
      </c>
      <c r="I190" s="66">
        <v>5153844172.1800003</v>
      </c>
      <c r="J190" s="66">
        <v>3531154595.8600001</v>
      </c>
      <c r="K190" s="71">
        <v>41.216130794769299</v>
      </c>
      <c r="L190" s="66">
        <v>3397357346.8600001</v>
      </c>
    </row>
    <row r="191" spans="1:12" ht="13.8" x14ac:dyDescent="0.3">
      <c r="A191" s="39" t="s">
        <v>61</v>
      </c>
      <c r="B191" s="18"/>
      <c r="C191" s="18"/>
      <c r="D191" s="18"/>
      <c r="E191" s="18"/>
      <c r="F191" s="18"/>
      <c r="G191" s="18"/>
      <c r="H191" s="18"/>
      <c r="I191" s="40"/>
      <c r="J191" s="40"/>
      <c r="K191" s="5"/>
      <c r="L191" s="4"/>
    </row>
  </sheetData>
  <autoFilter ref="A4:D191"/>
  <mergeCells count="5">
    <mergeCell ref="A5:B6"/>
    <mergeCell ref="C5:D6"/>
    <mergeCell ref="A1:L1"/>
    <mergeCell ref="A2:L2"/>
    <mergeCell ref="A190:B190"/>
  </mergeCells>
  <printOptions horizontalCentered="1"/>
  <pageMargins left="0.70866141732283472" right="0.70866141732283472" top="1.5748031496062993" bottom="0.55118110236220474" header="0.59055118110236227" footer="0.31496062992125984"/>
  <pageSetup paperSize="9" scale="60" fitToHeight="0" orientation="landscape" r:id="rId1"/>
  <headerFooter scaleWithDoc="0">
    <oddHeader>&amp;L&amp;G&amp;R&amp;"-,Negrita"&amp;12
Intervención General</oddHeader>
    <oddFooter>&amp;R&amp;P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0.199999999999999" x14ac:dyDescent="0.2"/>
  <sheetData/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2"/>
  <sheetViews>
    <sheetView tabSelected="1" topLeftCell="A73" zoomScaleNormal="100" workbookViewId="0">
      <selection sqref="A1:J1"/>
    </sheetView>
  </sheetViews>
  <sheetFormatPr baseColWidth="10" defaultRowHeight="10.199999999999999" x14ac:dyDescent="0.2"/>
  <cols>
    <col min="1" max="1" width="9.7109375" style="30" customWidth="1"/>
    <col min="2" max="2" width="34" customWidth="1"/>
    <col min="3" max="3" width="11.42578125" style="30" bestFit="1" customWidth="1"/>
    <col min="4" max="4" width="31.7109375" customWidth="1"/>
    <col min="5" max="5" width="19.5703125" bestFit="1" customWidth="1"/>
    <col min="6" max="6" width="17.85546875" bestFit="1" customWidth="1"/>
    <col min="7" max="9" width="19.5703125" bestFit="1" customWidth="1"/>
  </cols>
  <sheetData>
    <row r="1" spans="1:10" s="76" customFormat="1" ht="18.75" customHeight="1" x14ac:dyDescent="0.35">
      <c r="A1" s="111" t="s">
        <v>65</v>
      </c>
      <c r="B1" s="111"/>
      <c r="C1" s="111"/>
      <c r="D1" s="111"/>
      <c r="E1" s="111"/>
      <c r="F1" s="111"/>
      <c r="G1" s="111"/>
      <c r="H1" s="111"/>
      <c r="I1" s="111"/>
      <c r="J1" s="89"/>
    </row>
    <row r="2" spans="1:10" s="76" customFormat="1" ht="18.75" customHeight="1" x14ac:dyDescent="0.35">
      <c r="A2" s="111" t="s">
        <v>56</v>
      </c>
      <c r="B2" s="111"/>
      <c r="C2" s="111"/>
      <c r="D2" s="111"/>
      <c r="E2" s="111"/>
      <c r="F2" s="111"/>
      <c r="G2" s="111"/>
      <c r="H2" s="111"/>
      <c r="I2" s="111"/>
    </row>
    <row r="3" spans="1:10" ht="11.25" customHeight="1" x14ac:dyDescent="0.2">
      <c r="A3" s="3"/>
      <c r="B3" s="6"/>
      <c r="C3" s="3"/>
      <c r="D3" s="6"/>
      <c r="E3" s="3"/>
      <c r="F3" s="3"/>
      <c r="G3" s="3"/>
      <c r="H3" s="1"/>
      <c r="I3" s="1"/>
    </row>
    <row r="4" spans="1:10" ht="11.25" customHeight="1" x14ac:dyDescent="0.2">
      <c r="A4" s="11" t="s">
        <v>67</v>
      </c>
      <c r="B4" s="7"/>
      <c r="C4" s="2"/>
      <c r="D4" s="8"/>
      <c r="E4" s="1"/>
      <c r="F4" s="2"/>
      <c r="G4" s="2"/>
      <c r="H4" s="1"/>
      <c r="I4" s="1"/>
    </row>
    <row r="5" spans="1:10" ht="30" customHeight="1" x14ac:dyDescent="0.2">
      <c r="A5" s="114" t="s">
        <v>52</v>
      </c>
      <c r="B5" s="120"/>
      <c r="C5" s="114" t="s">
        <v>53</v>
      </c>
      <c r="D5" s="120"/>
      <c r="E5" s="14" t="s">
        <v>23</v>
      </c>
      <c r="F5" s="26" t="s">
        <v>43</v>
      </c>
      <c r="G5" s="26" t="s">
        <v>44</v>
      </c>
      <c r="H5" s="33" t="s">
        <v>37</v>
      </c>
      <c r="I5" s="13" t="s">
        <v>24</v>
      </c>
    </row>
    <row r="6" spans="1:10" ht="15" customHeight="1" x14ac:dyDescent="0.2">
      <c r="A6" s="121"/>
      <c r="B6" s="122"/>
      <c r="C6" s="121"/>
      <c r="D6" s="122"/>
      <c r="E6" s="15" t="s">
        <v>2</v>
      </c>
      <c r="F6" s="15" t="s">
        <v>2</v>
      </c>
      <c r="G6" s="15" t="s">
        <v>2</v>
      </c>
      <c r="H6" s="15" t="s">
        <v>2</v>
      </c>
      <c r="I6" s="15" t="s">
        <v>2</v>
      </c>
    </row>
    <row r="7" spans="1:10" ht="12.75" customHeight="1" x14ac:dyDescent="0.2">
      <c r="A7" s="37" t="s">
        <v>488</v>
      </c>
      <c r="B7" s="72" t="s">
        <v>489</v>
      </c>
      <c r="C7" s="37" t="s">
        <v>15</v>
      </c>
      <c r="D7" s="72" t="s">
        <v>27</v>
      </c>
      <c r="E7" s="55">
        <v>11159128.050000001</v>
      </c>
      <c r="F7" s="55">
        <v>0</v>
      </c>
      <c r="G7" s="55">
        <v>11159128.050000001</v>
      </c>
      <c r="H7" s="55">
        <v>6326198.7800000003</v>
      </c>
      <c r="I7" s="55">
        <v>181539.08</v>
      </c>
    </row>
    <row r="8" spans="1:10" ht="12.75" customHeight="1" x14ac:dyDescent="0.2">
      <c r="A8" s="37" t="s">
        <v>70</v>
      </c>
      <c r="B8" s="72" t="s">
        <v>70</v>
      </c>
      <c r="C8" s="41" t="s">
        <v>127</v>
      </c>
      <c r="D8" s="73" t="s">
        <v>70</v>
      </c>
      <c r="E8" s="74">
        <v>11159128.050000001</v>
      </c>
      <c r="F8" s="74">
        <v>0</v>
      </c>
      <c r="G8" s="74">
        <v>11159128.050000001</v>
      </c>
      <c r="H8" s="74">
        <v>6326198.7800000003</v>
      </c>
      <c r="I8" s="74">
        <v>181539.08</v>
      </c>
    </row>
    <row r="9" spans="1:10" ht="13.8" x14ac:dyDescent="0.2">
      <c r="A9" s="37" t="s">
        <v>490</v>
      </c>
      <c r="B9" s="72" t="s">
        <v>491</v>
      </c>
      <c r="C9" s="37" t="s">
        <v>15</v>
      </c>
      <c r="D9" s="72" t="s">
        <v>27</v>
      </c>
      <c r="E9" s="55">
        <v>20000</v>
      </c>
      <c r="F9" s="55">
        <v>0</v>
      </c>
      <c r="G9" s="55">
        <v>20000</v>
      </c>
      <c r="H9" s="55">
        <v>10021</v>
      </c>
      <c r="I9" s="55">
        <v>10021</v>
      </c>
    </row>
    <row r="10" spans="1:10" ht="12.75" customHeight="1" x14ac:dyDescent="0.2">
      <c r="A10" s="37" t="s">
        <v>70</v>
      </c>
      <c r="B10" s="72" t="s">
        <v>70</v>
      </c>
      <c r="C10" s="41" t="s">
        <v>127</v>
      </c>
      <c r="D10" s="73" t="s">
        <v>70</v>
      </c>
      <c r="E10" s="74">
        <v>20000</v>
      </c>
      <c r="F10" s="74">
        <v>0</v>
      </c>
      <c r="G10" s="74">
        <v>20000</v>
      </c>
      <c r="H10" s="74">
        <v>10021</v>
      </c>
      <c r="I10" s="74">
        <v>10021</v>
      </c>
    </row>
    <row r="11" spans="1:10" ht="13.8" x14ac:dyDescent="0.2">
      <c r="A11" s="37" t="s">
        <v>492</v>
      </c>
      <c r="B11" s="72" t="s">
        <v>493</v>
      </c>
      <c r="C11" s="37" t="s">
        <v>15</v>
      </c>
      <c r="D11" s="72" t="s">
        <v>27</v>
      </c>
      <c r="E11" s="55">
        <v>3807124.61</v>
      </c>
      <c r="F11" s="55">
        <v>0</v>
      </c>
      <c r="G11" s="55">
        <v>3807124.61</v>
      </c>
      <c r="H11" s="55">
        <v>1691684.27</v>
      </c>
      <c r="I11" s="55">
        <v>272002.03999999998</v>
      </c>
    </row>
    <row r="12" spans="1:10" ht="12.75" customHeight="1" x14ac:dyDescent="0.2">
      <c r="A12" s="37" t="s">
        <v>70</v>
      </c>
      <c r="B12" s="72" t="s">
        <v>70</v>
      </c>
      <c r="C12" s="37" t="s">
        <v>7</v>
      </c>
      <c r="D12" s="72" t="s">
        <v>8</v>
      </c>
      <c r="E12" s="55">
        <v>38951.1</v>
      </c>
      <c r="F12" s="55">
        <v>12530102.039999999</v>
      </c>
      <c r="G12" s="55">
        <v>12569053.140000001</v>
      </c>
      <c r="H12" s="55">
        <v>12532284</v>
      </c>
      <c r="I12" s="55">
        <v>1881.96</v>
      </c>
    </row>
    <row r="13" spans="1:10" ht="12.75" customHeight="1" x14ac:dyDescent="0.2">
      <c r="A13" s="37" t="s">
        <v>70</v>
      </c>
      <c r="B13" s="72" t="s">
        <v>70</v>
      </c>
      <c r="C13" s="37" t="s">
        <v>11</v>
      </c>
      <c r="D13" s="72" t="s">
        <v>12</v>
      </c>
      <c r="E13" s="55">
        <v>6643018.4299999997</v>
      </c>
      <c r="F13" s="55">
        <v>0</v>
      </c>
      <c r="G13" s="55">
        <v>6643018.4299999997</v>
      </c>
      <c r="H13" s="55">
        <v>0</v>
      </c>
      <c r="I13" s="55">
        <v>0</v>
      </c>
    </row>
    <row r="14" spans="1:10" ht="12.75" customHeight="1" x14ac:dyDescent="0.2">
      <c r="A14" s="37" t="s">
        <v>70</v>
      </c>
      <c r="B14" s="72" t="s">
        <v>70</v>
      </c>
      <c r="C14" s="37" t="s">
        <v>19</v>
      </c>
      <c r="D14" s="72" t="s">
        <v>20</v>
      </c>
      <c r="E14" s="55">
        <v>0</v>
      </c>
      <c r="F14" s="55">
        <v>759233.58</v>
      </c>
      <c r="G14" s="55">
        <v>759233.58</v>
      </c>
      <c r="H14" s="55">
        <v>0</v>
      </c>
      <c r="I14" s="55">
        <v>0</v>
      </c>
    </row>
    <row r="15" spans="1:10" ht="12.75" customHeight="1" x14ac:dyDescent="0.2">
      <c r="A15" s="37" t="s">
        <v>70</v>
      </c>
      <c r="B15" s="72" t="s">
        <v>70</v>
      </c>
      <c r="C15" s="41" t="s">
        <v>127</v>
      </c>
      <c r="D15" s="73" t="s">
        <v>70</v>
      </c>
      <c r="E15" s="74">
        <v>10489094.140000001</v>
      </c>
      <c r="F15" s="74">
        <v>13289335.619999999</v>
      </c>
      <c r="G15" s="74">
        <v>23778429.760000002</v>
      </c>
      <c r="H15" s="74">
        <v>14223968.27</v>
      </c>
      <c r="I15" s="74">
        <v>273884</v>
      </c>
    </row>
    <row r="16" spans="1:10" ht="13.8" x14ac:dyDescent="0.2">
      <c r="A16" s="37" t="s">
        <v>494</v>
      </c>
      <c r="B16" s="72" t="s">
        <v>495</v>
      </c>
      <c r="C16" s="37" t="s">
        <v>15</v>
      </c>
      <c r="D16" s="72" t="s">
        <v>27</v>
      </c>
      <c r="E16" s="55">
        <v>800000</v>
      </c>
      <c r="F16" s="55">
        <v>0</v>
      </c>
      <c r="G16" s="55">
        <v>800000</v>
      </c>
      <c r="H16" s="55">
        <v>182099.79</v>
      </c>
      <c r="I16" s="55">
        <v>148810.16</v>
      </c>
    </row>
    <row r="17" spans="1:9" ht="12.75" customHeight="1" x14ac:dyDescent="0.2">
      <c r="A17" s="37" t="s">
        <v>70</v>
      </c>
      <c r="B17" s="72" t="s">
        <v>70</v>
      </c>
      <c r="C17" s="37" t="s">
        <v>7</v>
      </c>
      <c r="D17" s="72" t="s">
        <v>8</v>
      </c>
      <c r="E17" s="55">
        <v>180000</v>
      </c>
      <c r="F17" s="55">
        <v>0</v>
      </c>
      <c r="G17" s="55">
        <v>180000</v>
      </c>
      <c r="H17" s="55">
        <v>1061.01</v>
      </c>
      <c r="I17" s="55">
        <v>1061.01</v>
      </c>
    </row>
    <row r="18" spans="1:9" ht="12.75" customHeight="1" x14ac:dyDescent="0.2">
      <c r="A18" s="37" t="s">
        <v>70</v>
      </c>
      <c r="B18" s="72" t="s">
        <v>70</v>
      </c>
      <c r="C18" s="37" t="s">
        <v>17</v>
      </c>
      <c r="D18" s="72" t="s">
        <v>28</v>
      </c>
      <c r="E18" s="55">
        <v>1232488.3400000001</v>
      </c>
      <c r="F18" s="55">
        <v>0</v>
      </c>
      <c r="G18" s="55">
        <v>1232488.3400000001</v>
      </c>
      <c r="H18" s="55">
        <v>1116598.5900000001</v>
      </c>
      <c r="I18" s="55">
        <v>1066288.6299999999</v>
      </c>
    </row>
    <row r="19" spans="1:9" ht="12.75" customHeight="1" x14ac:dyDescent="0.2">
      <c r="A19" s="37" t="s">
        <v>70</v>
      </c>
      <c r="B19" s="72" t="s">
        <v>70</v>
      </c>
      <c r="C19" s="37" t="s">
        <v>11</v>
      </c>
      <c r="D19" s="72" t="s">
        <v>12</v>
      </c>
      <c r="E19" s="55">
        <v>5493561.25</v>
      </c>
      <c r="F19" s="55">
        <v>0</v>
      </c>
      <c r="G19" s="55">
        <v>5493561.25</v>
      </c>
      <c r="H19" s="55">
        <v>1868740.03</v>
      </c>
      <c r="I19" s="55">
        <v>1868740.03</v>
      </c>
    </row>
    <row r="20" spans="1:9" ht="12.75" customHeight="1" x14ac:dyDescent="0.2">
      <c r="A20" s="37" t="s">
        <v>70</v>
      </c>
      <c r="B20" s="72" t="s">
        <v>70</v>
      </c>
      <c r="C20" s="41" t="s">
        <v>127</v>
      </c>
      <c r="D20" s="73" t="s">
        <v>70</v>
      </c>
      <c r="E20" s="74">
        <v>7706049.5899999999</v>
      </c>
      <c r="F20" s="74">
        <v>0</v>
      </c>
      <c r="G20" s="74">
        <v>7706049.5899999999</v>
      </c>
      <c r="H20" s="74">
        <v>3168499.42</v>
      </c>
      <c r="I20" s="74">
        <v>3084899.83</v>
      </c>
    </row>
    <row r="21" spans="1:9" ht="13.8" x14ac:dyDescent="0.2">
      <c r="A21" s="37" t="s">
        <v>496</v>
      </c>
      <c r="B21" s="72" t="s">
        <v>497</v>
      </c>
      <c r="C21" s="37" t="s">
        <v>3</v>
      </c>
      <c r="D21" s="72" t="s">
        <v>25</v>
      </c>
      <c r="E21" s="55">
        <v>2145996580</v>
      </c>
      <c r="F21" s="55">
        <v>0</v>
      </c>
      <c r="G21" s="55">
        <v>2145996580</v>
      </c>
      <c r="H21" s="55">
        <v>965575436.33000004</v>
      </c>
      <c r="I21" s="55">
        <v>960441878.36000001</v>
      </c>
    </row>
    <row r="22" spans="1:9" ht="12.75" customHeight="1" x14ac:dyDescent="0.2">
      <c r="A22" s="37" t="s">
        <v>70</v>
      </c>
      <c r="B22" s="72" t="s">
        <v>70</v>
      </c>
      <c r="C22" s="37" t="s">
        <v>5</v>
      </c>
      <c r="D22" s="72" t="s">
        <v>26</v>
      </c>
      <c r="E22" s="55">
        <v>2153152830</v>
      </c>
      <c r="F22" s="55">
        <v>0</v>
      </c>
      <c r="G22" s="55">
        <v>2153152830</v>
      </c>
      <c r="H22" s="55">
        <v>1084375548.97</v>
      </c>
      <c r="I22" s="55">
        <v>1078061801.21</v>
      </c>
    </row>
    <row r="23" spans="1:9" ht="12.75" customHeight="1" x14ac:dyDescent="0.2">
      <c r="A23" s="37" t="s">
        <v>70</v>
      </c>
      <c r="B23" s="72" t="s">
        <v>70</v>
      </c>
      <c r="C23" s="37" t="s">
        <v>15</v>
      </c>
      <c r="D23" s="72" t="s">
        <v>27</v>
      </c>
      <c r="E23" s="55">
        <v>42446548.119999997</v>
      </c>
      <c r="F23" s="55">
        <v>172899.53</v>
      </c>
      <c r="G23" s="55">
        <v>42619447.649999999</v>
      </c>
      <c r="H23" s="55">
        <v>20168707.989999998</v>
      </c>
      <c r="I23" s="55">
        <v>16007370.720000001</v>
      </c>
    </row>
    <row r="24" spans="1:9" ht="12.75" customHeight="1" x14ac:dyDescent="0.2">
      <c r="A24" s="37" t="s">
        <v>70</v>
      </c>
      <c r="B24" s="72" t="s">
        <v>70</v>
      </c>
      <c r="C24" s="37" t="s">
        <v>7</v>
      </c>
      <c r="D24" s="72" t="s">
        <v>8</v>
      </c>
      <c r="E24" s="55">
        <v>1332474698.25</v>
      </c>
      <c r="F24" s="55">
        <v>11571075.32</v>
      </c>
      <c r="G24" s="55">
        <v>1344045773.5699999</v>
      </c>
      <c r="H24" s="55">
        <v>436205526.39999998</v>
      </c>
      <c r="I24" s="55">
        <v>392111311.05000001</v>
      </c>
    </row>
    <row r="25" spans="1:9" ht="12.75" customHeight="1" x14ac:dyDescent="0.2">
      <c r="A25" s="37" t="s">
        <v>70</v>
      </c>
      <c r="B25" s="72" t="s">
        <v>70</v>
      </c>
      <c r="C25" s="37" t="s">
        <v>17</v>
      </c>
      <c r="D25" s="72" t="s">
        <v>28</v>
      </c>
      <c r="E25" s="55">
        <v>10893292.5</v>
      </c>
      <c r="F25" s="55">
        <v>0</v>
      </c>
      <c r="G25" s="55">
        <v>10893292.5</v>
      </c>
      <c r="H25" s="55">
        <v>6840949.3700000001</v>
      </c>
      <c r="I25" s="55">
        <v>6398189.7800000003</v>
      </c>
    </row>
    <row r="26" spans="1:9" ht="12.75" customHeight="1" x14ac:dyDescent="0.2">
      <c r="A26" s="37" t="s">
        <v>70</v>
      </c>
      <c r="B26" s="72" t="s">
        <v>70</v>
      </c>
      <c r="C26" s="37" t="s">
        <v>9</v>
      </c>
      <c r="D26" s="72" t="s">
        <v>29</v>
      </c>
      <c r="E26" s="55">
        <v>5000000</v>
      </c>
      <c r="F26" s="55">
        <v>0</v>
      </c>
      <c r="G26" s="55">
        <v>5000000</v>
      </c>
      <c r="H26" s="55">
        <v>31831.09</v>
      </c>
      <c r="I26" s="55">
        <v>31831.09</v>
      </c>
    </row>
    <row r="27" spans="1:9" ht="12.75" customHeight="1" x14ac:dyDescent="0.2">
      <c r="A27" s="37" t="s">
        <v>70</v>
      </c>
      <c r="B27" s="72" t="s">
        <v>70</v>
      </c>
      <c r="C27" s="37" t="s">
        <v>11</v>
      </c>
      <c r="D27" s="72" t="s">
        <v>12</v>
      </c>
      <c r="E27" s="55">
        <v>602588576.33000004</v>
      </c>
      <c r="F27" s="55">
        <v>16558246.08</v>
      </c>
      <c r="G27" s="55">
        <v>619146822.40999997</v>
      </c>
      <c r="H27" s="55">
        <v>177404396.63999999</v>
      </c>
      <c r="I27" s="55">
        <v>124482567.95</v>
      </c>
    </row>
    <row r="28" spans="1:9" ht="12.75" customHeight="1" x14ac:dyDescent="0.2">
      <c r="A28" s="37" t="s">
        <v>70</v>
      </c>
      <c r="B28" s="72" t="s">
        <v>70</v>
      </c>
      <c r="C28" s="37" t="s">
        <v>19</v>
      </c>
      <c r="D28" s="72" t="s">
        <v>20</v>
      </c>
      <c r="E28" s="55">
        <v>13421947</v>
      </c>
      <c r="F28" s="55">
        <v>130706608.94</v>
      </c>
      <c r="G28" s="55">
        <v>144128555.94</v>
      </c>
      <c r="H28" s="55">
        <v>108862</v>
      </c>
      <c r="I28" s="55">
        <v>108862</v>
      </c>
    </row>
    <row r="29" spans="1:9" ht="12.75" customHeight="1" x14ac:dyDescent="0.2">
      <c r="A29" s="37" t="s">
        <v>70</v>
      </c>
      <c r="B29" s="72" t="s">
        <v>70</v>
      </c>
      <c r="C29" s="37" t="s">
        <v>21</v>
      </c>
      <c r="D29" s="72" t="s">
        <v>22</v>
      </c>
      <c r="E29" s="55">
        <v>1699878118.02</v>
      </c>
      <c r="F29" s="55">
        <v>70500000</v>
      </c>
      <c r="G29" s="55">
        <v>1770378118.02</v>
      </c>
      <c r="H29" s="55">
        <v>922544401.87</v>
      </c>
      <c r="I29" s="55">
        <v>922544317.53999996</v>
      </c>
    </row>
    <row r="30" spans="1:9" ht="12.75" customHeight="1" x14ac:dyDescent="0.2">
      <c r="A30" s="37" t="s">
        <v>70</v>
      </c>
      <c r="B30" s="72" t="s">
        <v>70</v>
      </c>
      <c r="C30" s="41" t="s">
        <v>127</v>
      </c>
      <c r="D30" s="73" t="s">
        <v>70</v>
      </c>
      <c r="E30" s="74">
        <v>8005852590.2200003</v>
      </c>
      <c r="F30" s="74">
        <v>229508829.87</v>
      </c>
      <c r="G30" s="74">
        <v>8235361420.0900002</v>
      </c>
      <c r="H30" s="74">
        <v>3613255660.6599998</v>
      </c>
      <c r="I30" s="74">
        <v>3500188129.6999998</v>
      </c>
    </row>
    <row r="31" spans="1:9" ht="13.8" x14ac:dyDescent="0.2">
      <c r="A31" s="37" t="s">
        <v>498</v>
      </c>
      <c r="B31" s="72" t="s">
        <v>499</v>
      </c>
      <c r="C31" s="37" t="s">
        <v>5</v>
      </c>
      <c r="D31" s="72" t="s">
        <v>26</v>
      </c>
      <c r="E31" s="55">
        <v>68100000</v>
      </c>
      <c r="F31" s="55">
        <v>0</v>
      </c>
      <c r="G31" s="55">
        <v>68100000</v>
      </c>
      <c r="H31" s="55">
        <v>25347737.600000001</v>
      </c>
      <c r="I31" s="55">
        <v>1155215.33</v>
      </c>
    </row>
    <row r="32" spans="1:9" ht="12.75" customHeight="1" x14ac:dyDescent="0.2">
      <c r="A32" s="37" t="s">
        <v>70</v>
      </c>
      <c r="B32" s="72" t="s">
        <v>70</v>
      </c>
      <c r="C32" s="37" t="s">
        <v>15</v>
      </c>
      <c r="D32" s="72" t="s">
        <v>27</v>
      </c>
      <c r="E32" s="55">
        <v>4821500</v>
      </c>
      <c r="F32" s="55">
        <v>0</v>
      </c>
      <c r="G32" s="55">
        <v>4821500</v>
      </c>
      <c r="H32" s="55">
        <v>872109.64</v>
      </c>
      <c r="I32" s="55">
        <v>862026.61</v>
      </c>
    </row>
    <row r="33" spans="1:9" ht="12.75" customHeight="1" x14ac:dyDescent="0.2">
      <c r="A33" s="37" t="s">
        <v>70</v>
      </c>
      <c r="B33" s="72" t="s">
        <v>70</v>
      </c>
      <c r="C33" s="37" t="s">
        <v>7</v>
      </c>
      <c r="D33" s="72" t="s">
        <v>8</v>
      </c>
      <c r="E33" s="55">
        <v>40963.03</v>
      </c>
      <c r="F33" s="55">
        <v>0</v>
      </c>
      <c r="G33" s="55">
        <v>40963.03</v>
      </c>
      <c r="H33" s="55">
        <v>0</v>
      </c>
      <c r="I33" s="55">
        <v>0</v>
      </c>
    </row>
    <row r="34" spans="1:9" ht="12.75" customHeight="1" x14ac:dyDescent="0.2">
      <c r="A34" s="37" t="s">
        <v>70</v>
      </c>
      <c r="B34" s="72" t="s">
        <v>70</v>
      </c>
      <c r="C34" s="37" t="s">
        <v>17</v>
      </c>
      <c r="D34" s="72" t="s">
        <v>28</v>
      </c>
      <c r="E34" s="55">
        <v>780</v>
      </c>
      <c r="F34" s="55">
        <v>0</v>
      </c>
      <c r="G34" s="55">
        <v>780</v>
      </c>
      <c r="H34" s="55">
        <v>579.73</v>
      </c>
      <c r="I34" s="55">
        <v>579.73</v>
      </c>
    </row>
    <row r="35" spans="1:9" ht="12.75" customHeight="1" x14ac:dyDescent="0.2">
      <c r="A35" s="37" t="s">
        <v>70</v>
      </c>
      <c r="B35" s="72" t="s">
        <v>70</v>
      </c>
      <c r="C35" s="37" t="s">
        <v>11</v>
      </c>
      <c r="D35" s="72" t="s">
        <v>12</v>
      </c>
      <c r="E35" s="55">
        <v>4516381.38</v>
      </c>
      <c r="F35" s="55">
        <v>0</v>
      </c>
      <c r="G35" s="55">
        <v>4516381.38</v>
      </c>
      <c r="H35" s="55">
        <v>0</v>
      </c>
      <c r="I35" s="55">
        <v>0</v>
      </c>
    </row>
    <row r="36" spans="1:9" ht="13.8" x14ac:dyDescent="0.2">
      <c r="A36" s="37" t="s">
        <v>70</v>
      </c>
      <c r="B36" s="72" t="s">
        <v>70</v>
      </c>
      <c r="C36" s="37" t="s">
        <v>19</v>
      </c>
      <c r="D36" s="72" t="s">
        <v>20</v>
      </c>
      <c r="E36" s="55">
        <v>11810</v>
      </c>
      <c r="F36" s="55">
        <v>0</v>
      </c>
      <c r="G36" s="55">
        <v>11810</v>
      </c>
      <c r="H36" s="55">
        <v>4456.38</v>
      </c>
      <c r="I36" s="55">
        <v>4456.38</v>
      </c>
    </row>
    <row r="37" spans="1:9" ht="12.75" customHeight="1" x14ac:dyDescent="0.2">
      <c r="A37" s="37" t="s">
        <v>70</v>
      </c>
      <c r="B37" s="72" t="s">
        <v>70</v>
      </c>
      <c r="C37" s="41" t="s">
        <v>127</v>
      </c>
      <c r="D37" s="73" t="s">
        <v>70</v>
      </c>
      <c r="E37" s="74">
        <v>77491434.409999996</v>
      </c>
      <c r="F37" s="74">
        <v>0</v>
      </c>
      <c r="G37" s="74">
        <v>77491434.409999996</v>
      </c>
      <c r="H37" s="74">
        <v>26224883.350000001</v>
      </c>
      <c r="I37" s="74">
        <v>2022278.05</v>
      </c>
    </row>
    <row r="38" spans="1:9" ht="12.75" customHeight="1" x14ac:dyDescent="0.2">
      <c r="A38" s="37" t="s">
        <v>500</v>
      </c>
      <c r="B38" s="72" t="s">
        <v>501</v>
      </c>
      <c r="C38" s="37" t="s">
        <v>15</v>
      </c>
      <c r="D38" s="72" t="s">
        <v>27</v>
      </c>
      <c r="E38" s="55">
        <v>954000</v>
      </c>
      <c r="F38" s="55">
        <v>0</v>
      </c>
      <c r="G38" s="55">
        <v>954000</v>
      </c>
      <c r="H38" s="55">
        <v>361824.96</v>
      </c>
      <c r="I38" s="55">
        <v>268689.84999999998</v>
      </c>
    </row>
    <row r="39" spans="1:9" ht="12.75" customHeight="1" x14ac:dyDescent="0.2">
      <c r="A39" s="37" t="s">
        <v>70</v>
      </c>
      <c r="B39" s="72" t="s">
        <v>70</v>
      </c>
      <c r="C39" s="37" t="s">
        <v>7</v>
      </c>
      <c r="D39" s="72" t="s">
        <v>8</v>
      </c>
      <c r="E39" s="55">
        <v>3328288.52</v>
      </c>
      <c r="F39" s="55">
        <v>7000</v>
      </c>
      <c r="G39" s="55">
        <v>3335288.52</v>
      </c>
      <c r="H39" s="55">
        <v>701811.88</v>
      </c>
      <c r="I39" s="55">
        <v>228051.88</v>
      </c>
    </row>
    <row r="40" spans="1:9" ht="12.75" customHeight="1" x14ac:dyDescent="0.2">
      <c r="A40" s="37" t="s">
        <v>70</v>
      </c>
      <c r="B40" s="72" t="s">
        <v>70</v>
      </c>
      <c r="C40" s="37" t="s">
        <v>17</v>
      </c>
      <c r="D40" s="72" t="s">
        <v>28</v>
      </c>
      <c r="E40" s="55">
        <v>0</v>
      </c>
      <c r="F40" s="55">
        <v>0</v>
      </c>
      <c r="G40" s="55">
        <v>0</v>
      </c>
      <c r="H40" s="55">
        <v>3</v>
      </c>
      <c r="I40" s="55">
        <v>3</v>
      </c>
    </row>
    <row r="41" spans="1:9" ht="13.8" x14ac:dyDescent="0.2">
      <c r="A41" s="37" t="s">
        <v>70</v>
      </c>
      <c r="B41" s="72" t="s">
        <v>70</v>
      </c>
      <c r="C41" s="37" t="s">
        <v>11</v>
      </c>
      <c r="D41" s="72" t="s">
        <v>12</v>
      </c>
      <c r="E41" s="55">
        <v>431563.08</v>
      </c>
      <c r="F41" s="55">
        <v>1696274</v>
      </c>
      <c r="G41" s="55">
        <v>2127837.08</v>
      </c>
      <c r="H41" s="55">
        <v>1882274</v>
      </c>
      <c r="I41" s="55">
        <v>0</v>
      </c>
    </row>
    <row r="42" spans="1:9" ht="12.75" customHeight="1" x14ac:dyDescent="0.2">
      <c r="A42" s="37" t="s">
        <v>70</v>
      </c>
      <c r="B42" s="72" t="s">
        <v>70</v>
      </c>
      <c r="C42" s="37" t="s">
        <v>19</v>
      </c>
      <c r="D42" s="72" t="s">
        <v>20</v>
      </c>
      <c r="E42" s="55">
        <v>0</v>
      </c>
      <c r="F42" s="55">
        <v>861294.36</v>
      </c>
      <c r="G42" s="55">
        <v>861294.36</v>
      </c>
      <c r="H42" s="55">
        <v>0</v>
      </c>
      <c r="I42" s="55">
        <v>0</v>
      </c>
    </row>
    <row r="43" spans="1:9" ht="12.75" customHeight="1" x14ac:dyDescent="0.2">
      <c r="A43" s="37" t="s">
        <v>70</v>
      </c>
      <c r="B43" s="72" t="s">
        <v>70</v>
      </c>
      <c r="C43" s="41" t="s">
        <v>127</v>
      </c>
      <c r="D43" s="73" t="s">
        <v>70</v>
      </c>
      <c r="E43" s="74">
        <v>4713851.5999999996</v>
      </c>
      <c r="F43" s="74">
        <v>2564568.36</v>
      </c>
      <c r="G43" s="74">
        <v>7278419.96</v>
      </c>
      <c r="H43" s="74">
        <v>2945913.84</v>
      </c>
      <c r="I43" s="74">
        <v>496744.73</v>
      </c>
    </row>
    <row r="44" spans="1:9" s="88" customFormat="1" ht="12.75" customHeight="1" x14ac:dyDescent="0.2">
      <c r="A44" s="37" t="s">
        <v>502</v>
      </c>
      <c r="B44" s="72" t="s">
        <v>503</v>
      </c>
      <c r="C44" s="37" t="s">
        <v>15</v>
      </c>
      <c r="D44" s="72" t="s">
        <v>27</v>
      </c>
      <c r="E44" s="55">
        <v>1051500</v>
      </c>
      <c r="F44" s="55">
        <v>0</v>
      </c>
      <c r="G44" s="55">
        <v>1051500</v>
      </c>
      <c r="H44" s="55">
        <v>2449892.16</v>
      </c>
      <c r="I44" s="55">
        <v>2414334.77</v>
      </c>
    </row>
    <row r="45" spans="1:9" s="88" customFormat="1" ht="12.75" customHeight="1" x14ac:dyDescent="0.2">
      <c r="A45" s="37" t="s">
        <v>70</v>
      </c>
      <c r="B45" s="72" t="s">
        <v>70</v>
      </c>
      <c r="C45" s="37" t="s">
        <v>7</v>
      </c>
      <c r="D45" s="72" t="s">
        <v>8</v>
      </c>
      <c r="E45" s="55">
        <v>68444602.510000005</v>
      </c>
      <c r="F45" s="55">
        <v>6223194.3600000003</v>
      </c>
      <c r="G45" s="55">
        <v>74667796.870000005</v>
      </c>
      <c r="H45" s="55">
        <v>85652022.810000002</v>
      </c>
      <c r="I45" s="55">
        <v>24476.81</v>
      </c>
    </row>
    <row r="46" spans="1:9" s="88" customFormat="1" ht="12.75" customHeight="1" x14ac:dyDescent="0.2">
      <c r="A46" s="37" t="s">
        <v>70</v>
      </c>
      <c r="B46" s="72" t="s">
        <v>70</v>
      </c>
      <c r="C46" s="37" t="s">
        <v>17</v>
      </c>
      <c r="D46" s="72" t="s">
        <v>28</v>
      </c>
      <c r="E46" s="55">
        <v>480</v>
      </c>
      <c r="F46" s="55">
        <v>0</v>
      </c>
      <c r="G46" s="55">
        <v>480</v>
      </c>
      <c r="H46" s="55">
        <v>0</v>
      </c>
      <c r="I46" s="55">
        <v>0</v>
      </c>
    </row>
    <row r="47" spans="1:9" s="88" customFormat="1" ht="12.75" customHeight="1" x14ac:dyDescent="0.2">
      <c r="A47" s="37" t="s">
        <v>70</v>
      </c>
      <c r="B47" s="72" t="s">
        <v>70</v>
      </c>
      <c r="C47" s="37" t="s">
        <v>11</v>
      </c>
      <c r="D47" s="72" t="s">
        <v>12</v>
      </c>
      <c r="E47" s="55">
        <v>1027000</v>
      </c>
      <c r="F47" s="55">
        <v>640200</v>
      </c>
      <c r="G47" s="55">
        <v>1667200</v>
      </c>
      <c r="H47" s="55">
        <v>727000</v>
      </c>
      <c r="I47" s="55">
        <v>0</v>
      </c>
    </row>
    <row r="48" spans="1:9" s="88" customFormat="1" ht="12.75" customHeight="1" x14ac:dyDescent="0.2">
      <c r="A48" s="37" t="s">
        <v>70</v>
      </c>
      <c r="B48" s="72" t="s">
        <v>70</v>
      </c>
      <c r="C48" s="37" t="s">
        <v>19</v>
      </c>
      <c r="D48" s="72" t="s">
        <v>20</v>
      </c>
      <c r="E48" s="55">
        <v>0</v>
      </c>
      <c r="F48" s="55">
        <v>8198244.4800000004</v>
      </c>
      <c r="G48" s="55">
        <v>8198244.4800000004</v>
      </c>
      <c r="H48" s="55">
        <v>0</v>
      </c>
      <c r="I48" s="55">
        <v>0</v>
      </c>
    </row>
    <row r="49" spans="1:9" s="88" customFormat="1" ht="12.75" customHeight="1" x14ac:dyDescent="0.2">
      <c r="A49" s="37" t="s">
        <v>70</v>
      </c>
      <c r="B49" s="72" t="s">
        <v>70</v>
      </c>
      <c r="C49" s="41" t="s">
        <v>127</v>
      </c>
      <c r="D49" s="73" t="s">
        <v>70</v>
      </c>
      <c r="E49" s="74">
        <v>70523582.510000005</v>
      </c>
      <c r="F49" s="74">
        <v>15061638.84</v>
      </c>
      <c r="G49" s="74">
        <v>85585221.349999994</v>
      </c>
      <c r="H49" s="74">
        <v>88828914.969999999</v>
      </c>
      <c r="I49" s="74">
        <v>2438811.58</v>
      </c>
    </row>
    <row r="50" spans="1:9" s="88" customFormat="1" ht="12.75" customHeight="1" x14ac:dyDescent="0.2">
      <c r="A50" s="37" t="s">
        <v>504</v>
      </c>
      <c r="B50" s="72" t="s">
        <v>505</v>
      </c>
      <c r="C50" s="37" t="s">
        <v>15</v>
      </c>
      <c r="D50" s="72" t="s">
        <v>27</v>
      </c>
      <c r="E50" s="55">
        <v>25800</v>
      </c>
      <c r="F50" s="55">
        <v>0</v>
      </c>
      <c r="G50" s="55">
        <v>25800</v>
      </c>
      <c r="H50" s="55">
        <v>34541.300000000003</v>
      </c>
      <c r="I50" s="55">
        <v>15104.23</v>
      </c>
    </row>
    <row r="51" spans="1:9" s="88" customFormat="1" ht="12.75" customHeight="1" x14ac:dyDescent="0.2">
      <c r="A51" s="37" t="s">
        <v>70</v>
      </c>
      <c r="B51" s="72" t="s">
        <v>70</v>
      </c>
      <c r="C51" s="37" t="s">
        <v>7</v>
      </c>
      <c r="D51" s="72" t="s">
        <v>8</v>
      </c>
      <c r="E51" s="55">
        <v>780095.92</v>
      </c>
      <c r="F51" s="55">
        <v>267854.15000000002</v>
      </c>
      <c r="G51" s="55">
        <v>1047950.07</v>
      </c>
      <c r="H51" s="55">
        <v>1006958.94</v>
      </c>
      <c r="I51" s="55">
        <v>203390.94</v>
      </c>
    </row>
    <row r="52" spans="1:9" s="88" customFormat="1" ht="12.75" customHeight="1" x14ac:dyDescent="0.2">
      <c r="A52" s="37" t="s">
        <v>70</v>
      </c>
      <c r="B52" s="72" t="s">
        <v>70</v>
      </c>
      <c r="C52" s="37" t="s">
        <v>17</v>
      </c>
      <c r="D52" s="72" t="s">
        <v>28</v>
      </c>
      <c r="E52" s="55">
        <v>1082035.22</v>
      </c>
      <c r="F52" s="55">
        <v>0</v>
      </c>
      <c r="G52" s="55">
        <v>1082035.22</v>
      </c>
      <c r="H52" s="55">
        <v>616620.47</v>
      </c>
      <c r="I52" s="55">
        <v>421519.97</v>
      </c>
    </row>
    <row r="53" spans="1:9" s="88" customFormat="1" ht="12.75" customHeight="1" x14ac:dyDescent="0.2">
      <c r="A53" s="37" t="s">
        <v>70</v>
      </c>
      <c r="B53" s="72" t="s">
        <v>70</v>
      </c>
      <c r="C53" s="37" t="s">
        <v>11</v>
      </c>
      <c r="D53" s="72" t="s">
        <v>12</v>
      </c>
      <c r="E53" s="55">
        <v>19488650.600000001</v>
      </c>
      <c r="F53" s="55">
        <v>0</v>
      </c>
      <c r="G53" s="55">
        <v>19488650.600000001</v>
      </c>
      <c r="H53" s="55">
        <v>19453.560000000001</v>
      </c>
      <c r="I53" s="55">
        <v>19453.560000000001</v>
      </c>
    </row>
    <row r="54" spans="1:9" s="88" customFormat="1" ht="12.75" customHeight="1" x14ac:dyDescent="0.2">
      <c r="A54" s="37" t="s">
        <v>70</v>
      </c>
      <c r="B54" s="72" t="s">
        <v>70</v>
      </c>
      <c r="C54" s="37" t="s">
        <v>19</v>
      </c>
      <c r="D54" s="72" t="s">
        <v>20</v>
      </c>
      <c r="E54" s="55">
        <v>760169.19</v>
      </c>
      <c r="F54" s="55">
        <v>0</v>
      </c>
      <c r="G54" s="55">
        <v>760169.19</v>
      </c>
      <c r="H54" s="55">
        <v>201899.61</v>
      </c>
      <c r="I54" s="55">
        <v>101899.61</v>
      </c>
    </row>
    <row r="55" spans="1:9" s="88" customFormat="1" ht="12.75" customHeight="1" x14ac:dyDescent="0.2">
      <c r="A55" s="37" t="s">
        <v>70</v>
      </c>
      <c r="B55" s="72" t="s">
        <v>70</v>
      </c>
      <c r="C55" s="41" t="s">
        <v>127</v>
      </c>
      <c r="D55" s="73" t="s">
        <v>70</v>
      </c>
      <c r="E55" s="74">
        <v>22136750.93</v>
      </c>
      <c r="F55" s="74">
        <v>267854.15000000002</v>
      </c>
      <c r="G55" s="74">
        <v>22404605.079999998</v>
      </c>
      <c r="H55" s="74">
        <v>1879473.88</v>
      </c>
      <c r="I55" s="74">
        <v>761368.31</v>
      </c>
    </row>
    <row r="56" spans="1:9" s="88" customFormat="1" ht="12.75" customHeight="1" x14ac:dyDescent="0.2">
      <c r="A56" s="37" t="s">
        <v>506</v>
      </c>
      <c r="B56" s="72" t="s">
        <v>507</v>
      </c>
      <c r="C56" s="37" t="s">
        <v>15</v>
      </c>
      <c r="D56" s="72" t="s">
        <v>27</v>
      </c>
      <c r="E56" s="55">
        <v>4627000</v>
      </c>
      <c r="F56" s="55">
        <v>0</v>
      </c>
      <c r="G56" s="55">
        <v>4627000</v>
      </c>
      <c r="H56" s="55">
        <v>308238.74</v>
      </c>
      <c r="I56" s="55">
        <v>308238.74</v>
      </c>
    </row>
    <row r="57" spans="1:9" s="88" customFormat="1" ht="12.75" customHeight="1" x14ac:dyDescent="0.2">
      <c r="A57" s="37" t="s">
        <v>70</v>
      </c>
      <c r="B57" s="72" t="s">
        <v>70</v>
      </c>
      <c r="C57" s="41" t="s">
        <v>127</v>
      </c>
      <c r="D57" s="73" t="s">
        <v>70</v>
      </c>
      <c r="E57" s="74">
        <v>4627000</v>
      </c>
      <c r="F57" s="74">
        <v>0</v>
      </c>
      <c r="G57" s="74">
        <v>4627000</v>
      </c>
      <c r="H57" s="74">
        <v>308238.74</v>
      </c>
      <c r="I57" s="74">
        <v>308238.74</v>
      </c>
    </row>
    <row r="58" spans="1:9" s="88" customFormat="1" ht="12.75" customHeight="1" x14ac:dyDescent="0.2">
      <c r="A58" s="37" t="s">
        <v>508</v>
      </c>
      <c r="B58" s="72" t="s">
        <v>509</v>
      </c>
      <c r="C58" s="37" t="s">
        <v>15</v>
      </c>
      <c r="D58" s="72" t="s">
        <v>27</v>
      </c>
      <c r="E58" s="55">
        <v>1304885.04</v>
      </c>
      <c r="F58" s="55">
        <v>0</v>
      </c>
      <c r="G58" s="55">
        <v>1304885.04</v>
      </c>
      <c r="H58" s="55">
        <v>676762.06</v>
      </c>
      <c r="I58" s="55">
        <v>493615.47</v>
      </c>
    </row>
    <row r="59" spans="1:9" s="88" customFormat="1" ht="12.75" customHeight="1" x14ac:dyDescent="0.2">
      <c r="A59" s="37" t="s">
        <v>70</v>
      </c>
      <c r="B59" s="72" t="s">
        <v>70</v>
      </c>
      <c r="C59" s="37" t="s">
        <v>17</v>
      </c>
      <c r="D59" s="72" t="s">
        <v>28</v>
      </c>
      <c r="E59" s="55">
        <v>4000</v>
      </c>
      <c r="F59" s="55">
        <v>0</v>
      </c>
      <c r="G59" s="55">
        <v>4000</v>
      </c>
      <c r="H59" s="55">
        <v>0</v>
      </c>
      <c r="I59" s="55">
        <v>0</v>
      </c>
    </row>
    <row r="60" spans="1:9" s="88" customFormat="1" ht="12.75" customHeight="1" x14ac:dyDescent="0.2">
      <c r="A60" s="37" t="s">
        <v>70</v>
      </c>
      <c r="B60" s="72" t="s">
        <v>70</v>
      </c>
      <c r="C60" s="37" t="s">
        <v>11</v>
      </c>
      <c r="D60" s="72" t="s">
        <v>12</v>
      </c>
      <c r="E60" s="55">
        <v>0</v>
      </c>
      <c r="F60" s="55">
        <v>0</v>
      </c>
      <c r="G60" s="55">
        <v>0</v>
      </c>
      <c r="H60" s="55">
        <v>0</v>
      </c>
      <c r="I60" s="55">
        <v>0</v>
      </c>
    </row>
    <row r="61" spans="1:9" s="88" customFormat="1" ht="12.75" customHeight="1" x14ac:dyDescent="0.2">
      <c r="A61" s="37" t="s">
        <v>70</v>
      </c>
      <c r="B61" s="72" t="s">
        <v>70</v>
      </c>
      <c r="C61" s="37" t="s">
        <v>19</v>
      </c>
      <c r="D61" s="72" t="s">
        <v>20</v>
      </c>
      <c r="E61" s="55">
        <v>0</v>
      </c>
      <c r="F61" s="55">
        <v>20353.419999999998</v>
      </c>
      <c r="G61" s="55">
        <v>20353.419999999998</v>
      </c>
      <c r="H61" s="55">
        <v>0</v>
      </c>
      <c r="I61" s="55">
        <v>0</v>
      </c>
    </row>
    <row r="62" spans="1:9" s="88" customFormat="1" ht="12.75" customHeight="1" x14ac:dyDescent="0.2">
      <c r="A62" s="37" t="s">
        <v>70</v>
      </c>
      <c r="B62" s="72" t="s">
        <v>70</v>
      </c>
      <c r="C62" s="41" t="s">
        <v>127</v>
      </c>
      <c r="D62" s="73" t="s">
        <v>70</v>
      </c>
      <c r="E62" s="74">
        <v>1308885.04</v>
      </c>
      <c r="F62" s="74">
        <v>20353.419999999998</v>
      </c>
      <c r="G62" s="74">
        <v>1329238.46</v>
      </c>
      <c r="H62" s="74">
        <v>676762.06</v>
      </c>
      <c r="I62" s="74">
        <v>493615.47</v>
      </c>
    </row>
    <row r="63" spans="1:9" s="88" customFormat="1" ht="12.75" customHeight="1" x14ac:dyDescent="0.2">
      <c r="A63" s="37" t="s">
        <v>510</v>
      </c>
      <c r="B63" s="72" t="s">
        <v>511</v>
      </c>
      <c r="C63" s="37" t="s">
        <v>7</v>
      </c>
      <c r="D63" s="72" t="s">
        <v>8</v>
      </c>
      <c r="E63" s="55">
        <v>0</v>
      </c>
      <c r="F63" s="55">
        <v>100000</v>
      </c>
      <c r="G63" s="55">
        <v>100000</v>
      </c>
      <c r="H63" s="55">
        <v>0</v>
      </c>
      <c r="I63" s="55">
        <v>0</v>
      </c>
    </row>
    <row r="64" spans="1:9" s="88" customFormat="1" ht="12.75" customHeight="1" x14ac:dyDescent="0.2">
      <c r="A64" s="37" t="s">
        <v>70</v>
      </c>
      <c r="B64" s="72" t="s">
        <v>70</v>
      </c>
      <c r="C64" s="37" t="s">
        <v>17</v>
      </c>
      <c r="D64" s="72" t="s">
        <v>28</v>
      </c>
      <c r="E64" s="55">
        <v>5000</v>
      </c>
      <c r="F64" s="55">
        <v>0</v>
      </c>
      <c r="G64" s="55">
        <v>5000</v>
      </c>
      <c r="H64" s="55">
        <v>0</v>
      </c>
      <c r="I64" s="55">
        <v>0</v>
      </c>
    </row>
    <row r="65" spans="1:9" s="88" customFormat="1" ht="12.75" customHeight="1" x14ac:dyDescent="0.2">
      <c r="A65" s="37" t="s">
        <v>70</v>
      </c>
      <c r="B65" s="72" t="s">
        <v>70</v>
      </c>
      <c r="C65" s="37" t="s">
        <v>11</v>
      </c>
      <c r="D65" s="72" t="s">
        <v>12</v>
      </c>
      <c r="E65" s="55">
        <v>0</v>
      </c>
      <c r="F65" s="55">
        <v>1237660.52</v>
      </c>
      <c r="G65" s="55">
        <v>1237660.52</v>
      </c>
      <c r="H65" s="55">
        <v>18000</v>
      </c>
      <c r="I65" s="55">
        <v>0</v>
      </c>
    </row>
    <row r="66" spans="1:9" s="88" customFormat="1" ht="12.75" customHeight="1" x14ac:dyDescent="0.2">
      <c r="A66" s="37" t="s">
        <v>70</v>
      </c>
      <c r="B66" s="72" t="s">
        <v>70</v>
      </c>
      <c r="C66" s="37" t="s">
        <v>19</v>
      </c>
      <c r="D66" s="72" t="s">
        <v>20</v>
      </c>
      <c r="E66" s="55">
        <v>0</v>
      </c>
      <c r="F66" s="55">
        <v>1840480.2</v>
      </c>
      <c r="G66" s="55">
        <v>1840480.2</v>
      </c>
      <c r="H66" s="55">
        <v>0</v>
      </c>
      <c r="I66" s="55">
        <v>0</v>
      </c>
    </row>
    <row r="67" spans="1:9" s="88" customFormat="1" ht="12.75" customHeight="1" x14ac:dyDescent="0.2">
      <c r="A67" s="37" t="s">
        <v>70</v>
      </c>
      <c r="B67" s="72" t="s">
        <v>70</v>
      </c>
      <c r="C67" s="41" t="s">
        <v>127</v>
      </c>
      <c r="D67" s="73" t="s">
        <v>70</v>
      </c>
      <c r="E67" s="74">
        <v>5000</v>
      </c>
      <c r="F67" s="74">
        <v>3178140.72</v>
      </c>
      <c r="G67" s="74">
        <v>3183140.72</v>
      </c>
      <c r="H67" s="74">
        <v>18000</v>
      </c>
      <c r="I67" s="74">
        <v>0</v>
      </c>
    </row>
    <row r="68" spans="1:9" s="88" customFormat="1" ht="12.75" customHeight="1" x14ac:dyDescent="0.2">
      <c r="A68" s="37" t="s">
        <v>512</v>
      </c>
      <c r="B68" s="72" t="s">
        <v>513</v>
      </c>
      <c r="C68" s="37" t="s">
        <v>15</v>
      </c>
      <c r="D68" s="72" t="s">
        <v>27</v>
      </c>
      <c r="E68" s="55">
        <v>18195000</v>
      </c>
      <c r="F68" s="55">
        <v>0</v>
      </c>
      <c r="G68" s="55">
        <v>18195000</v>
      </c>
      <c r="H68" s="55">
        <v>11704801.35</v>
      </c>
      <c r="I68" s="55">
        <v>10583682.539999999</v>
      </c>
    </row>
    <row r="69" spans="1:9" s="88" customFormat="1" ht="12.75" customHeight="1" x14ac:dyDescent="0.2">
      <c r="A69" s="37" t="s">
        <v>70</v>
      </c>
      <c r="B69" s="72" t="s">
        <v>70</v>
      </c>
      <c r="C69" s="37" t="s">
        <v>7</v>
      </c>
      <c r="D69" s="72" t="s">
        <v>8</v>
      </c>
      <c r="E69" s="55">
        <v>251299.4</v>
      </c>
      <c r="F69" s="55">
        <v>2402973.02</v>
      </c>
      <c r="G69" s="55">
        <v>2654272.42</v>
      </c>
      <c r="H69" s="55">
        <v>286010.36</v>
      </c>
      <c r="I69" s="55">
        <v>286010.36</v>
      </c>
    </row>
    <row r="70" spans="1:9" s="88" customFormat="1" ht="12.75" customHeight="1" x14ac:dyDescent="0.2">
      <c r="A70" s="37" t="s">
        <v>70</v>
      </c>
      <c r="B70" s="72" t="s">
        <v>70</v>
      </c>
      <c r="C70" s="37" t="s">
        <v>17</v>
      </c>
      <c r="D70" s="72" t="s">
        <v>28</v>
      </c>
      <c r="E70" s="55">
        <v>10000</v>
      </c>
      <c r="F70" s="55">
        <v>0</v>
      </c>
      <c r="G70" s="55">
        <v>10000</v>
      </c>
      <c r="H70" s="55">
        <v>657.82</v>
      </c>
      <c r="I70" s="55">
        <v>657.82</v>
      </c>
    </row>
    <row r="71" spans="1:9" s="88" customFormat="1" ht="12.75" customHeight="1" x14ac:dyDescent="0.2">
      <c r="A71" s="37" t="s">
        <v>70</v>
      </c>
      <c r="B71" s="72" t="s">
        <v>70</v>
      </c>
      <c r="C71" s="37" t="s">
        <v>11</v>
      </c>
      <c r="D71" s="72" t="s">
        <v>12</v>
      </c>
      <c r="E71" s="55">
        <v>0</v>
      </c>
      <c r="F71" s="55">
        <v>1944476.7</v>
      </c>
      <c r="G71" s="55">
        <v>1944476.7</v>
      </c>
      <c r="H71" s="55">
        <v>0</v>
      </c>
      <c r="I71" s="55">
        <v>0</v>
      </c>
    </row>
    <row r="72" spans="1:9" s="88" customFormat="1" ht="12.75" customHeight="1" x14ac:dyDescent="0.2">
      <c r="A72" s="37" t="s">
        <v>70</v>
      </c>
      <c r="B72" s="72" t="s">
        <v>70</v>
      </c>
      <c r="C72" s="37" t="s">
        <v>19</v>
      </c>
      <c r="D72" s="72" t="s">
        <v>20</v>
      </c>
      <c r="E72" s="55">
        <v>0</v>
      </c>
      <c r="F72" s="55">
        <v>13264108.960000001</v>
      </c>
      <c r="G72" s="55">
        <v>13264108.960000001</v>
      </c>
      <c r="H72" s="55">
        <v>0</v>
      </c>
      <c r="I72" s="55">
        <v>0</v>
      </c>
    </row>
    <row r="73" spans="1:9" s="88" customFormat="1" ht="12.75" customHeight="1" x14ac:dyDescent="0.2">
      <c r="A73" s="37" t="s">
        <v>70</v>
      </c>
      <c r="B73" s="72" t="s">
        <v>70</v>
      </c>
      <c r="C73" s="41" t="s">
        <v>127</v>
      </c>
      <c r="D73" s="73" t="s">
        <v>70</v>
      </c>
      <c r="E73" s="74">
        <v>18456299.399999999</v>
      </c>
      <c r="F73" s="74">
        <v>17611558.68</v>
      </c>
      <c r="G73" s="74">
        <v>36067858.079999998</v>
      </c>
      <c r="H73" s="74">
        <v>11991469.529999999</v>
      </c>
      <c r="I73" s="74">
        <v>10870350.720000001</v>
      </c>
    </row>
    <row r="74" spans="1:9" s="88" customFormat="1" ht="12.75" customHeight="1" x14ac:dyDescent="0.2">
      <c r="A74" s="37" t="s">
        <v>514</v>
      </c>
      <c r="B74" s="72" t="s">
        <v>515</v>
      </c>
      <c r="C74" s="37" t="s">
        <v>15</v>
      </c>
      <c r="D74" s="72" t="s">
        <v>27</v>
      </c>
      <c r="E74" s="55">
        <v>15100000</v>
      </c>
      <c r="F74" s="55">
        <v>0</v>
      </c>
      <c r="G74" s="55">
        <v>15100000</v>
      </c>
      <c r="H74" s="55">
        <v>14581055.01</v>
      </c>
      <c r="I74" s="55">
        <v>10141667.279999999</v>
      </c>
    </row>
    <row r="75" spans="1:9" s="88" customFormat="1" ht="12.75" customHeight="1" x14ac:dyDescent="0.2">
      <c r="A75" s="37" t="s">
        <v>70</v>
      </c>
      <c r="B75" s="72" t="s">
        <v>70</v>
      </c>
      <c r="C75" s="37" t="s">
        <v>7</v>
      </c>
      <c r="D75" s="72" t="s">
        <v>8</v>
      </c>
      <c r="E75" s="55">
        <v>0</v>
      </c>
      <c r="F75" s="55">
        <v>263641.84000000003</v>
      </c>
      <c r="G75" s="55">
        <v>263641.84000000003</v>
      </c>
      <c r="H75" s="55">
        <v>1123508.5</v>
      </c>
      <c r="I75" s="55">
        <v>871522.55</v>
      </c>
    </row>
    <row r="76" spans="1:9" s="88" customFormat="1" ht="12.75" customHeight="1" x14ac:dyDescent="0.2">
      <c r="A76" s="37" t="s">
        <v>70</v>
      </c>
      <c r="B76" s="72" t="s">
        <v>70</v>
      </c>
      <c r="C76" s="37" t="s">
        <v>17</v>
      </c>
      <c r="D76" s="72" t="s">
        <v>28</v>
      </c>
      <c r="E76" s="55">
        <v>0</v>
      </c>
      <c r="F76" s="55">
        <v>0</v>
      </c>
      <c r="G76" s="55">
        <v>0</v>
      </c>
      <c r="H76" s="55">
        <v>888572.43</v>
      </c>
      <c r="I76" s="55">
        <v>602329.24</v>
      </c>
    </row>
    <row r="77" spans="1:9" s="88" customFormat="1" ht="12.75" customHeight="1" x14ac:dyDescent="0.2">
      <c r="A77" s="37" t="s">
        <v>70</v>
      </c>
      <c r="B77" s="72" t="s">
        <v>70</v>
      </c>
      <c r="C77" s="37" t="s">
        <v>9</v>
      </c>
      <c r="D77" s="72" t="s">
        <v>29</v>
      </c>
      <c r="E77" s="55">
        <v>0</v>
      </c>
      <c r="F77" s="55">
        <v>0</v>
      </c>
      <c r="G77" s="55">
        <v>0</v>
      </c>
      <c r="H77" s="55">
        <v>1300</v>
      </c>
      <c r="I77" s="55">
        <v>1300</v>
      </c>
    </row>
    <row r="78" spans="1:9" s="88" customFormat="1" ht="12.75" customHeight="1" x14ac:dyDescent="0.2">
      <c r="A78" s="37" t="s">
        <v>70</v>
      </c>
      <c r="B78" s="72" t="s">
        <v>70</v>
      </c>
      <c r="C78" s="37" t="s">
        <v>11</v>
      </c>
      <c r="D78" s="72" t="s">
        <v>12</v>
      </c>
      <c r="E78" s="55">
        <v>0</v>
      </c>
      <c r="F78" s="55">
        <v>34392011.920000002</v>
      </c>
      <c r="G78" s="55">
        <v>34392011.920000002</v>
      </c>
      <c r="H78" s="55">
        <v>19216530.75</v>
      </c>
      <c r="I78" s="55">
        <v>1377672.38</v>
      </c>
    </row>
    <row r="79" spans="1:9" s="88" customFormat="1" ht="12.75" customHeight="1" x14ac:dyDescent="0.2">
      <c r="A79" s="37" t="s">
        <v>70</v>
      </c>
      <c r="B79" s="72" t="s">
        <v>70</v>
      </c>
      <c r="C79" s="37" t="s">
        <v>19</v>
      </c>
      <c r="D79" s="72" t="s">
        <v>20</v>
      </c>
      <c r="E79" s="55">
        <v>0</v>
      </c>
      <c r="F79" s="55">
        <v>8915633.5199999996</v>
      </c>
      <c r="G79" s="55">
        <v>8915633.5199999996</v>
      </c>
      <c r="H79" s="55">
        <v>0</v>
      </c>
      <c r="I79" s="55">
        <v>0</v>
      </c>
    </row>
    <row r="80" spans="1:9" s="88" customFormat="1" ht="12.75" customHeight="1" x14ac:dyDescent="0.2">
      <c r="A80" s="37" t="s">
        <v>70</v>
      </c>
      <c r="B80" s="72" t="s">
        <v>70</v>
      </c>
      <c r="C80" s="41" t="s">
        <v>127</v>
      </c>
      <c r="D80" s="73" t="s">
        <v>70</v>
      </c>
      <c r="E80" s="74">
        <v>15100000</v>
      </c>
      <c r="F80" s="74">
        <v>43571287.280000001</v>
      </c>
      <c r="G80" s="74">
        <v>58671287.280000001</v>
      </c>
      <c r="H80" s="74">
        <v>35810966.689999998</v>
      </c>
      <c r="I80" s="74">
        <v>12994491.449999999</v>
      </c>
    </row>
    <row r="81" spans="1:9" s="88" customFormat="1" ht="12.75" customHeight="1" x14ac:dyDescent="0.2">
      <c r="A81" s="112" t="s">
        <v>264</v>
      </c>
      <c r="B81" s="131" t="s">
        <v>70</v>
      </c>
      <c r="C81" s="112" t="s">
        <v>70</v>
      </c>
      <c r="D81" s="131" t="s">
        <v>70</v>
      </c>
      <c r="E81" s="21">
        <v>8249589665.8900003</v>
      </c>
      <c r="F81" s="21">
        <v>325073566.94</v>
      </c>
      <c r="G81" s="21">
        <v>8574663232.8299999</v>
      </c>
      <c r="H81" s="24">
        <v>3805668971.1900001</v>
      </c>
      <c r="I81" s="21">
        <v>3534124372.6599998</v>
      </c>
    </row>
    <row r="82" spans="1:9" ht="13.8" x14ac:dyDescent="0.3">
      <c r="A82" s="39" t="s">
        <v>61</v>
      </c>
      <c r="B82" s="39"/>
      <c r="C82" s="39"/>
      <c r="D82" s="39"/>
      <c r="E82" s="39"/>
      <c r="F82" s="39"/>
      <c r="G82" s="39"/>
      <c r="H82" s="39"/>
      <c r="I82" s="39"/>
    </row>
  </sheetData>
  <autoFilter ref="A4:I82"/>
  <mergeCells count="6">
    <mergeCell ref="A5:B6"/>
    <mergeCell ref="C5:D6"/>
    <mergeCell ref="A1:I1"/>
    <mergeCell ref="A2:I2"/>
    <mergeCell ref="A81:B81"/>
    <mergeCell ref="C81:D81"/>
  </mergeCells>
  <printOptions horizontalCentered="1"/>
  <pageMargins left="0.70866141732283472" right="0.70866141732283472" top="1.5748031496062993" bottom="0.59055118110236227" header="0.59055118110236227" footer="0.31496062992125984"/>
  <pageSetup paperSize="9" scale="90" fitToHeight="0" orientation="landscape" r:id="rId1"/>
  <headerFooter scaleWithDoc="0">
    <oddHeader>&amp;L&amp;G&amp;R&amp;"-,Negrita"&amp;12
Intervención General</oddHeader>
    <oddFooter>&amp;R&amp;P</oddFoot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64"/>
  <sheetViews>
    <sheetView tabSelected="1" topLeftCell="B145" zoomScale="90" zoomScaleNormal="90" workbookViewId="0">
      <selection sqref="A1:J1"/>
    </sheetView>
  </sheetViews>
  <sheetFormatPr baseColWidth="10" defaultRowHeight="10.199999999999999" x14ac:dyDescent="0.2"/>
  <cols>
    <col min="1" max="1" width="7.28515625" style="88" customWidth="1"/>
    <col min="2" max="2" width="32.85546875" style="93" customWidth="1"/>
    <col min="3" max="3" width="11.140625" style="88" bestFit="1" customWidth="1"/>
    <col min="4" max="4" width="33.7109375" style="93" customWidth="1"/>
    <col min="5" max="5" width="11.28515625" style="30" customWidth="1"/>
    <col min="6" max="6" width="53" style="93" bestFit="1" customWidth="1"/>
    <col min="7" max="12" width="18.85546875" style="88" customWidth="1"/>
    <col min="13" max="13" width="18.85546875" style="30" customWidth="1"/>
    <col min="14" max="14" width="18.85546875" style="88" customWidth="1"/>
    <col min="15" max="16384" width="11.42578125" style="88"/>
  </cols>
  <sheetData>
    <row r="1" spans="1:14" s="76" customFormat="1" ht="18" customHeight="1" x14ac:dyDescent="0.35">
      <c r="A1" s="111" t="s">
        <v>63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</row>
    <row r="2" spans="1:14" s="76" customFormat="1" ht="18.75" customHeight="1" x14ac:dyDescent="0.35">
      <c r="A2" s="111" t="s">
        <v>57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</row>
    <row r="3" spans="1:14" x14ac:dyDescent="0.2">
      <c r="A3" s="10"/>
      <c r="B3" s="91"/>
      <c r="C3" s="10"/>
      <c r="D3" s="91"/>
      <c r="E3" s="10"/>
      <c r="F3" s="91"/>
      <c r="G3" s="10"/>
      <c r="H3" s="10"/>
      <c r="I3" s="10"/>
      <c r="J3" s="10"/>
      <c r="K3" s="10"/>
      <c r="L3" s="10"/>
      <c r="M3" s="10"/>
      <c r="N3" s="10"/>
    </row>
    <row r="4" spans="1:14" x14ac:dyDescent="0.2">
      <c r="A4" s="11" t="s">
        <v>67</v>
      </c>
      <c r="B4" s="75"/>
      <c r="C4" s="11"/>
      <c r="D4" s="75"/>
      <c r="E4" s="77"/>
      <c r="F4" s="75"/>
      <c r="G4" s="9"/>
      <c r="H4" s="9"/>
      <c r="I4" s="9"/>
      <c r="J4" s="9"/>
      <c r="K4" s="9"/>
      <c r="L4" s="9"/>
      <c r="M4" s="12"/>
      <c r="N4" s="12"/>
    </row>
    <row r="5" spans="1:14" ht="28.8" x14ac:dyDescent="0.2">
      <c r="A5" s="114" t="s">
        <v>58</v>
      </c>
      <c r="B5" s="115"/>
      <c r="C5" s="125" t="s">
        <v>59</v>
      </c>
      <c r="D5" s="115"/>
      <c r="E5" s="125" t="s">
        <v>60</v>
      </c>
      <c r="F5" s="115"/>
      <c r="G5" s="14" t="s">
        <v>13</v>
      </c>
      <c r="H5" s="26" t="s">
        <v>42</v>
      </c>
      <c r="I5" s="26" t="s">
        <v>0</v>
      </c>
      <c r="J5" s="14" t="s">
        <v>40</v>
      </c>
      <c r="K5" s="14" t="s">
        <v>41</v>
      </c>
      <c r="L5" s="25" t="s">
        <v>1</v>
      </c>
      <c r="M5" s="13" t="s">
        <v>39</v>
      </c>
      <c r="N5" s="14" t="s">
        <v>14</v>
      </c>
    </row>
    <row r="6" spans="1:14" ht="14.4" x14ac:dyDescent="0.2">
      <c r="A6" s="116"/>
      <c r="B6" s="117"/>
      <c r="C6" s="116"/>
      <c r="D6" s="117"/>
      <c r="E6" s="116"/>
      <c r="F6" s="117"/>
      <c r="G6" s="15" t="s">
        <v>2</v>
      </c>
      <c r="H6" s="15" t="s">
        <v>2</v>
      </c>
      <c r="I6" s="15" t="s">
        <v>2</v>
      </c>
      <c r="J6" s="15" t="s">
        <v>2</v>
      </c>
      <c r="K6" s="15" t="s">
        <v>2</v>
      </c>
      <c r="L6" s="15" t="s">
        <v>2</v>
      </c>
      <c r="M6" s="22" t="s">
        <v>34</v>
      </c>
      <c r="N6" s="15" t="s">
        <v>2</v>
      </c>
    </row>
    <row r="7" spans="1:14" ht="13.8" x14ac:dyDescent="0.2">
      <c r="A7" s="37" t="s">
        <v>516</v>
      </c>
      <c r="B7" s="72" t="s">
        <v>517</v>
      </c>
      <c r="C7" s="37" t="s">
        <v>426</v>
      </c>
      <c r="D7" s="72" t="s">
        <v>517</v>
      </c>
      <c r="E7" s="37" t="s">
        <v>518</v>
      </c>
      <c r="F7" s="72" t="s">
        <v>519</v>
      </c>
      <c r="G7" s="55">
        <v>1481112768.3399999</v>
      </c>
      <c r="H7" s="55">
        <v>-12181160.51</v>
      </c>
      <c r="I7" s="55">
        <v>1468931607.8299999</v>
      </c>
      <c r="J7" s="55">
        <v>1441000842.8800001</v>
      </c>
      <c r="K7" s="55">
        <v>1441000842.8800001</v>
      </c>
      <c r="L7" s="55">
        <v>853013001.21000004</v>
      </c>
      <c r="M7" s="55">
        <v>58.070300663631699</v>
      </c>
      <c r="N7" s="55">
        <v>853013001.21000004</v>
      </c>
    </row>
    <row r="8" spans="1:14" ht="13.8" x14ac:dyDescent="0.2">
      <c r="A8" s="37" t="s">
        <v>70</v>
      </c>
      <c r="B8" s="72" t="s">
        <v>70</v>
      </c>
      <c r="C8" s="37" t="s">
        <v>70</v>
      </c>
      <c r="D8" s="72" t="s">
        <v>70</v>
      </c>
      <c r="E8" s="41" t="s">
        <v>127</v>
      </c>
      <c r="F8" s="73" t="s">
        <v>70</v>
      </c>
      <c r="G8" s="74">
        <v>1481112768.3399999</v>
      </c>
      <c r="H8" s="74">
        <v>-12181160.51</v>
      </c>
      <c r="I8" s="74">
        <v>1468931607.8299999</v>
      </c>
      <c r="J8" s="74">
        <v>1441000842.8800001</v>
      </c>
      <c r="K8" s="74">
        <v>1441000842.8800001</v>
      </c>
      <c r="L8" s="74">
        <v>853013001.21000004</v>
      </c>
      <c r="M8" s="74">
        <v>58.070300663631699</v>
      </c>
      <c r="N8" s="74">
        <v>853013001.21000004</v>
      </c>
    </row>
    <row r="9" spans="1:14" ht="13.8" x14ac:dyDescent="0.2">
      <c r="A9" s="37" t="s">
        <v>70</v>
      </c>
      <c r="B9" s="72" t="s">
        <v>70</v>
      </c>
      <c r="C9" s="96" t="s">
        <v>127</v>
      </c>
      <c r="D9" s="97" t="s">
        <v>70</v>
      </c>
      <c r="E9" s="96" t="s">
        <v>70</v>
      </c>
      <c r="F9" s="97" t="s">
        <v>70</v>
      </c>
      <c r="G9" s="98">
        <v>1481112768.3399999</v>
      </c>
      <c r="H9" s="98">
        <v>-12181160.51</v>
      </c>
      <c r="I9" s="98">
        <v>1468931607.8299999</v>
      </c>
      <c r="J9" s="98">
        <v>1441000842.8800001</v>
      </c>
      <c r="K9" s="98">
        <v>1441000842.8800001</v>
      </c>
      <c r="L9" s="98">
        <v>853013001.21000004</v>
      </c>
      <c r="M9" s="98">
        <v>58.070300663631699</v>
      </c>
      <c r="N9" s="98">
        <v>853013001.21000004</v>
      </c>
    </row>
    <row r="10" spans="1:14" ht="13.8" x14ac:dyDescent="0.2">
      <c r="A10" s="37" t="s">
        <v>3</v>
      </c>
      <c r="B10" s="72" t="s">
        <v>520</v>
      </c>
      <c r="C10" s="37" t="s">
        <v>440</v>
      </c>
      <c r="D10" s="72" t="s">
        <v>521</v>
      </c>
      <c r="E10" s="37" t="s">
        <v>522</v>
      </c>
      <c r="F10" s="72" t="s">
        <v>523</v>
      </c>
      <c r="G10" s="55">
        <v>21261603.469999999</v>
      </c>
      <c r="H10" s="55">
        <v>601368.43999999994</v>
      </c>
      <c r="I10" s="55">
        <v>21862971.91</v>
      </c>
      <c r="J10" s="55">
        <v>21701417.449999999</v>
      </c>
      <c r="K10" s="55">
        <v>21701417.449999999</v>
      </c>
      <c r="L10" s="55">
        <v>10850708.800000001</v>
      </c>
      <c r="M10" s="55">
        <v>49.630529850504701</v>
      </c>
      <c r="N10" s="55">
        <v>5315400.88</v>
      </c>
    </row>
    <row r="11" spans="1:14" ht="13.8" x14ac:dyDescent="0.2">
      <c r="A11" s="37" t="s">
        <v>70</v>
      </c>
      <c r="B11" s="72" t="s">
        <v>70</v>
      </c>
      <c r="C11" s="37" t="s">
        <v>70</v>
      </c>
      <c r="D11" s="72" t="s">
        <v>70</v>
      </c>
      <c r="E11" s="37" t="s">
        <v>524</v>
      </c>
      <c r="F11" s="72" t="s">
        <v>525</v>
      </c>
      <c r="G11" s="55">
        <v>2088406.04</v>
      </c>
      <c r="H11" s="55">
        <v>93661.81</v>
      </c>
      <c r="I11" s="55">
        <v>2182067.85</v>
      </c>
      <c r="J11" s="55">
        <v>2157079.14</v>
      </c>
      <c r="K11" s="55">
        <v>2157079.14</v>
      </c>
      <c r="L11" s="55">
        <v>1078539.6200000001</v>
      </c>
      <c r="M11" s="55">
        <v>49.427409876370199</v>
      </c>
      <c r="N11" s="55">
        <v>0</v>
      </c>
    </row>
    <row r="12" spans="1:14" ht="13.8" x14ac:dyDescent="0.2">
      <c r="A12" s="37" t="s">
        <v>70</v>
      </c>
      <c r="B12" s="72" t="s">
        <v>70</v>
      </c>
      <c r="C12" s="37" t="s">
        <v>70</v>
      </c>
      <c r="D12" s="72" t="s">
        <v>70</v>
      </c>
      <c r="E12" s="37" t="s">
        <v>526</v>
      </c>
      <c r="F12" s="72" t="s">
        <v>527</v>
      </c>
      <c r="G12" s="55">
        <v>1246573.8600000001</v>
      </c>
      <c r="H12" s="55">
        <v>15021.43</v>
      </c>
      <c r="I12" s="55">
        <v>1261595.29</v>
      </c>
      <c r="J12" s="55">
        <v>1257597.97</v>
      </c>
      <c r="K12" s="55">
        <v>1257597.97</v>
      </c>
      <c r="L12" s="55">
        <v>628799.01</v>
      </c>
      <c r="M12" s="55">
        <v>49.841578752247898</v>
      </c>
      <c r="N12" s="55">
        <v>311643.46999999997</v>
      </c>
    </row>
    <row r="13" spans="1:14" ht="13.8" x14ac:dyDescent="0.2">
      <c r="A13" s="37" t="s">
        <v>70</v>
      </c>
      <c r="B13" s="72" t="s">
        <v>70</v>
      </c>
      <c r="C13" s="37" t="s">
        <v>70</v>
      </c>
      <c r="D13" s="72" t="s">
        <v>70</v>
      </c>
      <c r="E13" s="37" t="s">
        <v>528</v>
      </c>
      <c r="F13" s="72" t="s">
        <v>529</v>
      </c>
      <c r="G13" s="55">
        <v>3466775.39</v>
      </c>
      <c r="H13" s="55">
        <v>167835.01</v>
      </c>
      <c r="I13" s="55">
        <v>3634610.4</v>
      </c>
      <c r="J13" s="55">
        <v>3589713.48</v>
      </c>
      <c r="K13" s="55">
        <v>3589713.48</v>
      </c>
      <c r="L13" s="55">
        <v>1794856.83</v>
      </c>
      <c r="M13" s="55">
        <v>49.3823720418563</v>
      </c>
      <c r="N13" s="55">
        <v>0</v>
      </c>
    </row>
    <row r="14" spans="1:14" ht="13.8" x14ac:dyDescent="0.2">
      <c r="A14" s="37" t="s">
        <v>70</v>
      </c>
      <c r="B14" s="72" t="s">
        <v>70</v>
      </c>
      <c r="C14" s="37" t="s">
        <v>70</v>
      </c>
      <c r="D14" s="72" t="s">
        <v>70</v>
      </c>
      <c r="E14" s="37" t="s">
        <v>530</v>
      </c>
      <c r="F14" s="72" t="s">
        <v>531</v>
      </c>
      <c r="G14" s="55">
        <v>2768333.96</v>
      </c>
      <c r="H14" s="55">
        <v>-330675.14</v>
      </c>
      <c r="I14" s="55">
        <v>2437658.8199999998</v>
      </c>
      <c r="J14" s="55">
        <v>1190353.8700000001</v>
      </c>
      <c r="K14" s="55">
        <v>1190353.8700000001</v>
      </c>
      <c r="L14" s="55">
        <v>1001627.28</v>
      </c>
      <c r="M14" s="55">
        <v>41.0897239507865</v>
      </c>
      <c r="N14" s="55">
        <v>981322.01</v>
      </c>
    </row>
    <row r="15" spans="1:14" ht="13.8" x14ac:dyDescent="0.2">
      <c r="A15" s="37" t="s">
        <v>70</v>
      </c>
      <c r="B15" s="72" t="s">
        <v>70</v>
      </c>
      <c r="C15" s="37" t="s">
        <v>70</v>
      </c>
      <c r="D15" s="72" t="s">
        <v>70</v>
      </c>
      <c r="E15" s="37" t="s">
        <v>532</v>
      </c>
      <c r="F15" s="72" t="s">
        <v>433</v>
      </c>
      <c r="G15" s="55">
        <v>264862.11</v>
      </c>
      <c r="H15" s="55">
        <v>0</v>
      </c>
      <c r="I15" s="55">
        <v>264862.11</v>
      </c>
      <c r="J15" s="55">
        <v>117243.56</v>
      </c>
      <c r="K15" s="55">
        <v>117243.56</v>
      </c>
      <c r="L15" s="55">
        <v>116899.13</v>
      </c>
      <c r="M15" s="55">
        <v>44.135844874149797</v>
      </c>
      <c r="N15" s="55">
        <v>116899.13</v>
      </c>
    </row>
    <row r="16" spans="1:14" ht="13.8" x14ac:dyDescent="0.2">
      <c r="A16" s="37" t="s">
        <v>70</v>
      </c>
      <c r="B16" s="72" t="s">
        <v>70</v>
      </c>
      <c r="C16" s="37" t="s">
        <v>70</v>
      </c>
      <c r="D16" s="72" t="s">
        <v>70</v>
      </c>
      <c r="E16" s="37" t="s">
        <v>533</v>
      </c>
      <c r="F16" s="72" t="s">
        <v>431</v>
      </c>
      <c r="G16" s="55">
        <v>391579.69</v>
      </c>
      <c r="H16" s="55">
        <v>-20928.79</v>
      </c>
      <c r="I16" s="55">
        <v>370650.9</v>
      </c>
      <c r="J16" s="55">
        <v>125008.26</v>
      </c>
      <c r="K16" s="55">
        <v>125008.26</v>
      </c>
      <c r="L16" s="55">
        <v>124986.68</v>
      </c>
      <c r="M16" s="55">
        <v>33.7208624071869</v>
      </c>
      <c r="N16" s="55">
        <v>123268.97</v>
      </c>
    </row>
    <row r="17" spans="1:14" ht="13.8" x14ac:dyDescent="0.2">
      <c r="A17" s="37" t="s">
        <v>70</v>
      </c>
      <c r="B17" s="72" t="s">
        <v>70</v>
      </c>
      <c r="C17" s="37" t="s">
        <v>70</v>
      </c>
      <c r="D17" s="72" t="s">
        <v>70</v>
      </c>
      <c r="E17" s="41" t="s">
        <v>127</v>
      </c>
      <c r="F17" s="73" t="s">
        <v>70</v>
      </c>
      <c r="G17" s="74">
        <v>31488134.52</v>
      </c>
      <c r="H17" s="74">
        <v>526282.76</v>
      </c>
      <c r="I17" s="74">
        <v>32014417.280000001</v>
      </c>
      <c r="J17" s="74">
        <v>30138413.73</v>
      </c>
      <c r="K17" s="74">
        <v>30138413.73</v>
      </c>
      <c r="L17" s="74">
        <v>15596417.35</v>
      </c>
      <c r="M17" s="74">
        <v>48.716855326751102</v>
      </c>
      <c r="N17" s="74">
        <v>6848534.46</v>
      </c>
    </row>
    <row r="18" spans="1:14" ht="13.8" x14ac:dyDescent="0.2">
      <c r="A18" s="37" t="s">
        <v>70</v>
      </c>
      <c r="B18" s="72" t="s">
        <v>70</v>
      </c>
      <c r="C18" s="37" t="s">
        <v>442</v>
      </c>
      <c r="D18" s="72" t="s">
        <v>534</v>
      </c>
      <c r="E18" s="37" t="s">
        <v>535</v>
      </c>
      <c r="F18" s="72" t="s">
        <v>536</v>
      </c>
      <c r="G18" s="55">
        <v>13680295.220000001</v>
      </c>
      <c r="H18" s="55">
        <v>-2978305.4</v>
      </c>
      <c r="I18" s="55">
        <v>10701989.82</v>
      </c>
      <c r="J18" s="55">
        <v>5497747.21</v>
      </c>
      <c r="K18" s="55">
        <v>5430042.8399999999</v>
      </c>
      <c r="L18" s="55">
        <v>4251584.51</v>
      </c>
      <c r="M18" s="55">
        <v>39.7270468530496</v>
      </c>
      <c r="N18" s="55">
        <v>4106715.1</v>
      </c>
    </row>
    <row r="19" spans="1:14" ht="13.8" x14ac:dyDescent="0.2">
      <c r="A19" s="37" t="s">
        <v>70</v>
      </c>
      <c r="B19" s="72" t="s">
        <v>70</v>
      </c>
      <c r="C19" s="37" t="s">
        <v>70</v>
      </c>
      <c r="D19" s="72" t="s">
        <v>70</v>
      </c>
      <c r="E19" s="37" t="s">
        <v>537</v>
      </c>
      <c r="F19" s="72" t="s">
        <v>538</v>
      </c>
      <c r="G19" s="55">
        <v>6291076.1399999997</v>
      </c>
      <c r="H19" s="55">
        <v>9513312.75</v>
      </c>
      <c r="I19" s="55">
        <v>15804388.890000001</v>
      </c>
      <c r="J19" s="55">
        <v>11653911.99</v>
      </c>
      <c r="K19" s="55">
        <v>10721218.109999999</v>
      </c>
      <c r="L19" s="55">
        <v>5676671.1299999999</v>
      </c>
      <c r="M19" s="55">
        <v>35.918320977230799</v>
      </c>
      <c r="N19" s="55">
        <v>5415532.04</v>
      </c>
    </row>
    <row r="20" spans="1:14" ht="13.8" x14ac:dyDescent="0.2">
      <c r="A20" s="37" t="s">
        <v>70</v>
      </c>
      <c r="B20" s="72" t="s">
        <v>70</v>
      </c>
      <c r="C20" s="37" t="s">
        <v>70</v>
      </c>
      <c r="D20" s="72" t="s">
        <v>70</v>
      </c>
      <c r="E20" s="37" t="s">
        <v>539</v>
      </c>
      <c r="F20" s="72" t="s">
        <v>540</v>
      </c>
      <c r="G20" s="55">
        <v>6281334.04</v>
      </c>
      <c r="H20" s="55">
        <v>1457259.45</v>
      </c>
      <c r="I20" s="55">
        <v>7738593.4900000002</v>
      </c>
      <c r="J20" s="55">
        <v>5194613.7300000004</v>
      </c>
      <c r="K20" s="55">
        <v>4854613.63</v>
      </c>
      <c r="L20" s="55">
        <v>1953363.02</v>
      </c>
      <c r="M20" s="55">
        <v>25.241835257584999</v>
      </c>
      <c r="N20" s="55">
        <v>1908276.01</v>
      </c>
    </row>
    <row r="21" spans="1:14" ht="13.8" x14ac:dyDescent="0.2">
      <c r="A21" s="37" t="s">
        <v>70</v>
      </c>
      <c r="B21" s="72" t="s">
        <v>70</v>
      </c>
      <c r="C21" s="37" t="s">
        <v>70</v>
      </c>
      <c r="D21" s="72" t="s">
        <v>70</v>
      </c>
      <c r="E21" s="37" t="s">
        <v>541</v>
      </c>
      <c r="F21" s="72" t="s">
        <v>542</v>
      </c>
      <c r="G21" s="55">
        <v>1531631.26</v>
      </c>
      <c r="H21" s="55">
        <v>0</v>
      </c>
      <c r="I21" s="55">
        <v>1531631.26</v>
      </c>
      <c r="J21" s="55">
        <v>749394.61</v>
      </c>
      <c r="K21" s="55">
        <v>744586.86</v>
      </c>
      <c r="L21" s="55">
        <v>515127.23</v>
      </c>
      <c r="M21" s="55">
        <v>33.632587911531701</v>
      </c>
      <c r="N21" s="55">
        <v>514750.22</v>
      </c>
    </row>
    <row r="22" spans="1:14" ht="13.8" x14ac:dyDescent="0.2">
      <c r="A22" s="37" t="s">
        <v>70</v>
      </c>
      <c r="B22" s="72" t="s">
        <v>70</v>
      </c>
      <c r="C22" s="37" t="s">
        <v>70</v>
      </c>
      <c r="D22" s="72" t="s">
        <v>70</v>
      </c>
      <c r="E22" s="37" t="s">
        <v>543</v>
      </c>
      <c r="F22" s="72" t="s">
        <v>544</v>
      </c>
      <c r="G22" s="55">
        <v>372441.39</v>
      </c>
      <c r="H22" s="55">
        <v>0</v>
      </c>
      <c r="I22" s="55">
        <v>372441.39</v>
      </c>
      <c r="J22" s="55">
        <v>294202.65000000002</v>
      </c>
      <c r="K22" s="55">
        <v>54202.65</v>
      </c>
      <c r="L22" s="55">
        <v>39202.65</v>
      </c>
      <c r="M22" s="55">
        <v>10.525857504720401</v>
      </c>
      <c r="N22" s="55">
        <v>39119.11</v>
      </c>
    </row>
    <row r="23" spans="1:14" ht="13.8" x14ac:dyDescent="0.2">
      <c r="A23" s="37" t="s">
        <v>70</v>
      </c>
      <c r="B23" s="72" t="s">
        <v>70</v>
      </c>
      <c r="C23" s="37" t="s">
        <v>70</v>
      </c>
      <c r="D23" s="72" t="s">
        <v>70</v>
      </c>
      <c r="E23" s="37" t="s">
        <v>545</v>
      </c>
      <c r="F23" s="72" t="s">
        <v>546</v>
      </c>
      <c r="G23" s="55">
        <v>854679.07</v>
      </c>
      <c r="H23" s="55">
        <v>0</v>
      </c>
      <c r="I23" s="55">
        <v>854679.07</v>
      </c>
      <c r="J23" s="55">
        <v>247316.34</v>
      </c>
      <c r="K23" s="55">
        <v>247316.34</v>
      </c>
      <c r="L23" s="55">
        <v>247316.34</v>
      </c>
      <c r="M23" s="55">
        <v>28.936749322760399</v>
      </c>
      <c r="N23" s="55">
        <v>247316.34</v>
      </c>
    </row>
    <row r="24" spans="1:14" ht="13.8" x14ac:dyDescent="0.2">
      <c r="A24" s="37" t="s">
        <v>70</v>
      </c>
      <c r="B24" s="72" t="s">
        <v>70</v>
      </c>
      <c r="C24" s="37" t="s">
        <v>70</v>
      </c>
      <c r="D24" s="72" t="s">
        <v>70</v>
      </c>
      <c r="E24" s="37" t="s">
        <v>547</v>
      </c>
      <c r="F24" s="72" t="s">
        <v>548</v>
      </c>
      <c r="G24" s="55">
        <v>1535131.49</v>
      </c>
      <c r="H24" s="55">
        <v>411281.77</v>
      </c>
      <c r="I24" s="55">
        <v>1946413.26</v>
      </c>
      <c r="J24" s="55">
        <v>1157927.1399999999</v>
      </c>
      <c r="K24" s="55">
        <v>1140472.3</v>
      </c>
      <c r="L24" s="55">
        <v>524627.37</v>
      </c>
      <c r="M24" s="55">
        <v>26.9535447986005</v>
      </c>
      <c r="N24" s="55">
        <v>432699.58</v>
      </c>
    </row>
    <row r="25" spans="1:14" ht="13.8" x14ac:dyDescent="0.2">
      <c r="A25" s="37" t="s">
        <v>70</v>
      </c>
      <c r="B25" s="72" t="s">
        <v>70</v>
      </c>
      <c r="C25" s="37" t="s">
        <v>70</v>
      </c>
      <c r="D25" s="72" t="s">
        <v>70</v>
      </c>
      <c r="E25" s="37" t="s">
        <v>549</v>
      </c>
      <c r="F25" s="72" t="s">
        <v>550</v>
      </c>
      <c r="G25" s="55">
        <v>8314518.9400000004</v>
      </c>
      <c r="H25" s="55">
        <v>878641.4</v>
      </c>
      <c r="I25" s="55">
        <v>9193160.3399999999</v>
      </c>
      <c r="J25" s="55">
        <v>5063143.8</v>
      </c>
      <c r="K25" s="55">
        <v>4956568.78</v>
      </c>
      <c r="L25" s="55">
        <v>3315901.64</v>
      </c>
      <c r="M25" s="55">
        <v>36.069224481730302</v>
      </c>
      <c r="N25" s="55">
        <v>3231498.08</v>
      </c>
    </row>
    <row r="26" spans="1:14" ht="13.8" x14ac:dyDescent="0.2">
      <c r="A26" s="37" t="s">
        <v>70</v>
      </c>
      <c r="B26" s="72" t="s">
        <v>70</v>
      </c>
      <c r="C26" s="37" t="s">
        <v>70</v>
      </c>
      <c r="D26" s="72" t="s">
        <v>70</v>
      </c>
      <c r="E26" s="37" t="s">
        <v>551</v>
      </c>
      <c r="F26" s="72" t="s">
        <v>552</v>
      </c>
      <c r="G26" s="55">
        <v>1224068.45</v>
      </c>
      <c r="H26" s="55">
        <v>1508440</v>
      </c>
      <c r="I26" s="55">
        <v>2732508.45</v>
      </c>
      <c r="J26" s="55">
        <v>1211435.51</v>
      </c>
      <c r="K26" s="55">
        <v>1166435.51</v>
      </c>
      <c r="L26" s="55">
        <v>686662.55</v>
      </c>
      <c r="M26" s="55">
        <v>25.1293843208426</v>
      </c>
      <c r="N26" s="55">
        <v>634270.15</v>
      </c>
    </row>
    <row r="27" spans="1:14" ht="13.8" x14ac:dyDescent="0.2">
      <c r="A27" s="37" t="s">
        <v>70</v>
      </c>
      <c r="B27" s="72" t="s">
        <v>70</v>
      </c>
      <c r="C27" s="37" t="s">
        <v>70</v>
      </c>
      <c r="D27" s="72" t="s">
        <v>70</v>
      </c>
      <c r="E27" s="37" t="s">
        <v>553</v>
      </c>
      <c r="F27" s="72" t="s">
        <v>554</v>
      </c>
      <c r="G27" s="55">
        <v>31726166.66</v>
      </c>
      <c r="H27" s="55">
        <v>56945.73</v>
      </c>
      <c r="I27" s="55">
        <v>31783112.390000001</v>
      </c>
      <c r="J27" s="55">
        <v>30929369.699999999</v>
      </c>
      <c r="K27" s="55">
        <v>30929369.699999999</v>
      </c>
      <c r="L27" s="55">
        <v>5900119</v>
      </c>
      <c r="M27" s="55">
        <v>18.5636917102441</v>
      </c>
      <c r="N27" s="55">
        <v>5888694.0199999996</v>
      </c>
    </row>
    <row r="28" spans="1:14" ht="13.8" x14ac:dyDescent="0.2">
      <c r="A28" s="37" t="s">
        <v>70</v>
      </c>
      <c r="B28" s="72" t="s">
        <v>70</v>
      </c>
      <c r="C28" s="37" t="s">
        <v>70</v>
      </c>
      <c r="D28" s="72" t="s">
        <v>70</v>
      </c>
      <c r="E28" s="37" t="s">
        <v>555</v>
      </c>
      <c r="F28" s="72" t="s">
        <v>556</v>
      </c>
      <c r="G28" s="55">
        <v>20802267.300000001</v>
      </c>
      <c r="H28" s="55">
        <v>13417904.27</v>
      </c>
      <c r="I28" s="55">
        <v>34220171.57</v>
      </c>
      <c r="J28" s="55">
        <v>13686684.5</v>
      </c>
      <c r="K28" s="55">
        <v>6186684.5</v>
      </c>
      <c r="L28" s="55">
        <v>2626684.5</v>
      </c>
      <c r="M28" s="55">
        <v>7.6758367345614102</v>
      </c>
      <c r="N28" s="55">
        <v>620634.5</v>
      </c>
    </row>
    <row r="29" spans="1:14" ht="13.8" x14ac:dyDescent="0.2">
      <c r="A29" s="37" t="s">
        <v>70</v>
      </c>
      <c r="B29" s="72" t="s">
        <v>70</v>
      </c>
      <c r="C29" s="37" t="s">
        <v>70</v>
      </c>
      <c r="D29" s="72" t="s">
        <v>70</v>
      </c>
      <c r="E29" s="37" t="s">
        <v>557</v>
      </c>
      <c r="F29" s="72" t="s">
        <v>558</v>
      </c>
      <c r="G29" s="55">
        <v>6791464.2699999996</v>
      </c>
      <c r="H29" s="55">
        <v>0</v>
      </c>
      <c r="I29" s="55">
        <v>6791464.2699999996</v>
      </c>
      <c r="J29" s="55">
        <v>4600226.16</v>
      </c>
      <c r="K29" s="55">
        <v>1607562.4</v>
      </c>
      <c r="L29" s="55">
        <v>833736.82</v>
      </c>
      <c r="M29" s="55">
        <v>12.276245399432799</v>
      </c>
      <c r="N29" s="55">
        <v>767514.48</v>
      </c>
    </row>
    <row r="30" spans="1:14" ht="13.8" x14ac:dyDescent="0.2">
      <c r="A30" s="37" t="s">
        <v>70</v>
      </c>
      <c r="B30" s="72" t="s">
        <v>70</v>
      </c>
      <c r="C30" s="37" t="s">
        <v>70</v>
      </c>
      <c r="D30" s="72" t="s">
        <v>70</v>
      </c>
      <c r="E30" s="37" t="s">
        <v>559</v>
      </c>
      <c r="F30" s="72" t="s">
        <v>560</v>
      </c>
      <c r="G30" s="55">
        <v>840000</v>
      </c>
      <c r="H30" s="55">
        <v>0</v>
      </c>
      <c r="I30" s="55">
        <v>840000</v>
      </c>
      <c r="J30" s="55">
        <v>688209.28</v>
      </c>
      <c r="K30" s="55">
        <v>88209.279999999999</v>
      </c>
      <c r="L30" s="55">
        <v>29403.279999999999</v>
      </c>
      <c r="M30" s="55">
        <v>3.5003904761904798</v>
      </c>
      <c r="N30" s="55">
        <v>25574.84</v>
      </c>
    </row>
    <row r="31" spans="1:14" ht="13.8" x14ac:dyDescent="0.2">
      <c r="A31" s="37" t="s">
        <v>70</v>
      </c>
      <c r="B31" s="72" t="s">
        <v>70</v>
      </c>
      <c r="C31" s="37" t="s">
        <v>70</v>
      </c>
      <c r="D31" s="72" t="s">
        <v>70</v>
      </c>
      <c r="E31" s="37" t="s">
        <v>561</v>
      </c>
      <c r="F31" s="72" t="s">
        <v>562</v>
      </c>
      <c r="G31" s="55">
        <v>1726038.78</v>
      </c>
      <c r="H31" s="55">
        <v>-10000</v>
      </c>
      <c r="I31" s="55">
        <v>1716038.78</v>
      </c>
      <c r="J31" s="55">
        <v>744937.21</v>
      </c>
      <c r="K31" s="55">
        <v>744937.21</v>
      </c>
      <c r="L31" s="55">
        <v>744937.21</v>
      </c>
      <c r="M31" s="55">
        <v>43.410278292195699</v>
      </c>
      <c r="N31" s="55">
        <v>744937.21</v>
      </c>
    </row>
    <row r="32" spans="1:14" ht="13.8" x14ac:dyDescent="0.2">
      <c r="A32" s="37" t="s">
        <v>70</v>
      </c>
      <c r="B32" s="72" t="s">
        <v>70</v>
      </c>
      <c r="C32" s="37" t="s">
        <v>70</v>
      </c>
      <c r="D32" s="72" t="s">
        <v>70</v>
      </c>
      <c r="E32" s="37" t="s">
        <v>563</v>
      </c>
      <c r="F32" s="72" t="s">
        <v>564</v>
      </c>
      <c r="G32" s="55">
        <v>2079027.83</v>
      </c>
      <c r="H32" s="55">
        <v>-11154.1</v>
      </c>
      <c r="I32" s="55">
        <v>2067873.73</v>
      </c>
      <c r="J32" s="55">
        <v>879512.57</v>
      </c>
      <c r="K32" s="55">
        <v>879512.57</v>
      </c>
      <c r="L32" s="55">
        <v>879512.57</v>
      </c>
      <c r="M32" s="55">
        <v>42.532218347780798</v>
      </c>
      <c r="N32" s="55">
        <v>879367.43</v>
      </c>
    </row>
    <row r="33" spans="1:14" ht="13.8" x14ac:dyDescent="0.2">
      <c r="A33" s="37" t="s">
        <v>70</v>
      </c>
      <c r="B33" s="72" t="s">
        <v>70</v>
      </c>
      <c r="C33" s="37" t="s">
        <v>70</v>
      </c>
      <c r="D33" s="72" t="s">
        <v>70</v>
      </c>
      <c r="E33" s="37" t="s">
        <v>565</v>
      </c>
      <c r="F33" s="72" t="s">
        <v>566</v>
      </c>
      <c r="G33" s="55">
        <v>2928529.34</v>
      </c>
      <c r="H33" s="55">
        <v>0</v>
      </c>
      <c r="I33" s="55">
        <v>2928529.34</v>
      </c>
      <c r="J33" s="55">
        <v>1229885.3899999999</v>
      </c>
      <c r="K33" s="55">
        <v>1229885.3899999999</v>
      </c>
      <c r="L33" s="55">
        <v>1229396.2</v>
      </c>
      <c r="M33" s="55">
        <v>41.979985763092898</v>
      </c>
      <c r="N33" s="55">
        <v>1229362.8999999999</v>
      </c>
    </row>
    <row r="34" spans="1:14" ht="13.8" x14ac:dyDescent="0.2">
      <c r="A34" s="37" t="s">
        <v>70</v>
      </c>
      <c r="B34" s="72" t="s">
        <v>70</v>
      </c>
      <c r="C34" s="37" t="s">
        <v>70</v>
      </c>
      <c r="D34" s="72" t="s">
        <v>70</v>
      </c>
      <c r="E34" s="37" t="s">
        <v>567</v>
      </c>
      <c r="F34" s="72" t="s">
        <v>568</v>
      </c>
      <c r="G34" s="55">
        <v>2434200.02</v>
      </c>
      <c r="H34" s="55">
        <v>46755.66</v>
      </c>
      <c r="I34" s="55">
        <v>2480955.6800000002</v>
      </c>
      <c r="J34" s="55">
        <v>1394210.55</v>
      </c>
      <c r="K34" s="55">
        <v>1188766.8500000001</v>
      </c>
      <c r="L34" s="55">
        <v>711649.64</v>
      </c>
      <c r="M34" s="55">
        <v>28.684496290558499</v>
      </c>
      <c r="N34" s="55">
        <v>711649.64</v>
      </c>
    </row>
    <row r="35" spans="1:14" ht="13.8" x14ac:dyDescent="0.2">
      <c r="A35" s="37" t="s">
        <v>70</v>
      </c>
      <c r="B35" s="72" t="s">
        <v>70</v>
      </c>
      <c r="C35" s="37" t="s">
        <v>70</v>
      </c>
      <c r="D35" s="72" t="s">
        <v>70</v>
      </c>
      <c r="E35" s="37" t="s">
        <v>569</v>
      </c>
      <c r="F35" s="72" t="s">
        <v>570</v>
      </c>
      <c r="G35" s="55">
        <v>26436236.23</v>
      </c>
      <c r="H35" s="55">
        <v>33004997.52</v>
      </c>
      <c r="I35" s="55">
        <v>59441233.75</v>
      </c>
      <c r="J35" s="55">
        <v>51305860.030000001</v>
      </c>
      <c r="K35" s="55">
        <v>47876020.280000001</v>
      </c>
      <c r="L35" s="55">
        <v>17729806.100000001</v>
      </c>
      <c r="M35" s="55">
        <v>29.8274530683004</v>
      </c>
      <c r="N35" s="55">
        <v>17713125.640000001</v>
      </c>
    </row>
    <row r="36" spans="1:14" ht="13.8" x14ac:dyDescent="0.2">
      <c r="A36" s="37" t="s">
        <v>70</v>
      </c>
      <c r="B36" s="72" t="s">
        <v>70</v>
      </c>
      <c r="C36" s="37" t="s">
        <v>70</v>
      </c>
      <c r="D36" s="72" t="s">
        <v>70</v>
      </c>
      <c r="E36" s="37" t="s">
        <v>571</v>
      </c>
      <c r="F36" s="72" t="s">
        <v>572</v>
      </c>
      <c r="G36" s="55">
        <v>50800000</v>
      </c>
      <c r="H36" s="55">
        <v>0</v>
      </c>
      <c r="I36" s="55">
        <v>50800000</v>
      </c>
      <c r="J36" s="55">
        <v>50800000</v>
      </c>
      <c r="K36" s="55">
        <v>50800000</v>
      </c>
      <c r="L36" s="55">
        <v>25399998</v>
      </c>
      <c r="M36" s="55">
        <v>49.999996062992103</v>
      </c>
      <c r="N36" s="55">
        <v>25399998</v>
      </c>
    </row>
    <row r="37" spans="1:14" ht="13.8" x14ac:dyDescent="0.2">
      <c r="A37" s="37" t="s">
        <v>70</v>
      </c>
      <c r="B37" s="72" t="s">
        <v>70</v>
      </c>
      <c r="C37" s="37" t="s">
        <v>70</v>
      </c>
      <c r="D37" s="72" t="s">
        <v>70</v>
      </c>
      <c r="E37" s="37" t="s">
        <v>573</v>
      </c>
      <c r="F37" s="72" t="s">
        <v>574</v>
      </c>
      <c r="G37" s="55">
        <v>512174.03</v>
      </c>
      <c r="H37" s="55">
        <v>0</v>
      </c>
      <c r="I37" s="55">
        <v>512174.03</v>
      </c>
      <c r="J37" s="55">
        <v>251302.92</v>
      </c>
      <c r="K37" s="55">
        <v>236404.92</v>
      </c>
      <c r="L37" s="55">
        <v>212807.43</v>
      </c>
      <c r="M37" s="55">
        <v>41.549828287857601</v>
      </c>
      <c r="N37" s="55">
        <v>212427.49</v>
      </c>
    </row>
    <row r="38" spans="1:14" ht="13.8" x14ac:dyDescent="0.2">
      <c r="A38" s="37" t="s">
        <v>70</v>
      </c>
      <c r="B38" s="72" t="s">
        <v>70</v>
      </c>
      <c r="C38" s="37" t="s">
        <v>70</v>
      </c>
      <c r="D38" s="72" t="s">
        <v>70</v>
      </c>
      <c r="E38" s="37" t="s">
        <v>575</v>
      </c>
      <c r="F38" s="72" t="s">
        <v>576</v>
      </c>
      <c r="G38" s="55">
        <v>1156069.8899999999</v>
      </c>
      <c r="H38" s="55">
        <v>35000</v>
      </c>
      <c r="I38" s="55">
        <v>1191069.8899999999</v>
      </c>
      <c r="J38" s="55">
        <v>743486.1</v>
      </c>
      <c r="K38" s="55">
        <v>743486.1</v>
      </c>
      <c r="L38" s="55">
        <v>656921.47</v>
      </c>
      <c r="M38" s="55">
        <v>55.153897811991499</v>
      </c>
      <c r="N38" s="55">
        <v>624083.56000000006</v>
      </c>
    </row>
    <row r="39" spans="1:14" ht="13.8" x14ac:dyDescent="0.2">
      <c r="A39" s="37" t="s">
        <v>70</v>
      </c>
      <c r="B39" s="72" t="s">
        <v>70</v>
      </c>
      <c r="C39" s="37" t="s">
        <v>70</v>
      </c>
      <c r="D39" s="72" t="s">
        <v>70</v>
      </c>
      <c r="E39" s="41" t="s">
        <v>127</v>
      </c>
      <c r="F39" s="73" t="s">
        <v>70</v>
      </c>
      <c r="G39" s="74">
        <v>188317350.34999999</v>
      </c>
      <c r="H39" s="74">
        <v>57331079.049999997</v>
      </c>
      <c r="I39" s="74">
        <v>245648429.40000001</v>
      </c>
      <c r="J39" s="74">
        <v>188323377.38999999</v>
      </c>
      <c r="K39" s="74">
        <v>171826296.22</v>
      </c>
      <c r="L39" s="74">
        <v>74165428.659999996</v>
      </c>
      <c r="M39" s="74">
        <v>30.191696662238101</v>
      </c>
      <c r="N39" s="74">
        <v>71347546.340000004</v>
      </c>
    </row>
    <row r="40" spans="1:14" ht="13.8" x14ac:dyDescent="0.2">
      <c r="A40" s="37" t="s">
        <v>70</v>
      </c>
      <c r="B40" s="72" t="s">
        <v>70</v>
      </c>
      <c r="C40" s="37" t="s">
        <v>444</v>
      </c>
      <c r="D40" s="72" t="s">
        <v>577</v>
      </c>
      <c r="E40" s="37" t="s">
        <v>578</v>
      </c>
      <c r="F40" s="72" t="s">
        <v>579</v>
      </c>
      <c r="G40" s="55">
        <v>863072.71</v>
      </c>
      <c r="H40" s="55">
        <v>-24000</v>
      </c>
      <c r="I40" s="55">
        <v>839072.71</v>
      </c>
      <c r="J40" s="55">
        <v>346683.32</v>
      </c>
      <c r="K40" s="55">
        <v>302477.09999999998</v>
      </c>
      <c r="L40" s="55">
        <v>173258.96</v>
      </c>
      <c r="M40" s="55">
        <v>20.6488612887911</v>
      </c>
      <c r="N40" s="55">
        <v>173258.96</v>
      </c>
    </row>
    <row r="41" spans="1:14" ht="13.8" x14ac:dyDescent="0.2">
      <c r="A41" s="37" t="s">
        <v>70</v>
      </c>
      <c r="B41" s="72" t="s">
        <v>70</v>
      </c>
      <c r="C41" s="37" t="s">
        <v>70</v>
      </c>
      <c r="D41" s="72" t="s">
        <v>70</v>
      </c>
      <c r="E41" s="37" t="s">
        <v>580</v>
      </c>
      <c r="F41" s="72" t="s">
        <v>581</v>
      </c>
      <c r="G41" s="55">
        <v>6696579.1200000001</v>
      </c>
      <c r="H41" s="55">
        <v>0</v>
      </c>
      <c r="I41" s="55">
        <v>6696579.1200000001</v>
      </c>
      <c r="J41" s="55">
        <v>5813333.6100000003</v>
      </c>
      <c r="K41" s="55">
        <v>2113333.61</v>
      </c>
      <c r="L41" s="55">
        <v>974129.77</v>
      </c>
      <c r="M41" s="55">
        <v>14.5466775280929</v>
      </c>
      <c r="N41" s="55">
        <v>966143.2</v>
      </c>
    </row>
    <row r="42" spans="1:14" ht="13.8" x14ac:dyDescent="0.2">
      <c r="A42" s="37" t="s">
        <v>70</v>
      </c>
      <c r="B42" s="72" t="s">
        <v>70</v>
      </c>
      <c r="C42" s="37" t="s">
        <v>70</v>
      </c>
      <c r="D42" s="72" t="s">
        <v>70</v>
      </c>
      <c r="E42" s="41" t="s">
        <v>127</v>
      </c>
      <c r="F42" s="73" t="s">
        <v>70</v>
      </c>
      <c r="G42" s="74">
        <v>7559651.8300000001</v>
      </c>
      <c r="H42" s="74">
        <v>-24000</v>
      </c>
      <c r="I42" s="74">
        <v>7535651.8300000001</v>
      </c>
      <c r="J42" s="74">
        <v>6160016.9299999997</v>
      </c>
      <c r="K42" s="74">
        <v>2415810.71</v>
      </c>
      <c r="L42" s="74">
        <v>1147388.73</v>
      </c>
      <c r="M42" s="74">
        <v>15.226137776591001</v>
      </c>
      <c r="N42" s="74">
        <v>1139402.1599999999</v>
      </c>
    </row>
    <row r="43" spans="1:14" ht="13.8" x14ac:dyDescent="0.2">
      <c r="A43" s="37" t="s">
        <v>70</v>
      </c>
      <c r="B43" s="72" t="s">
        <v>70</v>
      </c>
      <c r="C43" s="37" t="s">
        <v>446</v>
      </c>
      <c r="D43" s="72" t="s">
        <v>582</v>
      </c>
      <c r="E43" s="37" t="s">
        <v>583</v>
      </c>
      <c r="F43" s="72" t="s">
        <v>584</v>
      </c>
      <c r="G43" s="55">
        <v>93880601.409999996</v>
      </c>
      <c r="H43" s="55">
        <v>2976298.74</v>
      </c>
      <c r="I43" s="55">
        <v>96856900.150000006</v>
      </c>
      <c r="J43" s="55">
        <v>53864034.740000002</v>
      </c>
      <c r="K43" s="55">
        <v>50970257.270000003</v>
      </c>
      <c r="L43" s="55">
        <v>39386236.130000003</v>
      </c>
      <c r="M43" s="55">
        <v>40.664357489247998</v>
      </c>
      <c r="N43" s="55">
        <v>31458253.140000001</v>
      </c>
    </row>
    <row r="44" spans="1:14" ht="13.8" x14ac:dyDescent="0.2">
      <c r="A44" s="37" t="s">
        <v>70</v>
      </c>
      <c r="B44" s="72" t="s">
        <v>70</v>
      </c>
      <c r="C44" s="37" t="s">
        <v>70</v>
      </c>
      <c r="D44" s="72" t="s">
        <v>70</v>
      </c>
      <c r="E44" s="37" t="s">
        <v>585</v>
      </c>
      <c r="F44" s="72" t="s">
        <v>586</v>
      </c>
      <c r="G44" s="55">
        <v>2157622.62</v>
      </c>
      <c r="H44" s="55">
        <v>164380.29999999999</v>
      </c>
      <c r="I44" s="55">
        <v>2322002.92</v>
      </c>
      <c r="J44" s="55">
        <v>854279.95</v>
      </c>
      <c r="K44" s="55">
        <v>854279.95</v>
      </c>
      <c r="L44" s="55">
        <v>854279.95</v>
      </c>
      <c r="M44" s="55">
        <v>36.790649255514303</v>
      </c>
      <c r="N44" s="55">
        <v>850647.21</v>
      </c>
    </row>
    <row r="45" spans="1:14" ht="13.8" x14ac:dyDescent="0.2">
      <c r="A45" s="37" t="s">
        <v>70</v>
      </c>
      <c r="B45" s="72" t="s">
        <v>70</v>
      </c>
      <c r="C45" s="37" t="s">
        <v>70</v>
      </c>
      <c r="D45" s="72" t="s">
        <v>70</v>
      </c>
      <c r="E45" s="41" t="s">
        <v>127</v>
      </c>
      <c r="F45" s="73" t="s">
        <v>70</v>
      </c>
      <c r="G45" s="74">
        <v>96038224.030000001</v>
      </c>
      <c r="H45" s="74">
        <v>3140679.04</v>
      </c>
      <c r="I45" s="74">
        <v>99178903.069999993</v>
      </c>
      <c r="J45" s="74">
        <v>54718314.689999998</v>
      </c>
      <c r="K45" s="74">
        <v>51824537.219999999</v>
      </c>
      <c r="L45" s="74">
        <v>40240516.079999998</v>
      </c>
      <c r="M45" s="74">
        <v>40.573665199340297</v>
      </c>
      <c r="N45" s="74">
        <v>32308900.350000001</v>
      </c>
    </row>
    <row r="46" spans="1:14" ht="13.8" x14ac:dyDescent="0.2">
      <c r="A46" s="37" t="s">
        <v>70</v>
      </c>
      <c r="B46" s="72" t="s">
        <v>70</v>
      </c>
      <c r="C46" s="96" t="s">
        <v>127</v>
      </c>
      <c r="D46" s="97" t="s">
        <v>70</v>
      </c>
      <c r="E46" s="96" t="s">
        <v>70</v>
      </c>
      <c r="F46" s="97" t="s">
        <v>70</v>
      </c>
      <c r="G46" s="98">
        <v>323403360.73000002</v>
      </c>
      <c r="H46" s="98">
        <v>60974040.850000001</v>
      </c>
      <c r="I46" s="98">
        <v>384377401.57999998</v>
      </c>
      <c r="J46" s="98">
        <v>279340122.74000001</v>
      </c>
      <c r="K46" s="98">
        <v>256205057.88</v>
      </c>
      <c r="L46" s="98">
        <v>131149750.81999999</v>
      </c>
      <c r="M46" s="98">
        <v>34.120047193436299</v>
      </c>
      <c r="N46" s="98">
        <v>111644383.31</v>
      </c>
    </row>
    <row r="47" spans="1:14" ht="13.8" x14ac:dyDescent="0.2">
      <c r="A47" s="37" t="s">
        <v>15</v>
      </c>
      <c r="B47" s="72" t="s">
        <v>587</v>
      </c>
      <c r="C47" s="37" t="s">
        <v>588</v>
      </c>
      <c r="D47" s="72" t="s">
        <v>589</v>
      </c>
      <c r="E47" s="37" t="s">
        <v>590</v>
      </c>
      <c r="F47" s="72" t="s">
        <v>591</v>
      </c>
      <c r="G47" s="55">
        <v>37711676.350000001</v>
      </c>
      <c r="H47" s="55">
        <v>6553189.2699999996</v>
      </c>
      <c r="I47" s="55">
        <v>44264865.619999997</v>
      </c>
      <c r="J47" s="55">
        <v>18603337.27</v>
      </c>
      <c r="K47" s="55">
        <v>4886296.6100000003</v>
      </c>
      <c r="L47" s="55">
        <v>4616801.28</v>
      </c>
      <c r="M47" s="55">
        <v>10.4299453196894</v>
      </c>
      <c r="N47" s="55">
        <v>4557783.93</v>
      </c>
    </row>
    <row r="48" spans="1:14" ht="13.8" x14ac:dyDescent="0.2">
      <c r="A48" s="37" t="s">
        <v>70</v>
      </c>
      <c r="B48" s="72" t="s">
        <v>70</v>
      </c>
      <c r="C48" s="37" t="s">
        <v>70</v>
      </c>
      <c r="D48" s="72" t="s">
        <v>70</v>
      </c>
      <c r="E48" s="37" t="s">
        <v>592</v>
      </c>
      <c r="F48" s="72" t="s">
        <v>593</v>
      </c>
      <c r="G48" s="55">
        <v>416560196.25</v>
      </c>
      <c r="H48" s="55">
        <v>17102914.859999999</v>
      </c>
      <c r="I48" s="55">
        <v>433663111.11000001</v>
      </c>
      <c r="J48" s="55">
        <v>302004501.93000001</v>
      </c>
      <c r="K48" s="55">
        <v>273359251.56</v>
      </c>
      <c r="L48" s="55">
        <v>185971113.37</v>
      </c>
      <c r="M48" s="55">
        <v>42.883775125347903</v>
      </c>
      <c r="N48" s="55">
        <v>183213922.08000001</v>
      </c>
    </row>
    <row r="49" spans="1:14" ht="13.8" x14ac:dyDescent="0.2">
      <c r="A49" s="37" t="s">
        <v>70</v>
      </c>
      <c r="B49" s="72" t="s">
        <v>70</v>
      </c>
      <c r="C49" s="37" t="s">
        <v>70</v>
      </c>
      <c r="D49" s="72" t="s">
        <v>70</v>
      </c>
      <c r="E49" s="37" t="s">
        <v>594</v>
      </c>
      <c r="F49" s="72" t="s">
        <v>595</v>
      </c>
      <c r="G49" s="55">
        <v>3656187.41</v>
      </c>
      <c r="H49" s="55">
        <v>1233660.75</v>
      </c>
      <c r="I49" s="55">
        <v>4889848.16</v>
      </c>
      <c r="J49" s="55">
        <v>1921920.18</v>
      </c>
      <c r="K49" s="55">
        <v>1711920.17</v>
      </c>
      <c r="L49" s="55">
        <v>1381336</v>
      </c>
      <c r="M49" s="55">
        <v>28.2490571240969</v>
      </c>
      <c r="N49" s="55">
        <v>1157010.03</v>
      </c>
    </row>
    <row r="50" spans="1:14" ht="13.8" x14ac:dyDescent="0.2">
      <c r="A50" s="37" t="s">
        <v>70</v>
      </c>
      <c r="B50" s="72" t="s">
        <v>70</v>
      </c>
      <c r="C50" s="37" t="s">
        <v>70</v>
      </c>
      <c r="D50" s="72" t="s">
        <v>70</v>
      </c>
      <c r="E50" s="37" t="s">
        <v>596</v>
      </c>
      <c r="F50" s="72" t="s">
        <v>597</v>
      </c>
      <c r="G50" s="55">
        <v>7390055.8200000003</v>
      </c>
      <c r="H50" s="55">
        <v>-29456.98</v>
      </c>
      <c r="I50" s="55">
        <v>7360598.8399999999</v>
      </c>
      <c r="J50" s="55">
        <v>4428621.6399999997</v>
      </c>
      <c r="K50" s="55">
        <v>3843705.37</v>
      </c>
      <c r="L50" s="55">
        <v>2555057.79</v>
      </c>
      <c r="M50" s="55">
        <v>34.712634739920198</v>
      </c>
      <c r="N50" s="55">
        <v>2479778.7999999998</v>
      </c>
    </row>
    <row r="51" spans="1:14" ht="13.8" x14ac:dyDescent="0.2">
      <c r="A51" s="37" t="s">
        <v>70</v>
      </c>
      <c r="B51" s="72" t="s">
        <v>70</v>
      </c>
      <c r="C51" s="37" t="s">
        <v>70</v>
      </c>
      <c r="D51" s="72" t="s">
        <v>70</v>
      </c>
      <c r="E51" s="41" t="s">
        <v>127</v>
      </c>
      <c r="F51" s="73" t="s">
        <v>70</v>
      </c>
      <c r="G51" s="74">
        <v>465318115.82999998</v>
      </c>
      <c r="H51" s="74">
        <v>24860307.899999999</v>
      </c>
      <c r="I51" s="74">
        <v>490178423.73000002</v>
      </c>
      <c r="J51" s="74">
        <v>326958381.01999998</v>
      </c>
      <c r="K51" s="74">
        <v>283801173.70999998</v>
      </c>
      <c r="L51" s="74">
        <v>194524308.44</v>
      </c>
      <c r="M51" s="74">
        <v>39.684388178445801</v>
      </c>
      <c r="N51" s="74">
        <v>191408494.84</v>
      </c>
    </row>
    <row r="52" spans="1:14" ht="13.8" x14ac:dyDescent="0.2">
      <c r="A52" s="37" t="s">
        <v>70</v>
      </c>
      <c r="B52" s="72" t="s">
        <v>70</v>
      </c>
      <c r="C52" s="37" t="s">
        <v>598</v>
      </c>
      <c r="D52" s="72" t="s">
        <v>599</v>
      </c>
      <c r="E52" s="37" t="s">
        <v>600</v>
      </c>
      <c r="F52" s="72" t="s">
        <v>601</v>
      </c>
      <c r="G52" s="55">
        <v>157178630.33000001</v>
      </c>
      <c r="H52" s="55">
        <v>7649889.2699999996</v>
      </c>
      <c r="I52" s="55">
        <v>164828519.59999999</v>
      </c>
      <c r="J52" s="55">
        <v>72673936.310000002</v>
      </c>
      <c r="K52" s="55">
        <v>56113110.340000004</v>
      </c>
      <c r="L52" s="55">
        <v>28919013.170000002</v>
      </c>
      <c r="M52" s="55">
        <v>17.544908636065902</v>
      </c>
      <c r="N52" s="55">
        <v>27679630.75</v>
      </c>
    </row>
    <row r="53" spans="1:14" ht="13.8" x14ac:dyDescent="0.2">
      <c r="A53" s="37" t="s">
        <v>70</v>
      </c>
      <c r="B53" s="72" t="s">
        <v>70</v>
      </c>
      <c r="C53" s="37" t="s">
        <v>70</v>
      </c>
      <c r="D53" s="72" t="s">
        <v>70</v>
      </c>
      <c r="E53" s="37" t="s">
        <v>602</v>
      </c>
      <c r="F53" s="72" t="s">
        <v>437</v>
      </c>
      <c r="G53" s="55">
        <v>528201.05000000005</v>
      </c>
      <c r="H53" s="55">
        <v>-40096.699999999997</v>
      </c>
      <c r="I53" s="55">
        <v>488104.35</v>
      </c>
      <c r="J53" s="55">
        <v>194202.69</v>
      </c>
      <c r="K53" s="55">
        <v>194202.69</v>
      </c>
      <c r="L53" s="55">
        <v>162686.41</v>
      </c>
      <c r="M53" s="55">
        <v>33.330252025002402</v>
      </c>
      <c r="N53" s="55">
        <v>157851.28</v>
      </c>
    </row>
    <row r="54" spans="1:14" ht="13.8" x14ac:dyDescent="0.2">
      <c r="A54" s="37" t="s">
        <v>70</v>
      </c>
      <c r="B54" s="72" t="s">
        <v>70</v>
      </c>
      <c r="C54" s="37" t="s">
        <v>70</v>
      </c>
      <c r="D54" s="72" t="s">
        <v>70</v>
      </c>
      <c r="E54" s="37" t="s">
        <v>603</v>
      </c>
      <c r="F54" s="72" t="s">
        <v>604</v>
      </c>
      <c r="G54" s="55">
        <v>7441549.6600000001</v>
      </c>
      <c r="H54" s="55">
        <v>392962.01</v>
      </c>
      <c r="I54" s="55">
        <v>7834511.6699999999</v>
      </c>
      <c r="J54" s="55">
        <v>4557705.82</v>
      </c>
      <c r="K54" s="55">
        <v>4446675.03</v>
      </c>
      <c r="L54" s="55">
        <v>2300769.9300000002</v>
      </c>
      <c r="M54" s="55">
        <v>29.367113445119202</v>
      </c>
      <c r="N54" s="55">
        <v>2261610.31</v>
      </c>
    </row>
    <row r="55" spans="1:14" ht="13.8" x14ac:dyDescent="0.2">
      <c r="A55" s="37" t="s">
        <v>70</v>
      </c>
      <c r="B55" s="72" t="s">
        <v>70</v>
      </c>
      <c r="C55" s="37" t="s">
        <v>70</v>
      </c>
      <c r="D55" s="72" t="s">
        <v>70</v>
      </c>
      <c r="E55" s="37" t="s">
        <v>605</v>
      </c>
      <c r="F55" s="72" t="s">
        <v>606</v>
      </c>
      <c r="G55" s="55">
        <v>8254418.0499999998</v>
      </c>
      <c r="H55" s="55">
        <v>5303613.53</v>
      </c>
      <c r="I55" s="55">
        <v>13558031.58</v>
      </c>
      <c r="J55" s="55">
        <v>3254213.59</v>
      </c>
      <c r="K55" s="55">
        <v>2281242.5299999998</v>
      </c>
      <c r="L55" s="55">
        <v>1429025.69</v>
      </c>
      <c r="M55" s="55">
        <v>10.540067572257399</v>
      </c>
      <c r="N55" s="55">
        <v>1369421.16</v>
      </c>
    </row>
    <row r="56" spans="1:14" ht="13.8" x14ac:dyDescent="0.2">
      <c r="A56" s="37" t="s">
        <v>70</v>
      </c>
      <c r="B56" s="72" t="s">
        <v>70</v>
      </c>
      <c r="C56" s="37" t="s">
        <v>70</v>
      </c>
      <c r="D56" s="72" t="s">
        <v>70</v>
      </c>
      <c r="E56" s="37" t="s">
        <v>607</v>
      </c>
      <c r="F56" s="72" t="s">
        <v>608</v>
      </c>
      <c r="G56" s="55">
        <v>1588071.16</v>
      </c>
      <c r="H56" s="55">
        <v>48755</v>
      </c>
      <c r="I56" s="55">
        <v>1636826.16</v>
      </c>
      <c r="J56" s="55">
        <v>1408532.36</v>
      </c>
      <c r="K56" s="55">
        <v>277908.36</v>
      </c>
      <c r="L56" s="55">
        <v>164408.35999999999</v>
      </c>
      <c r="M56" s="55">
        <v>10.0443384898003</v>
      </c>
      <c r="N56" s="55">
        <v>159630.37</v>
      </c>
    </row>
    <row r="57" spans="1:14" ht="13.8" x14ac:dyDescent="0.2">
      <c r="A57" s="37" t="s">
        <v>70</v>
      </c>
      <c r="B57" s="72" t="s">
        <v>70</v>
      </c>
      <c r="C57" s="37" t="s">
        <v>70</v>
      </c>
      <c r="D57" s="72" t="s">
        <v>70</v>
      </c>
      <c r="E57" s="41" t="s">
        <v>127</v>
      </c>
      <c r="F57" s="73" t="s">
        <v>70</v>
      </c>
      <c r="G57" s="74">
        <v>174990870.25</v>
      </c>
      <c r="H57" s="74">
        <v>13355123.109999999</v>
      </c>
      <c r="I57" s="74">
        <v>188345993.36000001</v>
      </c>
      <c r="J57" s="74">
        <v>82088590.769999996</v>
      </c>
      <c r="K57" s="74">
        <v>63313138.950000003</v>
      </c>
      <c r="L57" s="74">
        <v>32975903.559999999</v>
      </c>
      <c r="M57" s="74">
        <v>17.508152401718799</v>
      </c>
      <c r="N57" s="74">
        <v>31628143.870000001</v>
      </c>
    </row>
    <row r="58" spans="1:14" ht="13.8" x14ac:dyDescent="0.2">
      <c r="A58" s="37" t="s">
        <v>70</v>
      </c>
      <c r="B58" s="72" t="s">
        <v>70</v>
      </c>
      <c r="C58" s="96" t="s">
        <v>127</v>
      </c>
      <c r="D58" s="97" t="s">
        <v>70</v>
      </c>
      <c r="E58" s="96" t="s">
        <v>70</v>
      </c>
      <c r="F58" s="97" t="s">
        <v>70</v>
      </c>
      <c r="G58" s="98">
        <v>640308986.08000004</v>
      </c>
      <c r="H58" s="98">
        <v>38215431.009999998</v>
      </c>
      <c r="I58" s="98">
        <v>678524417.09000003</v>
      </c>
      <c r="J58" s="98">
        <v>409046971.79000002</v>
      </c>
      <c r="K58" s="98">
        <v>347114312.66000003</v>
      </c>
      <c r="L58" s="98">
        <v>227500212</v>
      </c>
      <c r="M58" s="98">
        <v>33.5286699004414</v>
      </c>
      <c r="N58" s="98">
        <v>223036638.71000001</v>
      </c>
    </row>
    <row r="59" spans="1:14" ht="13.8" x14ac:dyDescent="0.2">
      <c r="A59" s="37" t="s">
        <v>7</v>
      </c>
      <c r="B59" s="72" t="s">
        <v>609</v>
      </c>
      <c r="C59" s="37" t="s">
        <v>610</v>
      </c>
      <c r="D59" s="72" t="s">
        <v>451</v>
      </c>
      <c r="E59" s="37" t="s">
        <v>611</v>
      </c>
      <c r="F59" s="72" t="s">
        <v>612</v>
      </c>
      <c r="G59" s="55">
        <v>15976577.41</v>
      </c>
      <c r="H59" s="55">
        <v>-783105.39</v>
      </c>
      <c r="I59" s="55">
        <v>15193472.02</v>
      </c>
      <c r="J59" s="55">
        <v>10051547.449999999</v>
      </c>
      <c r="K59" s="55">
        <v>9828584.1699999999</v>
      </c>
      <c r="L59" s="55">
        <v>8935426.8000000007</v>
      </c>
      <c r="M59" s="55">
        <v>58.810960313994102</v>
      </c>
      <c r="N59" s="55">
        <v>8826733.1099999994</v>
      </c>
    </row>
    <row r="60" spans="1:14" ht="13.8" x14ac:dyDescent="0.2">
      <c r="A60" s="37" t="s">
        <v>70</v>
      </c>
      <c r="B60" s="72" t="s">
        <v>70</v>
      </c>
      <c r="C60" s="37" t="s">
        <v>70</v>
      </c>
      <c r="D60" s="72" t="s">
        <v>70</v>
      </c>
      <c r="E60" s="37" t="s">
        <v>613</v>
      </c>
      <c r="F60" s="72" t="s">
        <v>614</v>
      </c>
      <c r="G60" s="55">
        <v>2373095081.1599998</v>
      </c>
      <c r="H60" s="55">
        <v>134649829.53999999</v>
      </c>
      <c r="I60" s="55">
        <v>2507744910.6999998</v>
      </c>
      <c r="J60" s="55">
        <v>1412380877.8199999</v>
      </c>
      <c r="K60" s="55">
        <v>1384216798.6400001</v>
      </c>
      <c r="L60" s="55">
        <v>1209612423.0799999</v>
      </c>
      <c r="M60" s="55">
        <v>48.235066410417097</v>
      </c>
      <c r="N60" s="55">
        <v>1179539783.1600001</v>
      </c>
    </row>
    <row r="61" spans="1:14" ht="13.8" x14ac:dyDescent="0.2">
      <c r="A61" s="37" t="s">
        <v>70</v>
      </c>
      <c r="B61" s="72" t="s">
        <v>70</v>
      </c>
      <c r="C61" s="37" t="s">
        <v>70</v>
      </c>
      <c r="D61" s="72" t="s">
        <v>70</v>
      </c>
      <c r="E61" s="37" t="s">
        <v>615</v>
      </c>
      <c r="F61" s="72" t="s">
        <v>616</v>
      </c>
      <c r="G61" s="55">
        <v>11159128.050000001</v>
      </c>
      <c r="H61" s="55">
        <v>0</v>
      </c>
      <c r="I61" s="55">
        <v>11159128.050000001</v>
      </c>
      <c r="J61" s="55">
        <v>8995146.2899999991</v>
      </c>
      <c r="K61" s="55">
        <v>8974624.6899999995</v>
      </c>
      <c r="L61" s="55">
        <v>5093174.54</v>
      </c>
      <c r="M61" s="55">
        <v>45.6413307310332</v>
      </c>
      <c r="N61" s="55">
        <v>4638702.5599999996</v>
      </c>
    </row>
    <row r="62" spans="1:14" ht="13.8" x14ac:dyDescent="0.2">
      <c r="A62" s="37" t="s">
        <v>70</v>
      </c>
      <c r="B62" s="72" t="s">
        <v>70</v>
      </c>
      <c r="C62" s="37" t="s">
        <v>70</v>
      </c>
      <c r="D62" s="72" t="s">
        <v>70</v>
      </c>
      <c r="E62" s="37" t="s">
        <v>617</v>
      </c>
      <c r="F62" s="72" t="s">
        <v>618</v>
      </c>
      <c r="G62" s="55">
        <v>76526166.549999997</v>
      </c>
      <c r="H62" s="55">
        <v>19759480.699999999</v>
      </c>
      <c r="I62" s="55">
        <v>96285647.25</v>
      </c>
      <c r="J62" s="55">
        <v>76104968.269999996</v>
      </c>
      <c r="K62" s="55">
        <v>75735702.040000007</v>
      </c>
      <c r="L62" s="55">
        <v>29603318.129999999</v>
      </c>
      <c r="M62" s="55">
        <v>30.745307297085201</v>
      </c>
      <c r="N62" s="55">
        <v>28538035.34</v>
      </c>
    </row>
    <row r="63" spans="1:14" ht="13.8" x14ac:dyDescent="0.2">
      <c r="A63" s="37" t="s">
        <v>70</v>
      </c>
      <c r="B63" s="72" t="s">
        <v>70</v>
      </c>
      <c r="C63" s="37" t="s">
        <v>70</v>
      </c>
      <c r="D63" s="72" t="s">
        <v>70</v>
      </c>
      <c r="E63" s="37" t="s">
        <v>619</v>
      </c>
      <c r="F63" s="72" t="s">
        <v>620</v>
      </c>
      <c r="G63" s="55">
        <v>10032351.189999999</v>
      </c>
      <c r="H63" s="55">
        <v>1285370.8799999999</v>
      </c>
      <c r="I63" s="55">
        <v>11317722.07</v>
      </c>
      <c r="J63" s="55">
        <v>2470478.4</v>
      </c>
      <c r="K63" s="55">
        <v>2118459.5099999998</v>
      </c>
      <c r="L63" s="55">
        <v>1484511.65</v>
      </c>
      <c r="M63" s="55">
        <v>13.1166999933229</v>
      </c>
      <c r="N63" s="55">
        <v>1463921.22</v>
      </c>
    </row>
    <row r="64" spans="1:14" ht="13.8" x14ac:dyDescent="0.2">
      <c r="A64" s="37" t="s">
        <v>70</v>
      </c>
      <c r="B64" s="72" t="s">
        <v>70</v>
      </c>
      <c r="C64" s="37" t="s">
        <v>70</v>
      </c>
      <c r="D64" s="72" t="s">
        <v>70</v>
      </c>
      <c r="E64" s="37" t="s">
        <v>621</v>
      </c>
      <c r="F64" s="72" t="s">
        <v>622</v>
      </c>
      <c r="G64" s="55">
        <v>48055902.700000003</v>
      </c>
      <c r="H64" s="55">
        <v>491945.71</v>
      </c>
      <c r="I64" s="55">
        <v>48547848.409999996</v>
      </c>
      <c r="J64" s="55">
        <v>24080714.41</v>
      </c>
      <c r="K64" s="55">
        <v>23130696.129999999</v>
      </c>
      <c r="L64" s="55">
        <v>15213030.35</v>
      </c>
      <c r="M64" s="55">
        <v>31.336157725305899</v>
      </c>
      <c r="N64" s="55">
        <v>14752999.810000001</v>
      </c>
    </row>
    <row r="65" spans="1:14" ht="13.8" x14ac:dyDescent="0.2">
      <c r="A65" s="37" t="s">
        <v>70</v>
      </c>
      <c r="B65" s="72" t="s">
        <v>70</v>
      </c>
      <c r="C65" s="37" t="s">
        <v>70</v>
      </c>
      <c r="D65" s="72" t="s">
        <v>70</v>
      </c>
      <c r="E65" s="41" t="s">
        <v>127</v>
      </c>
      <c r="F65" s="73" t="s">
        <v>70</v>
      </c>
      <c r="G65" s="74">
        <v>2534845207.0599999</v>
      </c>
      <c r="H65" s="74">
        <v>155403521.44</v>
      </c>
      <c r="I65" s="74">
        <v>2690248728.5</v>
      </c>
      <c r="J65" s="74">
        <v>1534083732.6400001</v>
      </c>
      <c r="K65" s="74">
        <v>1504004865.1800001</v>
      </c>
      <c r="L65" s="74">
        <v>1269941884.55</v>
      </c>
      <c r="M65" s="74">
        <v>47.205370681768898</v>
      </c>
      <c r="N65" s="74">
        <v>1237760175.2</v>
      </c>
    </row>
    <row r="66" spans="1:14" ht="13.8" x14ac:dyDescent="0.2">
      <c r="A66" s="37" t="s">
        <v>70</v>
      </c>
      <c r="B66" s="72" t="s">
        <v>70</v>
      </c>
      <c r="C66" s="37" t="s">
        <v>623</v>
      </c>
      <c r="D66" s="72" t="s">
        <v>624</v>
      </c>
      <c r="E66" s="37" t="s">
        <v>625</v>
      </c>
      <c r="F66" s="72" t="s">
        <v>626</v>
      </c>
      <c r="G66" s="55">
        <v>93334813.560000002</v>
      </c>
      <c r="H66" s="55">
        <v>10119686.02</v>
      </c>
      <c r="I66" s="55">
        <v>103454499.58</v>
      </c>
      <c r="J66" s="55">
        <v>56134881.549999997</v>
      </c>
      <c r="K66" s="55">
        <v>45461991.829999998</v>
      </c>
      <c r="L66" s="55">
        <v>25306501.579999998</v>
      </c>
      <c r="M66" s="55">
        <v>24.461479860941999</v>
      </c>
      <c r="N66" s="55">
        <v>24498261.120000001</v>
      </c>
    </row>
    <row r="67" spans="1:14" ht="13.8" x14ac:dyDescent="0.2">
      <c r="A67" s="37" t="s">
        <v>70</v>
      </c>
      <c r="B67" s="72" t="s">
        <v>70</v>
      </c>
      <c r="C67" s="37" t="s">
        <v>70</v>
      </c>
      <c r="D67" s="72" t="s">
        <v>70</v>
      </c>
      <c r="E67" s="37" t="s">
        <v>627</v>
      </c>
      <c r="F67" s="72" t="s">
        <v>628</v>
      </c>
      <c r="G67" s="55">
        <v>3554366.38</v>
      </c>
      <c r="H67" s="55">
        <v>73607.259999999995</v>
      </c>
      <c r="I67" s="55">
        <v>3627973.64</v>
      </c>
      <c r="J67" s="55">
        <v>1282166.8999999999</v>
      </c>
      <c r="K67" s="55">
        <v>1282166.8999999999</v>
      </c>
      <c r="L67" s="55">
        <v>1281797.8600000001</v>
      </c>
      <c r="M67" s="55">
        <v>35.330958468595703</v>
      </c>
      <c r="N67" s="55">
        <v>1281797.8600000001</v>
      </c>
    </row>
    <row r="68" spans="1:14" ht="13.8" x14ac:dyDescent="0.2">
      <c r="A68" s="37" t="s">
        <v>70</v>
      </c>
      <c r="B68" s="72" t="s">
        <v>70</v>
      </c>
      <c r="C68" s="37" t="s">
        <v>70</v>
      </c>
      <c r="D68" s="72" t="s">
        <v>70</v>
      </c>
      <c r="E68" s="37" t="s">
        <v>629</v>
      </c>
      <c r="F68" s="72" t="s">
        <v>630</v>
      </c>
      <c r="G68" s="55">
        <v>4029727.08</v>
      </c>
      <c r="H68" s="55">
        <v>147118.17000000001</v>
      </c>
      <c r="I68" s="55">
        <v>4176845.25</v>
      </c>
      <c r="J68" s="55">
        <v>1747296.29</v>
      </c>
      <c r="K68" s="55">
        <v>1747296.29</v>
      </c>
      <c r="L68" s="55">
        <v>1731546.89</v>
      </c>
      <c r="M68" s="55">
        <v>41.455854511248702</v>
      </c>
      <c r="N68" s="55">
        <v>1731546.89</v>
      </c>
    </row>
    <row r="69" spans="1:14" ht="13.8" x14ac:dyDescent="0.2">
      <c r="A69" s="37" t="s">
        <v>70</v>
      </c>
      <c r="B69" s="72" t="s">
        <v>70</v>
      </c>
      <c r="C69" s="37" t="s">
        <v>70</v>
      </c>
      <c r="D69" s="72" t="s">
        <v>70</v>
      </c>
      <c r="E69" s="37" t="s">
        <v>631</v>
      </c>
      <c r="F69" s="72" t="s">
        <v>632</v>
      </c>
      <c r="G69" s="55">
        <v>416017266.30000001</v>
      </c>
      <c r="H69" s="55">
        <v>25713303.25</v>
      </c>
      <c r="I69" s="55">
        <v>441730569.55000001</v>
      </c>
      <c r="J69" s="55">
        <v>239337274.22</v>
      </c>
      <c r="K69" s="55">
        <v>220624331.58000001</v>
      </c>
      <c r="L69" s="55">
        <v>211341986.11000001</v>
      </c>
      <c r="M69" s="55">
        <v>47.8440933633591</v>
      </c>
      <c r="N69" s="55">
        <v>203653254.19</v>
      </c>
    </row>
    <row r="70" spans="1:14" ht="13.8" x14ac:dyDescent="0.2">
      <c r="A70" s="37" t="s">
        <v>70</v>
      </c>
      <c r="B70" s="72" t="s">
        <v>70</v>
      </c>
      <c r="C70" s="37" t="s">
        <v>70</v>
      </c>
      <c r="D70" s="72" t="s">
        <v>70</v>
      </c>
      <c r="E70" s="37" t="s">
        <v>633</v>
      </c>
      <c r="F70" s="72" t="s">
        <v>634</v>
      </c>
      <c r="G70" s="55">
        <v>480923283.70999998</v>
      </c>
      <c r="H70" s="55">
        <v>16572100.460000001</v>
      </c>
      <c r="I70" s="55">
        <v>497495384.17000002</v>
      </c>
      <c r="J70" s="55">
        <v>285007145.02999997</v>
      </c>
      <c r="K70" s="55">
        <v>253828724.94999999</v>
      </c>
      <c r="L70" s="55">
        <v>247728667.96000001</v>
      </c>
      <c r="M70" s="55">
        <v>49.795169129719703</v>
      </c>
      <c r="N70" s="55">
        <v>238958121.08000001</v>
      </c>
    </row>
    <row r="71" spans="1:14" ht="13.8" x14ac:dyDescent="0.2">
      <c r="A71" s="37" t="s">
        <v>70</v>
      </c>
      <c r="B71" s="72" t="s">
        <v>70</v>
      </c>
      <c r="C71" s="37" t="s">
        <v>70</v>
      </c>
      <c r="D71" s="72" t="s">
        <v>70</v>
      </c>
      <c r="E71" s="37" t="s">
        <v>635</v>
      </c>
      <c r="F71" s="72" t="s">
        <v>636</v>
      </c>
      <c r="G71" s="55">
        <v>78815006.409999996</v>
      </c>
      <c r="H71" s="55">
        <v>5087123.41</v>
      </c>
      <c r="I71" s="55">
        <v>83902129.819999993</v>
      </c>
      <c r="J71" s="55">
        <v>44713411.039999999</v>
      </c>
      <c r="K71" s="55">
        <v>42590286</v>
      </c>
      <c r="L71" s="55">
        <v>41044009.140000001</v>
      </c>
      <c r="M71" s="55">
        <v>48.918912103964502</v>
      </c>
      <c r="N71" s="55">
        <v>39917780.479999997</v>
      </c>
    </row>
    <row r="72" spans="1:14" ht="13.8" x14ac:dyDescent="0.2">
      <c r="A72" s="37" t="s">
        <v>70</v>
      </c>
      <c r="B72" s="72" t="s">
        <v>70</v>
      </c>
      <c r="C72" s="37" t="s">
        <v>70</v>
      </c>
      <c r="D72" s="72" t="s">
        <v>70</v>
      </c>
      <c r="E72" s="37" t="s">
        <v>637</v>
      </c>
      <c r="F72" s="72" t="s">
        <v>638</v>
      </c>
      <c r="G72" s="55">
        <v>30588807.800000001</v>
      </c>
      <c r="H72" s="55">
        <v>1249920.19</v>
      </c>
      <c r="I72" s="55">
        <v>31838727.989999998</v>
      </c>
      <c r="J72" s="55">
        <v>16145349.09</v>
      </c>
      <c r="K72" s="55">
        <v>16145349.09</v>
      </c>
      <c r="L72" s="55">
        <v>16121214.630000001</v>
      </c>
      <c r="M72" s="55">
        <v>50.633978326845799</v>
      </c>
      <c r="N72" s="55">
        <v>15508499.34</v>
      </c>
    </row>
    <row r="73" spans="1:14" ht="13.8" x14ac:dyDescent="0.2">
      <c r="A73" s="37" t="s">
        <v>70</v>
      </c>
      <c r="B73" s="72" t="s">
        <v>70</v>
      </c>
      <c r="C73" s="37" t="s">
        <v>70</v>
      </c>
      <c r="D73" s="72" t="s">
        <v>70</v>
      </c>
      <c r="E73" s="37" t="s">
        <v>639</v>
      </c>
      <c r="F73" s="72" t="s">
        <v>640</v>
      </c>
      <c r="G73" s="55">
        <v>13155022.33</v>
      </c>
      <c r="H73" s="55">
        <v>1492746.02</v>
      </c>
      <c r="I73" s="55">
        <v>14647768.35</v>
      </c>
      <c r="J73" s="55">
        <v>7741317.7800000003</v>
      </c>
      <c r="K73" s="55">
        <v>7500617.7800000003</v>
      </c>
      <c r="L73" s="55">
        <v>7140617.7800000003</v>
      </c>
      <c r="M73" s="55">
        <v>48.748844256538199</v>
      </c>
      <c r="N73" s="55">
        <v>6185524.0700000003</v>
      </c>
    </row>
    <row r="74" spans="1:14" ht="13.8" x14ac:dyDescent="0.2">
      <c r="A74" s="37" t="s">
        <v>70</v>
      </c>
      <c r="B74" s="72" t="s">
        <v>70</v>
      </c>
      <c r="C74" s="37" t="s">
        <v>70</v>
      </c>
      <c r="D74" s="72" t="s">
        <v>70</v>
      </c>
      <c r="E74" s="37" t="s">
        <v>641</v>
      </c>
      <c r="F74" s="72" t="s">
        <v>642</v>
      </c>
      <c r="G74" s="55">
        <v>5411215.9900000002</v>
      </c>
      <c r="H74" s="55">
        <v>14708465.41</v>
      </c>
      <c r="I74" s="55">
        <v>20119681.399999999</v>
      </c>
      <c r="J74" s="55">
        <v>5599648.2400000002</v>
      </c>
      <c r="K74" s="55">
        <v>5104648.24</v>
      </c>
      <c r="L74" s="55">
        <v>4363378.88</v>
      </c>
      <c r="M74" s="55">
        <v>21.687117172740098</v>
      </c>
      <c r="N74" s="55">
        <v>3020569.02</v>
      </c>
    </row>
    <row r="75" spans="1:14" ht="13.8" x14ac:dyDescent="0.2">
      <c r="A75" s="37" t="s">
        <v>70</v>
      </c>
      <c r="B75" s="72" t="s">
        <v>70</v>
      </c>
      <c r="C75" s="37" t="s">
        <v>70</v>
      </c>
      <c r="D75" s="72" t="s">
        <v>70</v>
      </c>
      <c r="E75" s="37" t="s">
        <v>643</v>
      </c>
      <c r="F75" s="72" t="s">
        <v>644</v>
      </c>
      <c r="G75" s="55">
        <v>10103479.85</v>
      </c>
      <c r="H75" s="55">
        <v>2208716.38</v>
      </c>
      <c r="I75" s="55">
        <v>12312196.23</v>
      </c>
      <c r="J75" s="55">
        <v>4583208.96</v>
      </c>
      <c r="K75" s="55">
        <v>4583208.96</v>
      </c>
      <c r="L75" s="55">
        <v>4572628.46</v>
      </c>
      <c r="M75" s="55">
        <v>37.139015449236403</v>
      </c>
      <c r="N75" s="55">
        <v>4161785.65</v>
      </c>
    </row>
    <row r="76" spans="1:14" ht="13.8" x14ac:dyDescent="0.2">
      <c r="A76" s="37" t="s">
        <v>70</v>
      </c>
      <c r="B76" s="72" t="s">
        <v>70</v>
      </c>
      <c r="C76" s="37" t="s">
        <v>70</v>
      </c>
      <c r="D76" s="72" t="s">
        <v>70</v>
      </c>
      <c r="E76" s="37" t="s">
        <v>645</v>
      </c>
      <c r="F76" s="72" t="s">
        <v>646</v>
      </c>
      <c r="G76" s="55">
        <v>220274721.87</v>
      </c>
      <c r="H76" s="55">
        <v>0</v>
      </c>
      <c r="I76" s="55">
        <v>220274721.87</v>
      </c>
      <c r="J76" s="55">
        <v>210806184.88999999</v>
      </c>
      <c r="K76" s="55">
        <v>210339734.88999999</v>
      </c>
      <c r="L76" s="55">
        <v>106745104.14</v>
      </c>
      <c r="M76" s="55">
        <v>48.459988161055499</v>
      </c>
      <c r="N76" s="55">
        <v>93485208.280000001</v>
      </c>
    </row>
    <row r="77" spans="1:14" ht="13.8" x14ac:dyDescent="0.2">
      <c r="A77" s="37" t="s">
        <v>70</v>
      </c>
      <c r="B77" s="72" t="s">
        <v>70</v>
      </c>
      <c r="C77" s="37" t="s">
        <v>70</v>
      </c>
      <c r="D77" s="72" t="s">
        <v>70</v>
      </c>
      <c r="E77" s="37" t="s">
        <v>647</v>
      </c>
      <c r="F77" s="72" t="s">
        <v>648</v>
      </c>
      <c r="G77" s="55">
        <v>753552.53</v>
      </c>
      <c r="H77" s="55">
        <v>-11042.27</v>
      </c>
      <c r="I77" s="55">
        <v>742510.26</v>
      </c>
      <c r="J77" s="55">
        <v>326096.11</v>
      </c>
      <c r="K77" s="55">
        <v>326096.11</v>
      </c>
      <c r="L77" s="55">
        <v>295836.06</v>
      </c>
      <c r="M77" s="55">
        <v>39.842689850507902</v>
      </c>
      <c r="N77" s="55">
        <v>295686.06</v>
      </c>
    </row>
    <row r="78" spans="1:14" ht="13.8" x14ac:dyDescent="0.2">
      <c r="A78" s="37" t="s">
        <v>70</v>
      </c>
      <c r="B78" s="72" t="s">
        <v>70</v>
      </c>
      <c r="C78" s="37" t="s">
        <v>70</v>
      </c>
      <c r="D78" s="72" t="s">
        <v>70</v>
      </c>
      <c r="E78" s="37" t="s">
        <v>649</v>
      </c>
      <c r="F78" s="72" t="s">
        <v>650</v>
      </c>
      <c r="G78" s="55">
        <v>4049365.32</v>
      </c>
      <c r="H78" s="55">
        <v>19609.18</v>
      </c>
      <c r="I78" s="55">
        <v>4068974.5</v>
      </c>
      <c r="J78" s="55">
        <v>2738858.94</v>
      </c>
      <c r="K78" s="55">
        <v>2734058.94</v>
      </c>
      <c r="L78" s="55">
        <v>2666615.69</v>
      </c>
      <c r="M78" s="55">
        <v>65.535325669895499</v>
      </c>
      <c r="N78" s="55">
        <v>2421351.69</v>
      </c>
    </row>
    <row r="79" spans="1:14" ht="13.8" x14ac:dyDescent="0.2">
      <c r="A79" s="37" t="s">
        <v>70</v>
      </c>
      <c r="B79" s="72" t="s">
        <v>70</v>
      </c>
      <c r="C79" s="37" t="s">
        <v>70</v>
      </c>
      <c r="D79" s="72" t="s">
        <v>70</v>
      </c>
      <c r="E79" s="37" t="s">
        <v>651</v>
      </c>
      <c r="F79" s="72" t="s">
        <v>652</v>
      </c>
      <c r="G79" s="55">
        <v>15447103.699999999</v>
      </c>
      <c r="H79" s="55">
        <v>-344714.73</v>
      </c>
      <c r="I79" s="55">
        <v>15102388.970000001</v>
      </c>
      <c r="J79" s="55">
        <v>12074821.359999999</v>
      </c>
      <c r="K79" s="55">
        <v>11876498.119999999</v>
      </c>
      <c r="L79" s="55">
        <v>6616878.8300000001</v>
      </c>
      <c r="M79" s="55">
        <v>43.813457878379602</v>
      </c>
      <c r="N79" s="55">
        <v>6616878.8300000001</v>
      </c>
    </row>
    <row r="80" spans="1:14" ht="13.8" x14ac:dyDescent="0.2">
      <c r="A80" s="37" t="s">
        <v>70</v>
      </c>
      <c r="B80" s="72" t="s">
        <v>70</v>
      </c>
      <c r="C80" s="37" t="s">
        <v>70</v>
      </c>
      <c r="D80" s="72" t="s">
        <v>70</v>
      </c>
      <c r="E80" s="41" t="s">
        <v>127</v>
      </c>
      <c r="F80" s="73" t="s">
        <v>70</v>
      </c>
      <c r="G80" s="74">
        <v>1376457732.8299999</v>
      </c>
      <c r="H80" s="74">
        <v>77036638.75</v>
      </c>
      <c r="I80" s="74">
        <v>1453494371.5799999</v>
      </c>
      <c r="J80" s="74">
        <v>888237660.39999998</v>
      </c>
      <c r="K80" s="74">
        <v>824145009.67999995</v>
      </c>
      <c r="L80" s="74">
        <v>676956784.00999999</v>
      </c>
      <c r="M80" s="74">
        <v>46.574434497061297</v>
      </c>
      <c r="N80" s="74">
        <v>641736264.55999994</v>
      </c>
    </row>
    <row r="81" spans="1:14" ht="13.8" x14ac:dyDescent="0.2">
      <c r="A81" s="37" t="s">
        <v>70</v>
      </c>
      <c r="B81" s="72" t="s">
        <v>70</v>
      </c>
      <c r="C81" s="37" t="s">
        <v>653</v>
      </c>
      <c r="D81" s="72" t="s">
        <v>654</v>
      </c>
      <c r="E81" s="37" t="s">
        <v>655</v>
      </c>
      <c r="F81" s="72" t="s">
        <v>656</v>
      </c>
      <c r="G81" s="55">
        <v>91021180.180000007</v>
      </c>
      <c r="H81" s="55">
        <v>48290963.579999998</v>
      </c>
      <c r="I81" s="55">
        <v>139312143.75999999</v>
      </c>
      <c r="J81" s="55">
        <v>44225241.420000002</v>
      </c>
      <c r="K81" s="55">
        <v>43484678.57</v>
      </c>
      <c r="L81" s="55">
        <v>10028332.619999999</v>
      </c>
      <c r="M81" s="55">
        <v>7.1984626388897697</v>
      </c>
      <c r="N81" s="55">
        <v>6163601.0999999996</v>
      </c>
    </row>
    <row r="82" spans="1:14" ht="13.8" x14ac:dyDescent="0.2">
      <c r="A82" s="37" t="s">
        <v>70</v>
      </c>
      <c r="B82" s="72" t="s">
        <v>70</v>
      </c>
      <c r="C82" s="37" t="s">
        <v>70</v>
      </c>
      <c r="D82" s="72" t="s">
        <v>70</v>
      </c>
      <c r="E82" s="37" t="s">
        <v>657</v>
      </c>
      <c r="F82" s="72" t="s">
        <v>658</v>
      </c>
      <c r="G82" s="55">
        <v>5671590.1299999999</v>
      </c>
      <c r="H82" s="55">
        <v>-88.11</v>
      </c>
      <c r="I82" s="55">
        <v>5671502.0199999996</v>
      </c>
      <c r="J82" s="55">
        <v>3144418.01</v>
      </c>
      <c r="K82" s="55">
        <v>3141215.51</v>
      </c>
      <c r="L82" s="55">
        <v>1027544.6</v>
      </c>
      <c r="M82" s="55">
        <v>18.117680226092901</v>
      </c>
      <c r="N82" s="55">
        <v>980263.59</v>
      </c>
    </row>
    <row r="83" spans="1:14" ht="13.8" x14ac:dyDescent="0.2">
      <c r="A83" s="37" t="s">
        <v>70</v>
      </c>
      <c r="B83" s="72" t="s">
        <v>70</v>
      </c>
      <c r="C83" s="37" t="s">
        <v>70</v>
      </c>
      <c r="D83" s="72" t="s">
        <v>70</v>
      </c>
      <c r="E83" s="41" t="s">
        <v>127</v>
      </c>
      <c r="F83" s="73" t="s">
        <v>70</v>
      </c>
      <c r="G83" s="74">
        <v>96692770.310000002</v>
      </c>
      <c r="H83" s="74">
        <v>48290875.469999999</v>
      </c>
      <c r="I83" s="74">
        <v>144983645.78</v>
      </c>
      <c r="J83" s="74">
        <v>47369659.43</v>
      </c>
      <c r="K83" s="74">
        <v>46625894.079999998</v>
      </c>
      <c r="L83" s="74">
        <v>11055877.220000001</v>
      </c>
      <c r="M83" s="74">
        <v>7.6256029847506603</v>
      </c>
      <c r="N83" s="74">
        <v>7143864.6900000004</v>
      </c>
    </row>
    <row r="84" spans="1:14" ht="13.8" x14ac:dyDescent="0.2">
      <c r="A84" s="37" t="s">
        <v>70</v>
      </c>
      <c r="B84" s="72" t="s">
        <v>70</v>
      </c>
      <c r="C84" s="37" t="s">
        <v>659</v>
      </c>
      <c r="D84" s="72" t="s">
        <v>660</v>
      </c>
      <c r="E84" s="37" t="s">
        <v>661</v>
      </c>
      <c r="F84" s="72" t="s">
        <v>662</v>
      </c>
      <c r="G84" s="55">
        <v>23529130.18</v>
      </c>
      <c r="H84" s="55">
        <v>6260638.3099999996</v>
      </c>
      <c r="I84" s="55">
        <v>29789768.489999998</v>
      </c>
      <c r="J84" s="55">
        <v>14704273.74</v>
      </c>
      <c r="K84" s="55">
        <v>14554038.140000001</v>
      </c>
      <c r="L84" s="55">
        <v>3493270.44</v>
      </c>
      <c r="M84" s="55">
        <v>11.726410163854201</v>
      </c>
      <c r="N84" s="55">
        <v>3328406.15</v>
      </c>
    </row>
    <row r="85" spans="1:14" ht="13.8" x14ac:dyDescent="0.2">
      <c r="A85" s="37" t="s">
        <v>70</v>
      </c>
      <c r="B85" s="72" t="s">
        <v>70</v>
      </c>
      <c r="C85" s="37" t="s">
        <v>70</v>
      </c>
      <c r="D85" s="72" t="s">
        <v>70</v>
      </c>
      <c r="E85" s="37" t="s">
        <v>663</v>
      </c>
      <c r="F85" s="72" t="s">
        <v>664</v>
      </c>
      <c r="G85" s="55">
        <v>6272163</v>
      </c>
      <c r="H85" s="55">
        <v>-67502.559999999998</v>
      </c>
      <c r="I85" s="55">
        <v>6204660.4400000004</v>
      </c>
      <c r="J85" s="55">
        <v>3208440.1</v>
      </c>
      <c r="K85" s="55">
        <v>3208440.1</v>
      </c>
      <c r="L85" s="55">
        <v>1972867.86</v>
      </c>
      <c r="M85" s="55">
        <v>31.796548402252299</v>
      </c>
      <c r="N85" s="55">
        <v>1972867.86</v>
      </c>
    </row>
    <row r="86" spans="1:14" ht="13.8" x14ac:dyDescent="0.2">
      <c r="A86" s="37" t="s">
        <v>70</v>
      </c>
      <c r="B86" s="72" t="s">
        <v>70</v>
      </c>
      <c r="C86" s="37" t="s">
        <v>70</v>
      </c>
      <c r="D86" s="72" t="s">
        <v>70</v>
      </c>
      <c r="E86" s="37" t="s">
        <v>665</v>
      </c>
      <c r="F86" s="72" t="s">
        <v>666</v>
      </c>
      <c r="G86" s="55">
        <v>2835315.78</v>
      </c>
      <c r="H86" s="55">
        <v>0</v>
      </c>
      <c r="I86" s="55">
        <v>2835315.78</v>
      </c>
      <c r="J86" s="55">
        <v>1665351.03</v>
      </c>
      <c r="K86" s="55">
        <v>1591283.03</v>
      </c>
      <c r="L86" s="55">
        <v>1064254.17</v>
      </c>
      <c r="M86" s="55">
        <v>37.535648674730702</v>
      </c>
      <c r="N86" s="55">
        <v>1020588.32</v>
      </c>
    </row>
    <row r="87" spans="1:14" ht="13.8" x14ac:dyDescent="0.2">
      <c r="A87" s="37" t="s">
        <v>70</v>
      </c>
      <c r="B87" s="72" t="s">
        <v>70</v>
      </c>
      <c r="C87" s="37" t="s">
        <v>70</v>
      </c>
      <c r="D87" s="72" t="s">
        <v>70</v>
      </c>
      <c r="E87" s="41" t="s">
        <v>127</v>
      </c>
      <c r="F87" s="73" t="s">
        <v>70</v>
      </c>
      <c r="G87" s="74">
        <v>32636608.960000001</v>
      </c>
      <c r="H87" s="74">
        <v>6193135.75</v>
      </c>
      <c r="I87" s="74">
        <v>38829744.710000001</v>
      </c>
      <c r="J87" s="74">
        <v>19578064.870000001</v>
      </c>
      <c r="K87" s="74">
        <v>19353761.27</v>
      </c>
      <c r="L87" s="74">
        <v>6530392.4699999997</v>
      </c>
      <c r="M87" s="74">
        <v>16.818015464104199</v>
      </c>
      <c r="N87" s="74">
        <v>6321862.3300000001</v>
      </c>
    </row>
    <row r="88" spans="1:14" ht="13.8" x14ac:dyDescent="0.2">
      <c r="A88" s="37" t="s">
        <v>70</v>
      </c>
      <c r="B88" s="72" t="s">
        <v>70</v>
      </c>
      <c r="C88" s="37" t="s">
        <v>667</v>
      </c>
      <c r="D88" s="72" t="s">
        <v>668</v>
      </c>
      <c r="E88" s="37" t="s">
        <v>669</v>
      </c>
      <c r="F88" s="72" t="s">
        <v>670</v>
      </c>
      <c r="G88" s="55">
        <v>13874244.390000001</v>
      </c>
      <c r="H88" s="55">
        <v>739621.6</v>
      </c>
      <c r="I88" s="55">
        <v>14613865.99</v>
      </c>
      <c r="J88" s="55">
        <v>7462467.3499999996</v>
      </c>
      <c r="K88" s="55">
        <v>7425867.3499999996</v>
      </c>
      <c r="L88" s="55">
        <v>5533237.3899999997</v>
      </c>
      <c r="M88" s="55">
        <v>37.862926851705701</v>
      </c>
      <c r="N88" s="55">
        <v>5467436.25</v>
      </c>
    </row>
    <row r="89" spans="1:14" ht="13.8" x14ac:dyDescent="0.2">
      <c r="A89" s="37" t="s">
        <v>70</v>
      </c>
      <c r="B89" s="72" t="s">
        <v>70</v>
      </c>
      <c r="C89" s="37" t="s">
        <v>70</v>
      </c>
      <c r="D89" s="72" t="s">
        <v>70</v>
      </c>
      <c r="E89" s="37" t="s">
        <v>671</v>
      </c>
      <c r="F89" s="72" t="s">
        <v>672</v>
      </c>
      <c r="G89" s="55">
        <v>741080.25</v>
      </c>
      <c r="H89" s="55">
        <v>24264.5</v>
      </c>
      <c r="I89" s="55">
        <v>765344.75</v>
      </c>
      <c r="J89" s="55">
        <v>485233.46</v>
      </c>
      <c r="K89" s="55">
        <v>425233.46</v>
      </c>
      <c r="L89" s="55">
        <v>345233.46</v>
      </c>
      <c r="M89" s="55">
        <v>45.108228677337898</v>
      </c>
      <c r="N89" s="55">
        <v>318396.39</v>
      </c>
    </row>
    <row r="90" spans="1:14" ht="13.8" x14ac:dyDescent="0.2">
      <c r="A90" s="37" t="s">
        <v>70</v>
      </c>
      <c r="B90" s="72" t="s">
        <v>70</v>
      </c>
      <c r="C90" s="37" t="s">
        <v>70</v>
      </c>
      <c r="D90" s="72" t="s">
        <v>70</v>
      </c>
      <c r="E90" s="37" t="s">
        <v>673</v>
      </c>
      <c r="F90" s="72" t="s">
        <v>674</v>
      </c>
      <c r="G90" s="55">
        <v>11545308.869999999</v>
      </c>
      <c r="H90" s="55">
        <v>1177342.8799999999</v>
      </c>
      <c r="I90" s="55">
        <v>12722651.75</v>
      </c>
      <c r="J90" s="55">
        <v>8555227.3000000007</v>
      </c>
      <c r="K90" s="55">
        <v>3640095.5</v>
      </c>
      <c r="L90" s="55">
        <v>2125339.9900000002</v>
      </c>
      <c r="M90" s="55">
        <v>16.705165179106601</v>
      </c>
      <c r="N90" s="55">
        <v>1634852.58</v>
      </c>
    </row>
    <row r="91" spans="1:14" ht="13.8" x14ac:dyDescent="0.2">
      <c r="A91" s="37" t="s">
        <v>70</v>
      </c>
      <c r="B91" s="72" t="s">
        <v>70</v>
      </c>
      <c r="C91" s="37" t="s">
        <v>70</v>
      </c>
      <c r="D91" s="72" t="s">
        <v>70</v>
      </c>
      <c r="E91" s="37" t="s">
        <v>675</v>
      </c>
      <c r="F91" s="72" t="s">
        <v>676</v>
      </c>
      <c r="G91" s="55">
        <v>6892502.8899999997</v>
      </c>
      <c r="H91" s="55">
        <v>2516146.59</v>
      </c>
      <c r="I91" s="55">
        <v>9408649.4800000004</v>
      </c>
      <c r="J91" s="55">
        <v>5329815.92</v>
      </c>
      <c r="K91" s="55">
        <v>911217.37</v>
      </c>
      <c r="L91" s="55">
        <v>611338.97</v>
      </c>
      <c r="M91" s="55">
        <v>6.49762722375326</v>
      </c>
      <c r="N91" s="55">
        <v>571940.35</v>
      </c>
    </row>
    <row r="92" spans="1:14" ht="13.8" x14ac:dyDescent="0.2">
      <c r="A92" s="37" t="s">
        <v>70</v>
      </c>
      <c r="B92" s="72" t="s">
        <v>70</v>
      </c>
      <c r="C92" s="37" t="s">
        <v>70</v>
      </c>
      <c r="D92" s="72" t="s">
        <v>70</v>
      </c>
      <c r="E92" s="37" t="s">
        <v>677</v>
      </c>
      <c r="F92" s="72" t="s">
        <v>678</v>
      </c>
      <c r="G92" s="55">
        <v>7936175.0599999996</v>
      </c>
      <c r="H92" s="55">
        <v>4083663.89</v>
      </c>
      <c r="I92" s="55">
        <v>12019838.949999999</v>
      </c>
      <c r="J92" s="55">
        <v>7761627.1200000001</v>
      </c>
      <c r="K92" s="55">
        <v>7695921.0599999996</v>
      </c>
      <c r="L92" s="55">
        <v>2761423.88</v>
      </c>
      <c r="M92" s="55">
        <v>22.973884188356799</v>
      </c>
      <c r="N92" s="55">
        <v>2595460.5699999998</v>
      </c>
    </row>
    <row r="93" spans="1:14" ht="13.8" x14ac:dyDescent="0.2">
      <c r="A93" s="37" t="s">
        <v>70</v>
      </c>
      <c r="B93" s="72" t="s">
        <v>70</v>
      </c>
      <c r="C93" s="37" t="s">
        <v>70</v>
      </c>
      <c r="D93" s="72" t="s">
        <v>70</v>
      </c>
      <c r="E93" s="41" t="s">
        <v>127</v>
      </c>
      <c r="F93" s="73" t="s">
        <v>70</v>
      </c>
      <c r="G93" s="74">
        <v>40989311.460000001</v>
      </c>
      <c r="H93" s="74">
        <v>8541039.4600000009</v>
      </c>
      <c r="I93" s="74">
        <v>49530350.920000002</v>
      </c>
      <c r="J93" s="74">
        <v>29594371.149999999</v>
      </c>
      <c r="K93" s="74">
        <v>20098334.739999998</v>
      </c>
      <c r="L93" s="74">
        <v>11376573.689999999</v>
      </c>
      <c r="M93" s="74">
        <v>22.968893776616099</v>
      </c>
      <c r="N93" s="74">
        <v>10588086.140000001</v>
      </c>
    </row>
    <row r="94" spans="1:14" ht="13.8" x14ac:dyDescent="0.2">
      <c r="A94" s="37" t="s">
        <v>70</v>
      </c>
      <c r="B94" s="72" t="s">
        <v>70</v>
      </c>
      <c r="C94" s="37" t="s">
        <v>679</v>
      </c>
      <c r="D94" s="72" t="s">
        <v>680</v>
      </c>
      <c r="E94" s="37" t="s">
        <v>681</v>
      </c>
      <c r="F94" s="72" t="s">
        <v>682</v>
      </c>
      <c r="G94" s="55">
        <v>5001000</v>
      </c>
      <c r="H94" s="55">
        <v>0</v>
      </c>
      <c r="I94" s="55">
        <v>5001000</v>
      </c>
      <c r="J94" s="55">
        <v>1905338.67</v>
      </c>
      <c r="K94" s="55">
        <v>744766.67</v>
      </c>
      <c r="L94" s="55">
        <v>729029</v>
      </c>
      <c r="M94" s="55">
        <v>14.577664467106599</v>
      </c>
      <c r="N94" s="55">
        <v>541014.80000000005</v>
      </c>
    </row>
    <row r="95" spans="1:14" ht="13.8" x14ac:dyDescent="0.2">
      <c r="A95" s="37" t="s">
        <v>70</v>
      </c>
      <c r="B95" s="72" t="s">
        <v>70</v>
      </c>
      <c r="C95" s="37" t="s">
        <v>70</v>
      </c>
      <c r="D95" s="72" t="s">
        <v>70</v>
      </c>
      <c r="E95" s="41" t="s">
        <v>127</v>
      </c>
      <c r="F95" s="73" t="s">
        <v>70</v>
      </c>
      <c r="G95" s="74">
        <v>5001000</v>
      </c>
      <c r="H95" s="74">
        <v>0</v>
      </c>
      <c r="I95" s="74">
        <v>5001000</v>
      </c>
      <c r="J95" s="74">
        <v>1905338.67</v>
      </c>
      <c r="K95" s="74">
        <v>744766.67</v>
      </c>
      <c r="L95" s="74">
        <v>729029</v>
      </c>
      <c r="M95" s="74">
        <v>14.577664467106599</v>
      </c>
      <c r="N95" s="74">
        <v>541014.80000000005</v>
      </c>
    </row>
    <row r="96" spans="1:14" ht="13.8" x14ac:dyDescent="0.2">
      <c r="A96" s="37" t="s">
        <v>70</v>
      </c>
      <c r="B96" s="72" t="s">
        <v>70</v>
      </c>
      <c r="C96" s="96" t="s">
        <v>127</v>
      </c>
      <c r="D96" s="97" t="s">
        <v>70</v>
      </c>
      <c r="E96" s="96" t="s">
        <v>70</v>
      </c>
      <c r="F96" s="97" t="s">
        <v>70</v>
      </c>
      <c r="G96" s="98">
        <v>4086622630.6199999</v>
      </c>
      <c r="H96" s="98">
        <v>295465210.87</v>
      </c>
      <c r="I96" s="98">
        <v>4382087841.4899998</v>
      </c>
      <c r="J96" s="98">
        <v>2520768827.1599998</v>
      </c>
      <c r="K96" s="98">
        <v>2414972631.6199999</v>
      </c>
      <c r="L96" s="98">
        <v>1976590540.9400001</v>
      </c>
      <c r="M96" s="98">
        <v>45.106136901808902</v>
      </c>
      <c r="N96" s="98">
        <v>1904091267.72</v>
      </c>
    </row>
    <row r="97" spans="1:14" ht="13.8" x14ac:dyDescent="0.2">
      <c r="A97" s="37" t="s">
        <v>17</v>
      </c>
      <c r="B97" s="72" t="s">
        <v>683</v>
      </c>
      <c r="C97" s="37" t="s">
        <v>462</v>
      </c>
      <c r="D97" s="72" t="s">
        <v>684</v>
      </c>
      <c r="E97" s="37" t="s">
        <v>685</v>
      </c>
      <c r="F97" s="72" t="s">
        <v>686</v>
      </c>
      <c r="G97" s="55">
        <v>10275651.970000001</v>
      </c>
      <c r="H97" s="55">
        <v>-1380068.38</v>
      </c>
      <c r="I97" s="55">
        <v>8895583.5899999999</v>
      </c>
      <c r="J97" s="55">
        <v>6278383.1399999997</v>
      </c>
      <c r="K97" s="55">
        <v>6278383.1399999997</v>
      </c>
      <c r="L97" s="55">
        <v>2824688.55</v>
      </c>
      <c r="M97" s="55">
        <v>31.753830666887101</v>
      </c>
      <c r="N97" s="55">
        <v>1654724.58</v>
      </c>
    </row>
    <row r="98" spans="1:14" ht="13.8" x14ac:dyDescent="0.2">
      <c r="A98" s="37" t="s">
        <v>70</v>
      </c>
      <c r="B98" s="72" t="s">
        <v>70</v>
      </c>
      <c r="C98" s="37" t="s">
        <v>70</v>
      </c>
      <c r="D98" s="72" t="s">
        <v>70</v>
      </c>
      <c r="E98" s="37" t="s">
        <v>687</v>
      </c>
      <c r="F98" s="72" t="s">
        <v>688</v>
      </c>
      <c r="G98" s="55">
        <v>84838743.650000006</v>
      </c>
      <c r="H98" s="55">
        <v>1952785.65</v>
      </c>
      <c r="I98" s="55">
        <v>86791529.299999997</v>
      </c>
      <c r="J98" s="55">
        <v>82785161.5</v>
      </c>
      <c r="K98" s="55">
        <v>82124574.280000001</v>
      </c>
      <c r="L98" s="55">
        <v>32808564.100000001</v>
      </c>
      <c r="M98" s="55">
        <v>37.801573914656203</v>
      </c>
      <c r="N98" s="55">
        <v>26566406.289999999</v>
      </c>
    </row>
    <row r="99" spans="1:14" ht="13.8" x14ac:dyDescent="0.2">
      <c r="A99" s="37" t="s">
        <v>70</v>
      </c>
      <c r="B99" s="72" t="s">
        <v>70</v>
      </c>
      <c r="C99" s="37" t="s">
        <v>70</v>
      </c>
      <c r="D99" s="72" t="s">
        <v>70</v>
      </c>
      <c r="E99" s="37" t="s">
        <v>689</v>
      </c>
      <c r="F99" s="72" t="s">
        <v>690</v>
      </c>
      <c r="G99" s="55">
        <v>79326210.670000002</v>
      </c>
      <c r="H99" s="55">
        <v>3347463.05</v>
      </c>
      <c r="I99" s="55">
        <v>82673673.719999999</v>
      </c>
      <c r="J99" s="55">
        <v>63451128.770000003</v>
      </c>
      <c r="K99" s="55">
        <v>56875419.93</v>
      </c>
      <c r="L99" s="55">
        <v>30311024.43</v>
      </c>
      <c r="M99" s="55">
        <v>36.663454115584202</v>
      </c>
      <c r="N99" s="55">
        <v>27619520.449999999</v>
      </c>
    </row>
    <row r="100" spans="1:14" ht="13.8" x14ac:dyDescent="0.2">
      <c r="A100" s="37" t="s">
        <v>70</v>
      </c>
      <c r="B100" s="72" t="s">
        <v>70</v>
      </c>
      <c r="C100" s="37" t="s">
        <v>70</v>
      </c>
      <c r="D100" s="72" t="s">
        <v>70</v>
      </c>
      <c r="E100" s="37" t="s">
        <v>691</v>
      </c>
      <c r="F100" s="72" t="s">
        <v>692</v>
      </c>
      <c r="G100" s="55">
        <v>29640217.02</v>
      </c>
      <c r="H100" s="55">
        <v>19327910.960000001</v>
      </c>
      <c r="I100" s="55">
        <v>48968127.979999997</v>
      </c>
      <c r="J100" s="55">
        <v>26372400.32</v>
      </c>
      <c r="K100" s="55">
        <v>15679720.17</v>
      </c>
      <c r="L100" s="55">
        <v>11931259.390000001</v>
      </c>
      <c r="M100" s="55">
        <v>24.365357390981099</v>
      </c>
      <c r="N100" s="55">
        <v>11821819.76</v>
      </c>
    </row>
    <row r="101" spans="1:14" ht="13.8" x14ac:dyDescent="0.2">
      <c r="A101" s="37" t="s">
        <v>70</v>
      </c>
      <c r="B101" s="72" t="s">
        <v>70</v>
      </c>
      <c r="C101" s="37" t="s">
        <v>70</v>
      </c>
      <c r="D101" s="72" t="s">
        <v>70</v>
      </c>
      <c r="E101" s="41" t="s">
        <v>127</v>
      </c>
      <c r="F101" s="73" t="s">
        <v>70</v>
      </c>
      <c r="G101" s="74">
        <v>204080823.31</v>
      </c>
      <c r="H101" s="74">
        <v>23248091.280000001</v>
      </c>
      <c r="I101" s="74">
        <v>227328914.59</v>
      </c>
      <c r="J101" s="74">
        <v>178887073.72999999</v>
      </c>
      <c r="K101" s="74">
        <v>160958097.52000001</v>
      </c>
      <c r="L101" s="74">
        <v>77875536.469999999</v>
      </c>
      <c r="M101" s="74">
        <v>34.256766945134402</v>
      </c>
      <c r="N101" s="74">
        <v>67662471.079999998</v>
      </c>
    </row>
    <row r="102" spans="1:14" ht="13.8" x14ac:dyDescent="0.2">
      <c r="A102" s="37" t="s">
        <v>70</v>
      </c>
      <c r="B102" s="72" t="s">
        <v>70</v>
      </c>
      <c r="C102" s="37" t="s">
        <v>466</v>
      </c>
      <c r="D102" s="72" t="s">
        <v>693</v>
      </c>
      <c r="E102" s="37" t="s">
        <v>694</v>
      </c>
      <c r="F102" s="72" t="s">
        <v>695</v>
      </c>
      <c r="G102" s="55">
        <v>114608311.86</v>
      </c>
      <c r="H102" s="55">
        <v>2817789.51</v>
      </c>
      <c r="I102" s="55">
        <v>117426101.37</v>
      </c>
      <c r="J102" s="55">
        <v>58338249.600000001</v>
      </c>
      <c r="K102" s="55">
        <v>40397012.460000001</v>
      </c>
      <c r="L102" s="55">
        <v>16158679.9</v>
      </c>
      <c r="M102" s="55">
        <v>13.760722455636399</v>
      </c>
      <c r="N102" s="55">
        <v>15206701.09</v>
      </c>
    </row>
    <row r="103" spans="1:14" ht="13.8" x14ac:dyDescent="0.2">
      <c r="A103" s="37" t="s">
        <v>70</v>
      </c>
      <c r="B103" s="72" t="s">
        <v>70</v>
      </c>
      <c r="C103" s="37" t="s">
        <v>70</v>
      </c>
      <c r="D103" s="72" t="s">
        <v>70</v>
      </c>
      <c r="E103" s="37" t="s">
        <v>696</v>
      </c>
      <c r="F103" s="72" t="s">
        <v>697</v>
      </c>
      <c r="G103" s="55">
        <v>66485094.219999999</v>
      </c>
      <c r="H103" s="55">
        <v>6175440.6399999997</v>
      </c>
      <c r="I103" s="55">
        <v>72660534.859999999</v>
      </c>
      <c r="J103" s="55">
        <v>56248402.299999997</v>
      </c>
      <c r="K103" s="55">
        <v>51585605.979999997</v>
      </c>
      <c r="L103" s="55">
        <v>19069993.32</v>
      </c>
      <c r="M103" s="55">
        <v>26.245324723721701</v>
      </c>
      <c r="N103" s="55">
        <v>11533649.119999999</v>
      </c>
    </row>
    <row r="104" spans="1:14" ht="13.8" x14ac:dyDescent="0.2">
      <c r="A104" s="37" t="s">
        <v>70</v>
      </c>
      <c r="B104" s="72" t="s">
        <v>70</v>
      </c>
      <c r="C104" s="37" t="s">
        <v>70</v>
      </c>
      <c r="D104" s="72" t="s">
        <v>70</v>
      </c>
      <c r="E104" s="37" t="s">
        <v>698</v>
      </c>
      <c r="F104" s="72" t="s">
        <v>699</v>
      </c>
      <c r="G104" s="55">
        <v>32287963.66</v>
      </c>
      <c r="H104" s="55">
        <v>6675442.79</v>
      </c>
      <c r="I104" s="55">
        <v>38963406.450000003</v>
      </c>
      <c r="J104" s="55">
        <v>27150398.18</v>
      </c>
      <c r="K104" s="55">
        <v>16106028.43</v>
      </c>
      <c r="L104" s="55">
        <v>4816750.79</v>
      </c>
      <c r="M104" s="55">
        <v>12.3622424958688</v>
      </c>
      <c r="N104" s="55">
        <v>4430399.79</v>
      </c>
    </row>
    <row r="105" spans="1:14" ht="13.8" x14ac:dyDescent="0.2">
      <c r="A105" s="37" t="s">
        <v>70</v>
      </c>
      <c r="B105" s="72" t="s">
        <v>70</v>
      </c>
      <c r="C105" s="37" t="s">
        <v>70</v>
      </c>
      <c r="D105" s="72" t="s">
        <v>70</v>
      </c>
      <c r="E105" s="41" t="s">
        <v>127</v>
      </c>
      <c r="F105" s="73" t="s">
        <v>70</v>
      </c>
      <c r="G105" s="74">
        <v>213381369.74000001</v>
      </c>
      <c r="H105" s="74">
        <v>15668672.939999999</v>
      </c>
      <c r="I105" s="74">
        <v>229050042.68000001</v>
      </c>
      <c r="J105" s="74">
        <v>141737050.08000001</v>
      </c>
      <c r="K105" s="74">
        <v>108088646.87</v>
      </c>
      <c r="L105" s="74">
        <v>40045424.009999998</v>
      </c>
      <c r="M105" s="74">
        <v>17.483264155486999</v>
      </c>
      <c r="N105" s="74">
        <v>31170750</v>
      </c>
    </row>
    <row r="106" spans="1:14" ht="13.8" x14ac:dyDescent="0.2">
      <c r="A106" s="37" t="s">
        <v>70</v>
      </c>
      <c r="B106" s="72" t="s">
        <v>70</v>
      </c>
      <c r="C106" s="37" t="s">
        <v>468</v>
      </c>
      <c r="D106" s="72" t="s">
        <v>700</v>
      </c>
      <c r="E106" s="37" t="s">
        <v>701</v>
      </c>
      <c r="F106" s="72" t="s">
        <v>702</v>
      </c>
      <c r="G106" s="55">
        <v>3684988.78</v>
      </c>
      <c r="H106" s="55">
        <v>-581797.53</v>
      </c>
      <c r="I106" s="55">
        <v>3103191.25</v>
      </c>
      <c r="J106" s="55">
        <v>1891902.7</v>
      </c>
      <c r="K106" s="55">
        <v>1891902.7</v>
      </c>
      <c r="L106" s="55">
        <v>1380303.44</v>
      </c>
      <c r="M106" s="55">
        <v>44.480127997267303</v>
      </c>
      <c r="N106" s="55">
        <v>876511.28</v>
      </c>
    </row>
    <row r="107" spans="1:14" ht="13.8" x14ac:dyDescent="0.2">
      <c r="A107" s="37" t="s">
        <v>70</v>
      </c>
      <c r="B107" s="72" t="s">
        <v>70</v>
      </c>
      <c r="C107" s="37" t="s">
        <v>70</v>
      </c>
      <c r="D107" s="72" t="s">
        <v>70</v>
      </c>
      <c r="E107" s="37" t="s">
        <v>703</v>
      </c>
      <c r="F107" s="72" t="s">
        <v>704</v>
      </c>
      <c r="G107" s="55">
        <v>17140417.59</v>
      </c>
      <c r="H107" s="55">
        <v>618829.81999999995</v>
      </c>
      <c r="I107" s="55">
        <v>17759247.41</v>
      </c>
      <c r="J107" s="55">
        <v>8721393</v>
      </c>
      <c r="K107" s="55">
        <v>8721393</v>
      </c>
      <c r="L107" s="55">
        <v>7505954.8099999996</v>
      </c>
      <c r="M107" s="55">
        <v>42.265050070610002</v>
      </c>
      <c r="N107" s="55">
        <v>7505954.8099999996</v>
      </c>
    </row>
    <row r="108" spans="1:14" ht="13.8" x14ac:dyDescent="0.2">
      <c r="A108" s="37" t="s">
        <v>70</v>
      </c>
      <c r="B108" s="72" t="s">
        <v>70</v>
      </c>
      <c r="C108" s="37" t="s">
        <v>70</v>
      </c>
      <c r="D108" s="72" t="s">
        <v>70</v>
      </c>
      <c r="E108" s="37" t="s">
        <v>705</v>
      </c>
      <c r="F108" s="72" t="s">
        <v>706</v>
      </c>
      <c r="G108" s="55">
        <v>3200000</v>
      </c>
      <c r="H108" s="55">
        <v>420000</v>
      </c>
      <c r="I108" s="55">
        <v>3620000</v>
      </c>
      <c r="J108" s="55">
        <v>3620000</v>
      </c>
      <c r="K108" s="55">
        <v>3620000</v>
      </c>
      <c r="L108" s="55">
        <v>2020000.02</v>
      </c>
      <c r="M108" s="55">
        <v>55.801105524861903</v>
      </c>
      <c r="N108" s="55">
        <v>0</v>
      </c>
    </row>
    <row r="109" spans="1:14" ht="13.8" x14ac:dyDescent="0.2">
      <c r="A109" s="37" t="s">
        <v>70</v>
      </c>
      <c r="B109" s="72" t="s">
        <v>70</v>
      </c>
      <c r="C109" s="37" t="s">
        <v>70</v>
      </c>
      <c r="D109" s="72" t="s">
        <v>70</v>
      </c>
      <c r="E109" s="37" t="s">
        <v>707</v>
      </c>
      <c r="F109" s="72" t="s">
        <v>708</v>
      </c>
      <c r="G109" s="55">
        <v>28988259.710000001</v>
      </c>
      <c r="H109" s="55">
        <v>1942136.86</v>
      </c>
      <c r="I109" s="55">
        <v>30930396.57</v>
      </c>
      <c r="J109" s="55">
        <v>27256657.68</v>
      </c>
      <c r="K109" s="55">
        <v>27182377.870000001</v>
      </c>
      <c r="L109" s="55">
        <v>7077731.0700000003</v>
      </c>
      <c r="M109" s="55">
        <v>22.8827685865005</v>
      </c>
      <c r="N109" s="55">
        <v>2950389.02</v>
      </c>
    </row>
    <row r="110" spans="1:14" ht="13.8" x14ac:dyDescent="0.2">
      <c r="A110" s="37" t="s">
        <v>70</v>
      </c>
      <c r="B110" s="72" t="s">
        <v>70</v>
      </c>
      <c r="C110" s="37" t="s">
        <v>70</v>
      </c>
      <c r="D110" s="72" t="s">
        <v>70</v>
      </c>
      <c r="E110" s="37" t="s">
        <v>709</v>
      </c>
      <c r="F110" s="72" t="s">
        <v>710</v>
      </c>
      <c r="G110" s="55">
        <v>16963353.579999998</v>
      </c>
      <c r="H110" s="55">
        <v>-5242.2</v>
      </c>
      <c r="I110" s="55">
        <v>16958111.379999999</v>
      </c>
      <c r="J110" s="55">
        <v>12222869.310000001</v>
      </c>
      <c r="K110" s="55">
        <v>6882622.1600000001</v>
      </c>
      <c r="L110" s="55">
        <v>3221723</v>
      </c>
      <c r="M110" s="55">
        <v>18.9981238347074</v>
      </c>
      <c r="N110" s="55">
        <v>3221723</v>
      </c>
    </row>
    <row r="111" spans="1:14" ht="13.8" x14ac:dyDescent="0.2">
      <c r="A111" s="37" t="s">
        <v>70</v>
      </c>
      <c r="B111" s="72" t="s">
        <v>70</v>
      </c>
      <c r="C111" s="37" t="s">
        <v>70</v>
      </c>
      <c r="D111" s="72" t="s">
        <v>70</v>
      </c>
      <c r="E111" s="37" t="s">
        <v>711</v>
      </c>
      <c r="F111" s="72" t="s">
        <v>712</v>
      </c>
      <c r="G111" s="55">
        <v>14182566.130000001</v>
      </c>
      <c r="H111" s="55">
        <v>2454085.19</v>
      </c>
      <c r="I111" s="55">
        <v>16636651.32</v>
      </c>
      <c r="J111" s="55">
        <v>6037442.0499999998</v>
      </c>
      <c r="K111" s="55">
        <v>5928164.6900000004</v>
      </c>
      <c r="L111" s="55">
        <v>5318222.49</v>
      </c>
      <c r="M111" s="55">
        <v>31.966904803772699</v>
      </c>
      <c r="N111" s="55">
        <v>3571035.5</v>
      </c>
    </row>
    <row r="112" spans="1:14" ht="13.8" x14ac:dyDescent="0.2">
      <c r="A112" s="37" t="s">
        <v>70</v>
      </c>
      <c r="B112" s="72" t="s">
        <v>70</v>
      </c>
      <c r="C112" s="37" t="s">
        <v>70</v>
      </c>
      <c r="D112" s="72" t="s">
        <v>70</v>
      </c>
      <c r="E112" s="37" t="s">
        <v>713</v>
      </c>
      <c r="F112" s="72" t="s">
        <v>714</v>
      </c>
      <c r="G112" s="55">
        <v>10478131.109999999</v>
      </c>
      <c r="H112" s="55">
        <v>0</v>
      </c>
      <c r="I112" s="55">
        <v>10478131.109999999</v>
      </c>
      <c r="J112" s="55">
        <v>8122496.4699999997</v>
      </c>
      <c r="K112" s="55">
        <v>8098496.4699999997</v>
      </c>
      <c r="L112" s="55">
        <v>1568665.23</v>
      </c>
      <c r="M112" s="55">
        <v>14.9708494151492</v>
      </c>
      <c r="N112" s="55">
        <v>1316832.8600000001</v>
      </c>
    </row>
    <row r="113" spans="1:14" ht="13.8" x14ac:dyDescent="0.2">
      <c r="A113" s="37" t="s">
        <v>70</v>
      </c>
      <c r="B113" s="72" t="s">
        <v>70</v>
      </c>
      <c r="C113" s="37" t="s">
        <v>70</v>
      </c>
      <c r="D113" s="72" t="s">
        <v>70</v>
      </c>
      <c r="E113" s="41" t="s">
        <v>127</v>
      </c>
      <c r="F113" s="73" t="s">
        <v>70</v>
      </c>
      <c r="G113" s="74">
        <v>94637716.900000006</v>
      </c>
      <c r="H113" s="74">
        <v>4848012.1399999997</v>
      </c>
      <c r="I113" s="74">
        <v>99485729.040000007</v>
      </c>
      <c r="J113" s="74">
        <v>67872761.209999993</v>
      </c>
      <c r="K113" s="74">
        <v>62324956.890000001</v>
      </c>
      <c r="L113" s="74">
        <v>28092600.059999999</v>
      </c>
      <c r="M113" s="74">
        <v>28.237818962662299</v>
      </c>
      <c r="N113" s="74">
        <v>19442446.469999999</v>
      </c>
    </row>
    <row r="114" spans="1:14" ht="13.8" x14ac:dyDescent="0.2">
      <c r="A114" s="37" t="s">
        <v>70</v>
      </c>
      <c r="B114" s="72" t="s">
        <v>70</v>
      </c>
      <c r="C114" s="37" t="s">
        <v>470</v>
      </c>
      <c r="D114" s="72" t="s">
        <v>715</v>
      </c>
      <c r="E114" s="37" t="s">
        <v>716</v>
      </c>
      <c r="F114" s="72" t="s">
        <v>717</v>
      </c>
      <c r="G114" s="55">
        <v>1419511.24</v>
      </c>
      <c r="H114" s="55">
        <v>-41152.480000000003</v>
      </c>
      <c r="I114" s="55">
        <v>1378358.76</v>
      </c>
      <c r="J114" s="55">
        <v>622311.96</v>
      </c>
      <c r="K114" s="55">
        <v>622311.96</v>
      </c>
      <c r="L114" s="55">
        <v>545035.9</v>
      </c>
      <c r="M114" s="55">
        <v>39.5423830004897</v>
      </c>
      <c r="N114" s="55">
        <v>540101.34</v>
      </c>
    </row>
    <row r="115" spans="1:14" ht="13.8" x14ac:dyDescent="0.2">
      <c r="A115" s="37" t="s">
        <v>70</v>
      </c>
      <c r="B115" s="72" t="s">
        <v>70</v>
      </c>
      <c r="C115" s="37" t="s">
        <v>70</v>
      </c>
      <c r="D115" s="72" t="s">
        <v>70</v>
      </c>
      <c r="E115" s="41" t="s">
        <v>127</v>
      </c>
      <c r="F115" s="73" t="s">
        <v>70</v>
      </c>
      <c r="G115" s="74">
        <v>1419511.24</v>
      </c>
      <c r="H115" s="74">
        <v>-41152.480000000003</v>
      </c>
      <c r="I115" s="74">
        <v>1378358.76</v>
      </c>
      <c r="J115" s="74">
        <v>622311.96</v>
      </c>
      <c r="K115" s="74">
        <v>622311.96</v>
      </c>
      <c r="L115" s="74">
        <v>545035.9</v>
      </c>
      <c r="M115" s="74">
        <v>39.5423830004897</v>
      </c>
      <c r="N115" s="74">
        <v>540101.34</v>
      </c>
    </row>
    <row r="116" spans="1:14" ht="13.8" x14ac:dyDescent="0.2">
      <c r="A116" s="37" t="s">
        <v>70</v>
      </c>
      <c r="B116" s="72" t="s">
        <v>70</v>
      </c>
      <c r="C116" s="96" t="s">
        <v>127</v>
      </c>
      <c r="D116" s="97" t="s">
        <v>70</v>
      </c>
      <c r="E116" s="96" t="s">
        <v>70</v>
      </c>
      <c r="F116" s="97" t="s">
        <v>70</v>
      </c>
      <c r="G116" s="98">
        <v>513519421.19</v>
      </c>
      <c r="H116" s="98">
        <v>43723623.880000003</v>
      </c>
      <c r="I116" s="98">
        <v>557243045.07000005</v>
      </c>
      <c r="J116" s="98">
        <v>389119196.98000002</v>
      </c>
      <c r="K116" s="98">
        <v>331994013.24000001</v>
      </c>
      <c r="L116" s="98">
        <v>146558596.44</v>
      </c>
      <c r="M116" s="98">
        <v>26.300659602057401</v>
      </c>
      <c r="N116" s="98">
        <v>118815768.89</v>
      </c>
    </row>
    <row r="117" spans="1:14" ht="13.8" x14ac:dyDescent="0.2">
      <c r="A117" s="37" t="s">
        <v>9</v>
      </c>
      <c r="B117" s="72" t="s">
        <v>718</v>
      </c>
      <c r="C117" s="37" t="s">
        <v>719</v>
      </c>
      <c r="D117" s="72" t="s">
        <v>720</v>
      </c>
      <c r="E117" s="37" t="s">
        <v>721</v>
      </c>
      <c r="F117" s="72" t="s">
        <v>722</v>
      </c>
      <c r="G117" s="55">
        <v>11517484.25</v>
      </c>
      <c r="H117" s="55">
        <v>-5803617.0700000003</v>
      </c>
      <c r="I117" s="55">
        <v>5713867.1799999997</v>
      </c>
      <c r="J117" s="55">
        <v>2841839.39</v>
      </c>
      <c r="K117" s="55">
        <v>2833998.58</v>
      </c>
      <c r="L117" s="55">
        <v>2741217.62</v>
      </c>
      <c r="M117" s="55">
        <v>47.974822193889402</v>
      </c>
      <c r="N117" s="55">
        <v>2729793.32</v>
      </c>
    </row>
    <row r="118" spans="1:14" ht="13.8" x14ac:dyDescent="0.2">
      <c r="A118" s="37" t="s">
        <v>70</v>
      </c>
      <c r="B118" s="72" t="s">
        <v>70</v>
      </c>
      <c r="C118" s="37" t="s">
        <v>70</v>
      </c>
      <c r="D118" s="72" t="s">
        <v>70</v>
      </c>
      <c r="E118" s="37" t="s">
        <v>723</v>
      </c>
      <c r="F118" s="72" t="s">
        <v>724</v>
      </c>
      <c r="G118" s="55">
        <v>3402181.59</v>
      </c>
      <c r="H118" s="55">
        <v>-437711.99</v>
      </c>
      <c r="I118" s="55">
        <v>2964469.6</v>
      </c>
      <c r="J118" s="55">
        <v>1790263.35</v>
      </c>
      <c r="K118" s="55">
        <v>1790263.35</v>
      </c>
      <c r="L118" s="55">
        <v>860947.93</v>
      </c>
      <c r="M118" s="55">
        <v>29.0422249565319</v>
      </c>
      <c r="N118" s="55">
        <v>851069.35</v>
      </c>
    </row>
    <row r="119" spans="1:14" ht="13.8" x14ac:dyDescent="0.2">
      <c r="A119" s="37" t="s">
        <v>70</v>
      </c>
      <c r="B119" s="72" t="s">
        <v>70</v>
      </c>
      <c r="C119" s="37" t="s">
        <v>70</v>
      </c>
      <c r="D119" s="72" t="s">
        <v>70</v>
      </c>
      <c r="E119" s="37" t="s">
        <v>725</v>
      </c>
      <c r="F119" s="72" t="s">
        <v>726</v>
      </c>
      <c r="G119" s="55">
        <v>60009900</v>
      </c>
      <c r="H119" s="55">
        <v>-51934490.210000001</v>
      </c>
      <c r="I119" s="55">
        <v>8075409.79</v>
      </c>
      <c r="J119" s="55">
        <v>0</v>
      </c>
      <c r="K119" s="55">
        <v>0</v>
      </c>
      <c r="L119" s="55">
        <v>0</v>
      </c>
      <c r="M119" s="55">
        <v>0</v>
      </c>
      <c r="N119" s="55">
        <v>0</v>
      </c>
    </row>
    <row r="120" spans="1:14" ht="13.8" x14ac:dyDescent="0.2">
      <c r="A120" s="37" t="s">
        <v>70</v>
      </c>
      <c r="B120" s="72" t="s">
        <v>70</v>
      </c>
      <c r="C120" s="37" t="s">
        <v>70</v>
      </c>
      <c r="D120" s="72" t="s">
        <v>70</v>
      </c>
      <c r="E120" s="37" t="s">
        <v>727</v>
      </c>
      <c r="F120" s="72" t="s">
        <v>728</v>
      </c>
      <c r="G120" s="55">
        <v>931581.38</v>
      </c>
      <c r="H120" s="55">
        <v>0</v>
      </c>
      <c r="I120" s="55">
        <v>931581.38</v>
      </c>
      <c r="J120" s="55">
        <v>437553.91</v>
      </c>
      <c r="K120" s="55">
        <v>437553.91</v>
      </c>
      <c r="L120" s="55">
        <v>387907.23</v>
      </c>
      <c r="M120" s="55">
        <v>41.6396504189468</v>
      </c>
      <c r="N120" s="55">
        <v>387907.23</v>
      </c>
    </row>
    <row r="121" spans="1:14" ht="13.8" x14ac:dyDescent="0.2">
      <c r="A121" s="37" t="s">
        <v>70</v>
      </c>
      <c r="B121" s="72" t="s">
        <v>70</v>
      </c>
      <c r="C121" s="37" t="s">
        <v>70</v>
      </c>
      <c r="D121" s="72" t="s">
        <v>70</v>
      </c>
      <c r="E121" s="37" t="s">
        <v>729</v>
      </c>
      <c r="F121" s="72" t="s">
        <v>730</v>
      </c>
      <c r="G121" s="55">
        <v>22544613.559999999</v>
      </c>
      <c r="H121" s="55">
        <v>0</v>
      </c>
      <c r="I121" s="55">
        <v>22544613.559999999</v>
      </c>
      <c r="J121" s="55">
        <v>20819077.829999998</v>
      </c>
      <c r="K121" s="55">
        <v>18919683.329999998</v>
      </c>
      <c r="L121" s="55">
        <v>1167265.94</v>
      </c>
      <c r="M121" s="55">
        <v>5.1775823830089198</v>
      </c>
      <c r="N121" s="55">
        <v>735961.24</v>
      </c>
    </row>
    <row r="122" spans="1:14" ht="13.8" x14ac:dyDescent="0.2">
      <c r="A122" s="37" t="s">
        <v>70</v>
      </c>
      <c r="B122" s="72" t="s">
        <v>70</v>
      </c>
      <c r="C122" s="37" t="s">
        <v>70</v>
      </c>
      <c r="D122" s="72" t="s">
        <v>70</v>
      </c>
      <c r="E122" s="37" t="s">
        <v>731</v>
      </c>
      <c r="F122" s="72" t="s">
        <v>732</v>
      </c>
      <c r="G122" s="55">
        <v>11431317.310000001</v>
      </c>
      <c r="H122" s="55">
        <v>82515.179999999993</v>
      </c>
      <c r="I122" s="55">
        <v>11513832.49</v>
      </c>
      <c r="J122" s="55">
        <v>11220344.6</v>
      </c>
      <c r="K122" s="55">
        <v>10416955.699999999</v>
      </c>
      <c r="L122" s="55">
        <v>295419.86</v>
      </c>
      <c r="M122" s="55">
        <v>2.5657821603412998</v>
      </c>
      <c r="N122" s="55">
        <v>295419.86</v>
      </c>
    </row>
    <row r="123" spans="1:14" ht="13.8" x14ac:dyDescent="0.2">
      <c r="A123" s="37" t="s">
        <v>70</v>
      </c>
      <c r="B123" s="72" t="s">
        <v>70</v>
      </c>
      <c r="C123" s="37" t="s">
        <v>70</v>
      </c>
      <c r="D123" s="72" t="s">
        <v>70</v>
      </c>
      <c r="E123" s="37" t="s">
        <v>733</v>
      </c>
      <c r="F123" s="72" t="s">
        <v>734</v>
      </c>
      <c r="G123" s="55">
        <v>8901882.1999999993</v>
      </c>
      <c r="H123" s="55">
        <v>78911.72</v>
      </c>
      <c r="I123" s="55">
        <v>8980793.9199999999</v>
      </c>
      <c r="J123" s="55">
        <v>8222275.2400000002</v>
      </c>
      <c r="K123" s="55">
        <v>3407986.47</v>
      </c>
      <c r="L123" s="55">
        <v>793028.82</v>
      </c>
      <c r="M123" s="55">
        <v>8.8302752191423206</v>
      </c>
      <c r="N123" s="55">
        <v>217315.78</v>
      </c>
    </row>
    <row r="124" spans="1:14" ht="13.8" x14ac:dyDescent="0.2">
      <c r="A124" s="37" t="s">
        <v>70</v>
      </c>
      <c r="B124" s="72" t="s">
        <v>70</v>
      </c>
      <c r="C124" s="37" t="s">
        <v>70</v>
      </c>
      <c r="D124" s="72" t="s">
        <v>70</v>
      </c>
      <c r="E124" s="37" t="s">
        <v>735</v>
      </c>
      <c r="F124" s="72" t="s">
        <v>736</v>
      </c>
      <c r="G124" s="55">
        <v>36055736.259999998</v>
      </c>
      <c r="H124" s="55">
        <v>11222948.369999999</v>
      </c>
      <c r="I124" s="55">
        <v>47278684.630000003</v>
      </c>
      <c r="J124" s="55">
        <v>20632623.859999999</v>
      </c>
      <c r="K124" s="55">
        <v>14977495.880000001</v>
      </c>
      <c r="L124" s="55">
        <v>6227380.8200000003</v>
      </c>
      <c r="M124" s="55">
        <v>13.1716456765561</v>
      </c>
      <c r="N124" s="55">
        <v>6091816.9400000004</v>
      </c>
    </row>
    <row r="125" spans="1:14" ht="13.8" x14ac:dyDescent="0.2">
      <c r="A125" s="37" t="s">
        <v>70</v>
      </c>
      <c r="B125" s="72" t="s">
        <v>70</v>
      </c>
      <c r="C125" s="37" t="s">
        <v>70</v>
      </c>
      <c r="D125" s="72" t="s">
        <v>70</v>
      </c>
      <c r="E125" s="37" t="s">
        <v>737</v>
      </c>
      <c r="F125" s="72" t="s">
        <v>738</v>
      </c>
      <c r="G125" s="55">
        <v>129395110.7</v>
      </c>
      <c r="H125" s="55">
        <v>-91080149.790000007</v>
      </c>
      <c r="I125" s="55">
        <v>38314960.909999996</v>
      </c>
      <c r="J125" s="55">
        <v>32238.61</v>
      </c>
      <c r="K125" s="55">
        <v>32238.61</v>
      </c>
      <c r="L125" s="55">
        <v>32238.61</v>
      </c>
      <c r="M125" s="55">
        <v>8.4141048912270006E-2</v>
      </c>
      <c r="N125" s="55">
        <v>32238.61</v>
      </c>
    </row>
    <row r="126" spans="1:14" ht="13.8" x14ac:dyDescent="0.2">
      <c r="A126" s="37" t="s">
        <v>70</v>
      </c>
      <c r="B126" s="72" t="s">
        <v>70</v>
      </c>
      <c r="C126" s="37" t="s">
        <v>70</v>
      </c>
      <c r="D126" s="72" t="s">
        <v>70</v>
      </c>
      <c r="E126" s="37" t="s">
        <v>739</v>
      </c>
      <c r="F126" s="72" t="s">
        <v>18</v>
      </c>
      <c r="G126" s="55">
        <v>31991615.309999999</v>
      </c>
      <c r="H126" s="55">
        <v>-2892136.86</v>
      </c>
      <c r="I126" s="55">
        <v>29099478.449999999</v>
      </c>
      <c r="J126" s="55">
        <v>0</v>
      </c>
      <c r="K126" s="55">
        <v>0</v>
      </c>
      <c r="L126" s="55">
        <v>0</v>
      </c>
      <c r="M126" s="55">
        <v>0</v>
      </c>
      <c r="N126" s="55">
        <v>0</v>
      </c>
    </row>
    <row r="127" spans="1:14" ht="13.8" x14ac:dyDescent="0.2">
      <c r="A127" s="37" t="s">
        <v>70</v>
      </c>
      <c r="B127" s="72" t="s">
        <v>70</v>
      </c>
      <c r="C127" s="37" t="s">
        <v>70</v>
      </c>
      <c r="D127" s="72" t="s">
        <v>70</v>
      </c>
      <c r="E127" s="37" t="s">
        <v>740</v>
      </c>
      <c r="F127" s="72" t="s">
        <v>741</v>
      </c>
      <c r="G127" s="55">
        <v>1802308.76</v>
      </c>
      <c r="H127" s="55">
        <v>-112986.98</v>
      </c>
      <c r="I127" s="55">
        <v>1689321.78</v>
      </c>
      <c r="J127" s="55">
        <v>733932.06</v>
      </c>
      <c r="K127" s="55">
        <v>691582.06</v>
      </c>
      <c r="L127" s="55">
        <v>360980.84</v>
      </c>
      <c r="M127" s="55">
        <v>21.368388442846001</v>
      </c>
      <c r="N127" s="55">
        <v>360980.84</v>
      </c>
    </row>
    <row r="128" spans="1:14" ht="13.8" x14ac:dyDescent="0.2">
      <c r="A128" s="37" t="s">
        <v>70</v>
      </c>
      <c r="B128" s="72" t="s">
        <v>70</v>
      </c>
      <c r="C128" s="37" t="s">
        <v>70</v>
      </c>
      <c r="D128" s="72" t="s">
        <v>70</v>
      </c>
      <c r="E128" s="41" t="s">
        <v>127</v>
      </c>
      <c r="F128" s="73" t="s">
        <v>70</v>
      </c>
      <c r="G128" s="74">
        <v>317983731.31999999</v>
      </c>
      <c r="H128" s="74">
        <v>-140876717.63</v>
      </c>
      <c r="I128" s="74">
        <v>177107013.69</v>
      </c>
      <c r="J128" s="74">
        <v>66730148.850000001</v>
      </c>
      <c r="K128" s="74">
        <v>53507757.890000001</v>
      </c>
      <c r="L128" s="74">
        <v>12866387.67</v>
      </c>
      <c r="M128" s="74">
        <v>7.2647533273418201</v>
      </c>
      <c r="N128" s="74">
        <v>11702503.17</v>
      </c>
    </row>
    <row r="129" spans="1:14" ht="13.8" x14ac:dyDescent="0.2">
      <c r="A129" s="37" t="s">
        <v>70</v>
      </c>
      <c r="B129" s="72" t="s">
        <v>70</v>
      </c>
      <c r="C129" s="37" t="s">
        <v>742</v>
      </c>
      <c r="D129" s="72" t="s">
        <v>743</v>
      </c>
      <c r="E129" s="37" t="s">
        <v>744</v>
      </c>
      <c r="F129" s="72" t="s">
        <v>745</v>
      </c>
      <c r="G129" s="55">
        <v>8567634.4700000007</v>
      </c>
      <c r="H129" s="55">
        <v>623096.31999999995</v>
      </c>
      <c r="I129" s="55">
        <v>9190730.7899999991</v>
      </c>
      <c r="J129" s="55">
        <v>8140729.9000000004</v>
      </c>
      <c r="K129" s="55">
        <v>2687638.49</v>
      </c>
      <c r="L129" s="55">
        <v>1964795.15</v>
      </c>
      <c r="M129" s="55">
        <v>21.378007852626901</v>
      </c>
      <c r="N129" s="55">
        <v>1964795.15</v>
      </c>
    </row>
    <row r="130" spans="1:14" ht="13.8" x14ac:dyDescent="0.2">
      <c r="A130" s="37" t="s">
        <v>70</v>
      </c>
      <c r="B130" s="72" t="s">
        <v>70</v>
      </c>
      <c r="C130" s="37" t="s">
        <v>70</v>
      </c>
      <c r="D130" s="72" t="s">
        <v>70</v>
      </c>
      <c r="E130" s="37" t="s">
        <v>746</v>
      </c>
      <c r="F130" s="72" t="s">
        <v>747</v>
      </c>
      <c r="G130" s="55">
        <v>986400</v>
      </c>
      <c r="H130" s="55">
        <v>0</v>
      </c>
      <c r="I130" s="55">
        <v>986400</v>
      </c>
      <c r="J130" s="55">
        <v>986400</v>
      </c>
      <c r="K130" s="55">
        <v>692806.17</v>
      </c>
      <c r="L130" s="55">
        <v>6406.17</v>
      </c>
      <c r="M130" s="55">
        <v>0.64944951338199997</v>
      </c>
      <c r="N130" s="55">
        <v>6406.17</v>
      </c>
    </row>
    <row r="131" spans="1:14" ht="13.8" x14ac:dyDescent="0.2">
      <c r="A131" s="37" t="s">
        <v>70</v>
      </c>
      <c r="B131" s="72" t="s">
        <v>70</v>
      </c>
      <c r="C131" s="37" t="s">
        <v>70</v>
      </c>
      <c r="D131" s="72" t="s">
        <v>70</v>
      </c>
      <c r="E131" s="41" t="s">
        <v>127</v>
      </c>
      <c r="F131" s="73" t="s">
        <v>70</v>
      </c>
      <c r="G131" s="74">
        <v>9554034.4700000007</v>
      </c>
      <c r="H131" s="74">
        <v>623096.31999999995</v>
      </c>
      <c r="I131" s="74">
        <v>10177130.789999999</v>
      </c>
      <c r="J131" s="74">
        <v>9127129.9000000004</v>
      </c>
      <c r="K131" s="74">
        <v>3380444.66</v>
      </c>
      <c r="L131" s="74">
        <v>1971201.32</v>
      </c>
      <c r="M131" s="74">
        <v>19.3689298160233</v>
      </c>
      <c r="N131" s="74">
        <v>1971201.32</v>
      </c>
    </row>
    <row r="132" spans="1:14" ht="13.8" x14ac:dyDescent="0.2">
      <c r="A132" s="37" t="s">
        <v>70</v>
      </c>
      <c r="B132" s="72" t="s">
        <v>70</v>
      </c>
      <c r="C132" s="37" t="s">
        <v>748</v>
      </c>
      <c r="D132" s="72" t="s">
        <v>749</v>
      </c>
      <c r="E132" s="37" t="s">
        <v>750</v>
      </c>
      <c r="F132" s="72" t="s">
        <v>751</v>
      </c>
      <c r="G132" s="55">
        <v>12340606.460000001</v>
      </c>
      <c r="H132" s="55">
        <v>2502878.5</v>
      </c>
      <c r="I132" s="55">
        <v>14843484.960000001</v>
      </c>
      <c r="J132" s="55">
        <v>7519174.21</v>
      </c>
      <c r="K132" s="55">
        <v>7476729.2400000002</v>
      </c>
      <c r="L132" s="55">
        <v>7033813.0099999998</v>
      </c>
      <c r="M132" s="55">
        <v>47.386533748338799</v>
      </c>
      <c r="N132" s="55">
        <v>6635389.2000000002</v>
      </c>
    </row>
    <row r="133" spans="1:14" ht="13.8" x14ac:dyDescent="0.2">
      <c r="A133" s="37" t="s">
        <v>70</v>
      </c>
      <c r="B133" s="72" t="s">
        <v>70</v>
      </c>
      <c r="C133" s="37" t="s">
        <v>70</v>
      </c>
      <c r="D133" s="72" t="s">
        <v>70</v>
      </c>
      <c r="E133" s="37" t="s">
        <v>752</v>
      </c>
      <c r="F133" s="72" t="s">
        <v>753</v>
      </c>
      <c r="G133" s="55">
        <v>10387507.869999999</v>
      </c>
      <c r="H133" s="55">
        <v>988403.9</v>
      </c>
      <c r="I133" s="55">
        <v>11375911.77</v>
      </c>
      <c r="J133" s="55">
        <v>5281100.7699999996</v>
      </c>
      <c r="K133" s="55">
        <v>5281100.74</v>
      </c>
      <c r="L133" s="55">
        <v>4251195.3899999997</v>
      </c>
      <c r="M133" s="55">
        <v>37.370150858685797</v>
      </c>
      <c r="N133" s="55">
        <v>4250195.3899999997</v>
      </c>
    </row>
    <row r="134" spans="1:14" ht="13.8" x14ac:dyDescent="0.2">
      <c r="A134" s="37" t="s">
        <v>70</v>
      </c>
      <c r="B134" s="72" t="s">
        <v>70</v>
      </c>
      <c r="C134" s="37" t="s">
        <v>70</v>
      </c>
      <c r="D134" s="72" t="s">
        <v>70</v>
      </c>
      <c r="E134" s="37" t="s">
        <v>754</v>
      </c>
      <c r="F134" s="72" t="s">
        <v>755</v>
      </c>
      <c r="G134" s="55">
        <v>5100993.25</v>
      </c>
      <c r="H134" s="55">
        <v>4279949.54</v>
      </c>
      <c r="I134" s="55">
        <v>9380942.7899999991</v>
      </c>
      <c r="J134" s="55">
        <v>5744366.8099999996</v>
      </c>
      <c r="K134" s="55">
        <v>5744366.8099999996</v>
      </c>
      <c r="L134" s="55">
        <v>4913318.13</v>
      </c>
      <c r="M134" s="55">
        <v>52.375525999769998</v>
      </c>
      <c r="N134" s="55">
        <v>4882893.26</v>
      </c>
    </row>
    <row r="135" spans="1:14" ht="13.8" x14ac:dyDescent="0.2">
      <c r="A135" s="37" t="s">
        <v>70</v>
      </c>
      <c r="B135" s="72" t="s">
        <v>70</v>
      </c>
      <c r="C135" s="37" t="s">
        <v>70</v>
      </c>
      <c r="D135" s="72" t="s">
        <v>70</v>
      </c>
      <c r="E135" s="37" t="s">
        <v>756</v>
      </c>
      <c r="F135" s="72" t="s">
        <v>757</v>
      </c>
      <c r="G135" s="55">
        <v>1148778.1200000001</v>
      </c>
      <c r="H135" s="55">
        <v>100000</v>
      </c>
      <c r="I135" s="55">
        <v>1248778.1200000001</v>
      </c>
      <c r="J135" s="55">
        <v>560397.46</v>
      </c>
      <c r="K135" s="55">
        <v>553499.82999999996</v>
      </c>
      <c r="L135" s="55">
        <v>452705.23</v>
      </c>
      <c r="M135" s="55">
        <v>36.251854733008898</v>
      </c>
      <c r="N135" s="55">
        <v>452705.23</v>
      </c>
    </row>
    <row r="136" spans="1:14" ht="13.8" x14ac:dyDescent="0.2">
      <c r="A136" s="37" t="s">
        <v>70</v>
      </c>
      <c r="B136" s="72" t="s">
        <v>70</v>
      </c>
      <c r="C136" s="37" t="s">
        <v>70</v>
      </c>
      <c r="D136" s="72" t="s">
        <v>70</v>
      </c>
      <c r="E136" s="37" t="s">
        <v>758</v>
      </c>
      <c r="F136" s="72" t="s">
        <v>759</v>
      </c>
      <c r="G136" s="55">
        <v>625126.88</v>
      </c>
      <c r="H136" s="55">
        <v>0</v>
      </c>
      <c r="I136" s="55">
        <v>625126.88</v>
      </c>
      <c r="J136" s="55">
        <v>265392.06</v>
      </c>
      <c r="K136" s="55">
        <v>265392.06</v>
      </c>
      <c r="L136" s="55">
        <v>264676.5</v>
      </c>
      <c r="M136" s="55">
        <v>42.339644713406003</v>
      </c>
      <c r="N136" s="55">
        <v>264676.5</v>
      </c>
    </row>
    <row r="137" spans="1:14" ht="13.8" x14ac:dyDescent="0.2">
      <c r="A137" s="37" t="s">
        <v>70</v>
      </c>
      <c r="B137" s="72" t="s">
        <v>70</v>
      </c>
      <c r="C137" s="37" t="s">
        <v>70</v>
      </c>
      <c r="D137" s="72" t="s">
        <v>70</v>
      </c>
      <c r="E137" s="41" t="s">
        <v>127</v>
      </c>
      <c r="F137" s="73" t="s">
        <v>70</v>
      </c>
      <c r="G137" s="74">
        <v>29603012.579999998</v>
      </c>
      <c r="H137" s="74">
        <v>7871231.9400000004</v>
      </c>
      <c r="I137" s="74">
        <v>37474244.520000003</v>
      </c>
      <c r="J137" s="74">
        <v>19370431.309999999</v>
      </c>
      <c r="K137" s="74">
        <v>19321088.68</v>
      </c>
      <c r="L137" s="74">
        <v>16915708.260000002</v>
      </c>
      <c r="M137" s="74">
        <v>45.139557786073802</v>
      </c>
      <c r="N137" s="74">
        <v>16485859.58</v>
      </c>
    </row>
    <row r="138" spans="1:14" ht="13.8" x14ac:dyDescent="0.2">
      <c r="A138" s="37" t="s">
        <v>70</v>
      </c>
      <c r="B138" s="72" t="s">
        <v>70</v>
      </c>
      <c r="C138" s="37" t="s">
        <v>760</v>
      </c>
      <c r="D138" s="72" t="s">
        <v>761</v>
      </c>
      <c r="E138" s="37" t="s">
        <v>762</v>
      </c>
      <c r="F138" s="72" t="s">
        <v>763</v>
      </c>
      <c r="G138" s="55">
        <v>26000</v>
      </c>
      <c r="H138" s="55">
        <v>0</v>
      </c>
      <c r="I138" s="55">
        <v>26000</v>
      </c>
      <c r="J138" s="55">
        <v>17277.5</v>
      </c>
      <c r="K138" s="55">
        <v>17277.5</v>
      </c>
      <c r="L138" s="55">
        <v>17172.28</v>
      </c>
      <c r="M138" s="55">
        <v>66.047230769230794</v>
      </c>
      <c r="N138" s="55">
        <v>17172.28</v>
      </c>
    </row>
    <row r="139" spans="1:14" ht="13.8" x14ac:dyDescent="0.2">
      <c r="A139" s="37" t="s">
        <v>70</v>
      </c>
      <c r="B139" s="72" t="s">
        <v>70</v>
      </c>
      <c r="C139" s="37" t="s">
        <v>70</v>
      </c>
      <c r="D139" s="72" t="s">
        <v>70</v>
      </c>
      <c r="E139" s="37" t="s">
        <v>764</v>
      </c>
      <c r="F139" s="72" t="s">
        <v>765</v>
      </c>
      <c r="G139" s="55">
        <v>3099131.02</v>
      </c>
      <c r="H139" s="55">
        <v>0</v>
      </c>
      <c r="I139" s="55">
        <v>3099131.02</v>
      </c>
      <c r="J139" s="55">
        <v>2083982.71</v>
      </c>
      <c r="K139" s="55">
        <v>2083982.71</v>
      </c>
      <c r="L139" s="55">
        <v>972641.98</v>
      </c>
      <c r="M139" s="55">
        <v>31.384345280116602</v>
      </c>
      <c r="N139" s="55">
        <v>972641.98</v>
      </c>
    </row>
    <row r="140" spans="1:14" ht="13.8" x14ac:dyDescent="0.2">
      <c r="A140" s="37" t="s">
        <v>70</v>
      </c>
      <c r="B140" s="72" t="s">
        <v>70</v>
      </c>
      <c r="C140" s="37" t="s">
        <v>70</v>
      </c>
      <c r="D140" s="72" t="s">
        <v>70</v>
      </c>
      <c r="E140" s="37" t="s">
        <v>766</v>
      </c>
      <c r="F140" s="72" t="s">
        <v>767</v>
      </c>
      <c r="G140" s="55">
        <v>43000</v>
      </c>
      <c r="H140" s="55">
        <v>0</v>
      </c>
      <c r="I140" s="55">
        <v>43000</v>
      </c>
      <c r="J140" s="55">
        <v>13051.11</v>
      </c>
      <c r="K140" s="55">
        <v>13051.11</v>
      </c>
      <c r="L140" s="55">
        <v>13051.11</v>
      </c>
      <c r="M140" s="55">
        <v>30.351418604651201</v>
      </c>
      <c r="N140" s="55">
        <v>11521.11</v>
      </c>
    </row>
    <row r="141" spans="1:14" ht="13.8" x14ac:dyDescent="0.2">
      <c r="A141" s="37" t="s">
        <v>70</v>
      </c>
      <c r="B141" s="72" t="s">
        <v>70</v>
      </c>
      <c r="C141" s="37" t="s">
        <v>70</v>
      </c>
      <c r="D141" s="72" t="s">
        <v>70</v>
      </c>
      <c r="E141" s="41" t="s">
        <v>127</v>
      </c>
      <c r="F141" s="73" t="s">
        <v>70</v>
      </c>
      <c r="G141" s="74">
        <v>3168131.02</v>
      </c>
      <c r="H141" s="74">
        <v>0</v>
      </c>
      <c r="I141" s="74">
        <v>3168131.02</v>
      </c>
      <c r="J141" s="74">
        <v>2114311.3199999998</v>
      </c>
      <c r="K141" s="74">
        <v>2114311.3199999998</v>
      </c>
      <c r="L141" s="74">
        <v>1002865.37</v>
      </c>
      <c r="M141" s="74">
        <v>31.654794693434098</v>
      </c>
      <c r="N141" s="74">
        <v>1001335.37</v>
      </c>
    </row>
    <row r="142" spans="1:14" ht="13.8" x14ac:dyDescent="0.2">
      <c r="A142" s="37" t="s">
        <v>70</v>
      </c>
      <c r="B142" s="72" t="s">
        <v>70</v>
      </c>
      <c r="C142" s="96" t="s">
        <v>127</v>
      </c>
      <c r="D142" s="97" t="s">
        <v>70</v>
      </c>
      <c r="E142" s="96" t="s">
        <v>70</v>
      </c>
      <c r="F142" s="97" t="s">
        <v>70</v>
      </c>
      <c r="G142" s="98">
        <v>360308909.38999999</v>
      </c>
      <c r="H142" s="98">
        <v>-132382389.37</v>
      </c>
      <c r="I142" s="98">
        <v>227926520.02000001</v>
      </c>
      <c r="J142" s="98">
        <v>97342021.379999995</v>
      </c>
      <c r="K142" s="98">
        <v>78323602.549999997</v>
      </c>
      <c r="L142" s="98">
        <v>32756162.620000001</v>
      </c>
      <c r="M142" s="98">
        <v>14.371369605048899</v>
      </c>
      <c r="N142" s="98">
        <v>31160899.440000001</v>
      </c>
    </row>
    <row r="143" spans="1:14" ht="13.8" x14ac:dyDescent="0.2">
      <c r="A143" s="37" t="s">
        <v>11</v>
      </c>
      <c r="B143" s="72" t="s">
        <v>768</v>
      </c>
      <c r="C143" s="37" t="s">
        <v>472</v>
      </c>
      <c r="D143" s="72" t="s">
        <v>769</v>
      </c>
      <c r="E143" s="37" t="s">
        <v>770</v>
      </c>
      <c r="F143" s="72" t="s">
        <v>771</v>
      </c>
      <c r="G143" s="55">
        <v>18250961.48</v>
      </c>
      <c r="H143" s="55">
        <v>-4325696.3099999996</v>
      </c>
      <c r="I143" s="55">
        <v>13925265.17</v>
      </c>
      <c r="J143" s="55">
        <v>8004450.6900000004</v>
      </c>
      <c r="K143" s="55">
        <v>7940629.8899999997</v>
      </c>
      <c r="L143" s="55">
        <v>4626143.84</v>
      </c>
      <c r="M143" s="55">
        <v>33.221226192276497</v>
      </c>
      <c r="N143" s="55">
        <v>4445245.1500000004</v>
      </c>
    </row>
    <row r="144" spans="1:14" ht="13.8" x14ac:dyDescent="0.2">
      <c r="A144" s="37" t="s">
        <v>70</v>
      </c>
      <c r="B144" s="72" t="s">
        <v>70</v>
      </c>
      <c r="C144" s="37" t="s">
        <v>70</v>
      </c>
      <c r="D144" s="72" t="s">
        <v>70</v>
      </c>
      <c r="E144" s="37" t="s">
        <v>772</v>
      </c>
      <c r="F144" s="72" t="s">
        <v>773</v>
      </c>
      <c r="G144" s="55">
        <v>59329733.409999996</v>
      </c>
      <c r="H144" s="55">
        <v>900000</v>
      </c>
      <c r="I144" s="55">
        <v>60229733.409999996</v>
      </c>
      <c r="J144" s="55">
        <v>16983669.989999998</v>
      </c>
      <c r="K144" s="55">
        <v>15388414.24</v>
      </c>
      <c r="L144" s="55">
        <v>7474413.9900000002</v>
      </c>
      <c r="M144" s="55">
        <v>12.4098407328481</v>
      </c>
      <c r="N144" s="55">
        <v>6624502.8899999997</v>
      </c>
    </row>
    <row r="145" spans="1:14" ht="13.8" x14ac:dyDescent="0.2">
      <c r="A145" s="37" t="s">
        <v>70</v>
      </c>
      <c r="B145" s="72" t="s">
        <v>70</v>
      </c>
      <c r="C145" s="37" t="s">
        <v>70</v>
      </c>
      <c r="D145" s="72" t="s">
        <v>70</v>
      </c>
      <c r="E145" s="37" t="s">
        <v>774</v>
      </c>
      <c r="F145" s="72" t="s">
        <v>775</v>
      </c>
      <c r="G145" s="55">
        <v>36096227.890000001</v>
      </c>
      <c r="H145" s="55">
        <v>720899.61</v>
      </c>
      <c r="I145" s="55">
        <v>36817127.5</v>
      </c>
      <c r="J145" s="55">
        <v>17076476.609999999</v>
      </c>
      <c r="K145" s="55">
        <v>17076476.609999999</v>
      </c>
      <c r="L145" s="55">
        <v>17076476.609999999</v>
      </c>
      <c r="M145" s="55">
        <v>46.381881937964899</v>
      </c>
      <c r="N145" s="55">
        <v>16480650.67</v>
      </c>
    </row>
    <row r="146" spans="1:14" ht="13.8" x14ac:dyDescent="0.2">
      <c r="A146" s="37" t="s">
        <v>70</v>
      </c>
      <c r="B146" s="72" t="s">
        <v>70</v>
      </c>
      <c r="C146" s="37" t="s">
        <v>70</v>
      </c>
      <c r="D146" s="72" t="s">
        <v>70</v>
      </c>
      <c r="E146" s="37" t="s">
        <v>776</v>
      </c>
      <c r="F146" s="72" t="s">
        <v>777</v>
      </c>
      <c r="G146" s="55">
        <v>461636875.10000002</v>
      </c>
      <c r="H146" s="55">
        <v>1179250</v>
      </c>
      <c r="I146" s="55">
        <v>462816125.10000002</v>
      </c>
      <c r="J146" s="55">
        <v>85482639.359999999</v>
      </c>
      <c r="K146" s="55">
        <v>85482639.359999999</v>
      </c>
      <c r="L146" s="55">
        <v>85195520.359999999</v>
      </c>
      <c r="M146" s="55">
        <v>18.408070881625399</v>
      </c>
      <c r="N146" s="55">
        <v>84893930.579999998</v>
      </c>
    </row>
    <row r="147" spans="1:14" ht="13.8" x14ac:dyDescent="0.2">
      <c r="A147" s="37" t="s">
        <v>70</v>
      </c>
      <c r="B147" s="72" t="s">
        <v>70</v>
      </c>
      <c r="C147" s="37" t="s">
        <v>70</v>
      </c>
      <c r="D147" s="72" t="s">
        <v>70</v>
      </c>
      <c r="E147" s="37" t="s">
        <v>778</v>
      </c>
      <c r="F147" s="72" t="s">
        <v>779</v>
      </c>
      <c r="G147" s="55">
        <v>25146993.440000001</v>
      </c>
      <c r="H147" s="55">
        <v>424197.79</v>
      </c>
      <c r="I147" s="55">
        <v>25571191.23</v>
      </c>
      <c r="J147" s="55">
        <v>14000730.689999999</v>
      </c>
      <c r="K147" s="55">
        <v>11487554.060000001</v>
      </c>
      <c r="L147" s="55">
        <v>5283537.6100000003</v>
      </c>
      <c r="M147" s="55">
        <v>20.662070696970002</v>
      </c>
      <c r="N147" s="55">
        <v>4469185.46</v>
      </c>
    </row>
    <row r="148" spans="1:14" ht="13.8" x14ac:dyDescent="0.2">
      <c r="A148" s="37" t="s">
        <v>70</v>
      </c>
      <c r="B148" s="72" t="s">
        <v>70</v>
      </c>
      <c r="C148" s="37" t="s">
        <v>70</v>
      </c>
      <c r="D148" s="72" t="s">
        <v>70</v>
      </c>
      <c r="E148" s="41" t="s">
        <v>127</v>
      </c>
      <c r="F148" s="73" t="s">
        <v>70</v>
      </c>
      <c r="G148" s="74">
        <v>600460791.32000005</v>
      </c>
      <c r="H148" s="74">
        <v>-1101348.9099999999</v>
      </c>
      <c r="I148" s="74">
        <v>599359442.40999997</v>
      </c>
      <c r="J148" s="74">
        <v>141547967.34</v>
      </c>
      <c r="K148" s="74">
        <v>137375714.16</v>
      </c>
      <c r="L148" s="74">
        <v>119656092.41</v>
      </c>
      <c r="M148" s="74">
        <v>19.963995549793601</v>
      </c>
      <c r="N148" s="74">
        <v>116913514.75</v>
      </c>
    </row>
    <row r="149" spans="1:14" ht="13.8" x14ac:dyDescent="0.2">
      <c r="A149" s="37" t="s">
        <v>70</v>
      </c>
      <c r="B149" s="72" t="s">
        <v>70</v>
      </c>
      <c r="C149" s="37" t="s">
        <v>474</v>
      </c>
      <c r="D149" s="72" t="s">
        <v>780</v>
      </c>
      <c r="E149" s="37" t="s">
        <v>781</v>
      </c>
      <c r="F149" s="72" t="s">
        <v>782</v>
      </c>
      <c r="G149" s="55">
        <v>4510560.07</v>
      </c>
      <c r="H149" s="55">
        <v>7087064.5800000001</v>
      </c>
      <c r="I149" s="55">
        <v>11597624.65</v>
      </c>
      <c r="J149" s="55">
        <v>9173298.6199999992</v>
      </c>
      <c r="K149" s="55">
        <v>9173298.6199999992</v>
      </c>
      <c r="L149" s="55">
        <v>9067788.0099999998</v>
      </c>
      <c r="M149" s="55">
        <v>78.186596683830402</v>
      </c>
      <c r="N149" s="55">
        <v>8805734.8800000008</v>
      </c>
    </row>
    <row r="150" spans="1:14" ht="13.8" x14ac:dyDescent="0.2">
      <c r="A150" s="37" t="s">
        <v>70</v>
      </c>
      <c r="B150" s="72" t="s">
        <v>70</v>
      </c>
      <c r="C150" s="37" t="s">
        <v>70</v>
      </c>
      <c r="D150" s="72" t="s">
        <v>70</v>
      </c>
      <c r="E150" s="37" t="s">
        <v>783</v>
      </c>
      <c r="F150" s="72" t="s">
        <v>784</v>
      </c>
      <c r="G150" s="55">
        <v>5238355.28</v>
      </c>
      <c r="H150" s="55">
        <v>0</v>
      </c>
      <c r="I150" s="55">
        <v>5238355.28</v>
      </c>
      <c r="J150" s="55">
        <v>2998008.48</v>
      </c>
      <c r="K150" s="55">
        <v>2918969.75</v>
      </c>
      <c r="L150" s="55">
        <v>1677248.73</v>
      </c>
      <c r="M150" s="55">
        <v>32.018613483581802</v>
      </c>
      <c r="N150" s="55">
        <v>1677248.73</v>
      </c>
    </row>
    <row r="151" spans="1:14" ht="13.8" x14ac:dyDescent="0.2">
      <c r="A151" s="37" t="s">
        <v>70</v>
      </c>
      <c r="B151" s="72" t="s">
        <v>70</v>
      </c>
      <c r="C151" s="37" t="s">
        <v>70</v>
      </c>
      <c r="D151" s="72" t="s">
        <v>70</v>
      </c>
      <c r="E151" s="37" t="s">
        <v>785</v>
      </c>
      <c r="F151" s="72" t="s">
        <v>786</v>
      </c>
      <c r="G151" s="55">
        <v>23698224.91</v>
      </c>
      <c r="H151" s="55">
        <v>-3040375.66</v>
      </c>
      <c r="I151" s="55">
        <v>20657849.25</v>
      </c>
      <c r="J151" s="55">
        <v>19636698.120000001</v>
      </c>
      <c r="K151" s="55">
        <v>4783580.12</v>
      </c>
      <c r="L151" s="55">
        <v>3376742.43</v>
      </c>
      <c r="M151" s="55">
        <v>16.3460503033732</v>
      </c>
      <c r="N151" s="55">
        <v>3326742.43</v>
      </c>
    </row>
    <row r="152" spans="1:14" ht="13.8" x14ac:dyDescent="0.2">
      <c r="A152" s="37" t="s">
        <v>70</v>
      </c>
      <c r="B152" s="72" t="s">
        <v>70</v>
      </c>
      <c r="C152" s="37" t="s">
        <v>70</v>
      </c>
      <c r="D152" s="72" t="s">
        <v>70</v>
      </c>
      <c r="E152" s="41" t="s">
        <v>127</v>
      </c>
      <c r="F152" s="73" t="s">
        <v>70</v>
      </c>
      <c r="G152" s="74">
        <v>33447140.260000002</v>
      </c>
      <c r="H152" s="74">
        <v>4046688.92</v>
      </c>
      <c r="I152" s="74">
        <v>37493829.18</v>
      </c>
      <c r="J152" s="74">
        <v>31808005.219999999</v>
      </c>
      <c r="K152" s="74">
        <v>16875848.489999998</v>
      </c>
      <c r="L152" s="74">
        <v>14121779.17</v>
      </c>
      <c r="M152" s="74">
        <v>37.664275639077303</v>
      </c>
      <c r="N152" s="74">
        <v>13809726.039999999</v>
      </c>
    </row>
    <row r="153" spans="1:14" ht="13.8" x14ac:dyDescent="0.2">
      <c r="A153" s="37" t="s">
        <v>70</v>
      </c>
      <c r="B153" s="72" t="s">
        <v>70</v>
      </c>
      <c r="C153" s="37" t="s">
        <v>476</v>
      </c>
      <c r="D153" s="72" t="s">
        <v>787</v>
      </c>
      <c r="E153" s="37" t="s">
        <v>788</v>
      </c>
      <c r="F153" s="72" t="s">
        <v>789</v>
      </c>
      <c r="G153" s="55">
        <v>88865674.75</v>
      </c>
      <c r="H153" s="55">
        <v>15929182.699999999</v>
      </c>
      <c r="I153" s="55">
        <v>104794857.45</v>
      </c>
      <c r="J153" s="55">
        <v>94253791.299999997</v>
      </c>
      <c r="K153" s="55">
        <v>51656393.840000004</v>
      </c>
      <c r="L153" s="55">
        <v>3267750.88</v>
      </c>
      <c r="M153" s="55">
        <v>3.1182359130161701</v>
      </c>
      <c r="N153" s="55">
        <v>3267632.71</v>
      </c>
    </row>
    <row r="154" spans="1:14" ht="13.8" x14ac:dyDescent="0.2">
      <c r="A154" s="37" t="s">
        <v>70</v>
      </c>
      <c r="B154" s="72" t="s">
        <v>70</v>
      </c>
      <c r="C154" s="37" t="s">
        <v>70</v>
      </c>
      <c r="D154" s="72" t="s">
        <v>70</v>
      </c>
      <c r="E154" s="37" t="s">
        <v>790</v>
      </c>
      <c r="F154" s="72" t="s">
        <v>791</v>
      </c>
      <c r="G154" s="55">
        <v>1513885.65</v>
      </c>
      <c r="H154" s="55">
        <v>-82515.179999999993</v>
      </c>
      <c r="I154" s="55">
        <v>1431370.47</v>
      </c>
      <c r="J154" s="55">
        <v>494778.59</v>
      </c>
      <c r="K154" s="55">
        <v>494778.59</v>
      </c>
      <c r="L154" s="55">
        <v>460735.01</v>
      </c>
      <c r="M154" s="55">
        <v>32.188383067592603</v>
      </c>
      <c r="N154" s="55">
        <v>460735.01</v>
      </c>
    </row>
    <row r="155" spans="1:14" ht="13.8" x14ac:dyDescent="0.2">
      <c r="A155" s="37" t="s">
        <v>70</v>
      </c>
      <c r="B155" s="72" t="s">
        <v>70</v>
      </c>
      <c r="C155" s="37" t="s">
        <v>70</v>
      </c>
      <c r="D155" s="72" t="s">
        <v>70</v>
      </c>
      <c r="E155" s="41" t="s">
        <v>127</v>
      </c>
      <c r="F155" s="73" t="s">
        <v>70</v>
      </c>
      <c r="G155" s="74">
        <v>90379560.400000006</v>
      </c>
      <c r="H155" s="74">
        <v>15846667.52</v>
      </c>
      <c r="I155" s="74">
        <v>106226227.92</v>
      </c>
      <c r="J155" s="74">
        <v>94748569.890000001</v>
      </c>
      <c r="K155" s="74">
        <v>52151172.43</v>
      </c>
      <c r="L155" s="74">
        <v>3728485.89</v>
      </c>
      <c r="M155" s="74">
        <v>3.5099484967196202</v>
      </c>
      <c r="N155" s="74">
        <v>3728367.72</v>
      </c>
    </row>
    <row r="156" spans="1:14" ht="13.8" x14ac:dyDescent="0.2">
      <c r="A156" s="37" t="s">
        <v>70</v>
      </c>
      <c r="B156" s="72" t="s">
        <v>70</v>
      </c>
      <c r="C156" s="37" t="s">
        <v>480</v>
      </c>
      <c r="D156" s="72" t="s">
        <v>792</v>
      </c>
      <c r="E156" s="37" t="s">
        <v>793</v>
      </c>
      <c r="F156" s="72" t="s">
        <v>794</v>
      </c>
      <c r="G156" s="55">
        <v>52714982.670000002</v>
      </c>
      <c r="H156" s="55">
        <v>3818420.68</v>
      </c>
      <c r="I156" s="55">
        <v>56533403.350000001</v>
      </c>
      <c r="J156" s="55">
        <v>20430884.899999999</v>
      </c>
      <c r="K156" s="55">
        <v>11711653.67</v>
      </c>
      <c r="L156" s="55">
        <v>8961082.6699999999</v>
      </c>
      <c r="M156" s="55">
        <v>15.8509520725679</v>
      </c>
      <c r="N156" s="55">
        <v>4241377.9400000004</v>
      </c>
    </row>
    <row r="157" spans="1:14" ht="13.8" x14ac:dyDescent="0.2">
      <c r="A157" s="37" t="s">
        <v>70</v>
      </c>
      <c r="B157" s="72" t="s">
        <v>70</v>
      </c>
      <c r="C157" s="37" t="s">
        <v>70</v>
      </c>
      <c r="D157" s="72" t="s">
        <v>70</v>
      </c>
      <c r="E157" s="41" t="s">
        <v>127</v>
      </c>
      <c r="F157" s="73" t="s">
        <v>70</v>
      </c>
      <c r="G157" s="74">
        <v>52714982.670000002</v>
      </c>
      <c r="H157" s="74">
        <v>3818420.68</v>
      </c>
      <c r="I157" s="74">
        <v>56533403.350000001</v>
      </c>
      <c r="J157" s="74">
        <v>20430884.899999999</v>
      </c>
      <c r="K157" s="74">
        <v>11711653.67</v>
      </c>
      <c r="L157" s="74">
        <v>8961082.6699999999</v>
      </c>
      <c r="M157" s="74">
        <v>15.8509520725679</v>
      </c>
      <c r="N157" s="74">
        <v>4241377.9400000004</v>
      </c>
    </row>
    <row r="158" spans="1:14" ht="13.8" x14ac:dyDescent="0.2">
      <c r="A158" s="37" t="s">
        <v>70</v>
      </c>
      <c r="B158" s="72" t="s">
        <v>70</v>
      </c>
      <c r="C158" s="96" t="s">
        <v>127</v>
      </c>
      <c r="D158" s="97" t="s">
        <v>70</v>
      </c>
      <c r="E158" s="96" t="s">
        <v>70</v>
      </c>
      <c r="F158" s="97" t="s">
        <v>70</v>
      </c>
      <c r="G158" s="98">
        <v>777002474.64999998</v>
      </c>
      <c r="H158" s="98">
        <v>22610428.210000001</v>
      </c>
      <c r="I158" s="98">
        <v>799612902.86000001</v>
      </c>
      <c r="J158" s="98">
        <v>288535427.35000002</v>
      </c>
      <c r="K158" s="98">
        <v>218114388.75</v>
      </c>
      <c r="L158" s="98">
        <v>146467440.13999999</v>
      </c>
      <c r="M158" s="98">
        <v>18.317293232278399</v>
      </c>
      <c r="N158" s="98">
        <v>138692986.44999999</v>
      </c>
    </row>
    <row r="159" spans="1:14" ht="13.8" x14ac:dyDescent="0.2">
      <c r="A159" s="37" t="s">
        <v>21</v>
      </c>
      <c r="B159" s="72" t="s">
        <v>795</v>
      </c>
      <c r="C159" s="37" t="s">
        <v>796</v>
      </c>
      <c r="D159" s="72" t="s">
        <v>797</v>
      </c>
      <c r="E159" s="37" t="s">
        <v>798</v>
      </c>
      <c r="F159" s="72" t="s">
        <v>799</v>
      </c>
      <c r="G159" s="55">
        <v>63521435.890000001</v>
      </c>
      <c r="H159" s="55">
        <v>0</v>
      </c>
      <c r="I159" s="55">
        <v>63521435.890000001</v>
      </c>
      <c r="J159" s="55">
        <v>63521435.890000001</v>
      </c>
      <c r="K159" s="55">
        <v>63521435.890000001</v>
      </c>
      <c r="L159" s="55">
        <v>15880358.890000001</v>
      </c>
      <c r="M159" s="55">
        <v>24.9999998701226</v>
      </c>
      <c r="N159" s="55">
        <v>15880358.890000001</v>
      </c>
    </row>
    <row r="160" spans="1:14" ht="13.8" x14ac:dyDescent="0.2">
      <c r="A160" s="37" t="s">
        <v>70</v>
      </c>
      <c r="B160" s="72" t="s">
        <v>70</v>
      </c>
      <c r="C160" s="37" t="s">
        <v>70</v>
      </c>
      <c r="D160" s="72" t="s">
        <v>70</v>
      </c>
      <c r="E160" s="37" t="s">
        <v>800</v>
      </c>
      <c r="F160" s="72" t="s">
        <v>801</v>
      </c>
      <c r="G160" s="55">
        <v>3789679</v>
      </c>
      <c r="H160" s="55">
        <v>1394383.78</v>
      </c>
      <c r="I160" s="55">
        <v>5184062.78</v>
      </c>
      <c r="J160" s="55">
        <v>2597886.71</v>
      </c>
      <c r="K160" s="55">
        <v>2597886.71</v>
      </c>
      <c r="L160" s="55">
        <v>1238532.8</v>
      </c>
      <c r="M160" s="55">
        <v>23.891161287209599</v>
      </c>
      <c r="N160" s="55">
        <v>1022042.24</v>
      </c>
    </row>
    <row r="161" spans="1:14" ht="13.8" x14ac:dyDescent="0.2">
      <c r="A161" s="37" t="s">
        <v>70</v>
      </c>
      <c r="B161" s="72" t="s">
        <v>70</v>
      </c>
      <c r="C161" s="37" t="s">
        <v>70</v>
      </c>
      <c r="D161" s="72" t="s">
        <v>70</v>
      </c>
      <c r="E161" s="41" t="s">
        <v>127</v>
      </c>
      <c r="F161" s="73" t="s">
        <v>70</v>
      </c>
      <c r="G161" s="74">
        <v>67311114.890000001</v>
      </c>
      <c r="H161" s="74">
        <v>1394383.78</v>
      </c>
      <c r="I161" s="74">
        <v>68705498.670000002</v>
      </c>
      <c r="J161" s="74">
        <v>66119322.600000001</v>
      </c>
      <c r="K161" s="74">
        <v>66119322.600000001</v>
      </c>
      <c r="L161" s="74">
        <v>17118891.690000001</v>
      </c>
      <c r="M161" s="74">
        <v>24.9163342401806</v>
      </c>
      <c r="N161" s="74">
        <v>16902401.129999999</v>
      </c>
    </row>
    <row r="162" spans="1:14" ht="13.8" x14ac:dyDescent="0.2">
      <c r="A162" s="37" t="s">
        <v>70</v>
      </c>
      <c r="B162" s="72" t="s">
        <v>70</v>
      </c>
      <c r="C162" s="96" t="s">
        <v>127</v>
      </c>
      <c r="D162" s="97" t="s">
        <v>70</v>
      </c>
      <c r="E162" s="96" t="s">
        <v>70</v>
      </c>
      <c r="F162" s="97" t="s">
        <v>70</v>
      </c>
      <c r="G162" s="98">
        <v>67311114.890000001</v>
      </c>
      <c r="H162" s="98">
        <v>1394383.78</v>
      </c>
      <c r="I162" s="98">
        <v>68705498.670000002</v>
      </c>
      <c r="J162" s="98">
        <v>66119322.600000001</v>
      </c>
      <c r="K162" s="98">
        <v>66119322.600000001</v>
      </c>
      <c r="L162" s="98">
        <v>17118891.690000001</v>
      </c>
      <c r="M162" s="98">
        <v>24.9163342401806</v>
      </c>
      <c r="N162" s="98">
        <v>16902401.129999999</v>
      </c>
    </row>
    <row r="163" spans="1:14" ht="13.8" x14ac:dyDescent="0.2">
      <c r="A163" s="126" t="s">
        <v>264</v>
      </c>
      <c r="B163" s="127" t="s">
        <v>70</v>
      </c>
      <c r="C163" s="110" t="s">
        <v>70</v>
      </c>
      <c r="D163" s="94" t="s">
        <v>70</v>
      </c>
      <c r="E163" s="78" t="s">
        <v>70</v>
      </c>
      <c r="F163" s="95" t="s">
        <v>70</v>
      </c>
      <c r="G163" s="66">
        <v>8249589665.8900003</v>
      </c>
      <c r="H163" s="66">
        <v>317819568.72000003</v>
      </c>
      <c r="I163" s="66">
        <v>8567409234.6099997</v>
      </c>
      <c r="J163" s="66">
        <v>5491272732.8800001</v>
      </c>
      <c r="K163" s="66">
        <v>5153844172.1800003</v>
      </c>
      <c r="L163" s="66">
        <v>3531154595.8600001</v>
      </c>
      <c r="M163" s="71">
        <v>41.216130794769299</v>
      </c>
      <c r="N163" s="66">
        <v>3397357346.8600001</v>
      </c>
    </row>
    <row r="164" spans="1:14" ht="13.8" x14ac:dyDescent="0.3">
      <c r="A164" s="39" t="s">
        <v>61</v>
      </c>
      <c r="B164" s="92"/>
      <c r="C164" s="18"/>
      <c r="D164" s="92"/>
      <c r="E164" s="40"/>
      <c r="F164" s="92"/>
      <c r="G164" s="18"/>
      <c r="H164" s="18"/>
      <c r="I164" s="18"/>
      <c r="J164" s="18"/>
      <c r="K164" s="40"/>
      <c r="L164" s="40"/>
      <c r="M164" s="5"/>
      <c r="N164" s="4"/>
    </row>
  </sheetData>
  <autoFilter ref="C5:F164">
    <filterColumn colId="0" showButton="0"/>
    <filterColumn colId="2" showButton="0"/>
  </autoFilter>
  <mergeCells count="6">
    <mergeCell ref="A163:B163"/>
    <mergeCell ref="A5:B6"/>
    <mergeCell ref="C5:D6"/>
    <mergeCell ref="E5:F6"/>
    <mergeCell ref="A1:N1"/>
    <mergeCell ref="A2:N2"/>
  </mergeCells>
  <printOptions horizontalCentered="1"/>
  <pageMargins left="0.70866141732283472" right="0.70866141732283472" top="1.5748031496062993" bottom="0.55118110236220474" header="0.59055118110236227" footer="0.31496062992125984"/>
  <pageSetup paperSize="9" scale="55" fitToHeight="0" orientation="landscape" r:id="rId1"/>
  <headerFooter>
    <oddHeader>&amp;L&amp;G&amp;R&amp;"-,Negrita"&amp;12
Intervención General</oddHeader>
    <oddFooter>&amp;R&amp;P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35"/>
  <sheetViews>
    <sheetView tabSelected="1" topLeftCell="A112" workbookViewId="0">
      <selection sqref="A1:J1"/>
    </sheetView>
  </sheetViews>
  <sheetFormatPr baseColWidth="10" defaultRowHeight="10.199999999999999" x14ac:dyDescent="0.2"/>
  <cols>
    <col min="1" max="1" width="11" customWidth="1"/>
    <col min="2" max="2" width="63.85546875" bestFit="1" customWidth="1"/>
    <col min="3" max="3" width="19.5703125" bestFit="1" customWidth="1"/>
    <col min="4" max="4" width="17.85546875" bestFit="1" customWidth="1"/>
    <col min="5" max="5" width="20.28515625" bestFit="1" customWidth="1"/>
    <col min="6" max="8" width="19.5703125" bestFit="1" customWidth="1"/>
    <col min="9" max="9" width="16.85546875" bestFit="1" customWidth="1"/>
    <col min="10" max="10" width="19.5703125" bestFit="1" customWidth="1"/>
  </cols>
  <sheetData>
    <row r="1" spans="1:10" s="76" customFormat="1" ht="18" customHeight="1" x14ac:dyDescent="0.35">
      <c r="A1" s="111" t="s">
        <v>63</v>
      </c>
      <c r="B1" s="111"/>
      <c r="C1" s="111"/>
      <c r="D1" s="111"/>
      <c r="E1" s="111"/>
      <c r="F1" s="111"/>
      <c r="G1" s="111"/>
      <c r="H1" s="111"/>
      <c r="I1" s="111"/>
      <c r="J1" s="111"/>
    </row>
    <row r="2" spans="1:10" s="76" customFormat="1" ht="18" x14ac:dyDescent="0.35">
      <c r="A2" s="111" t="s">
        <v>49</v>
      </c>
      <c r="B2" s="111"/>
      <c r="C2" s="111"/>
      <c r="D2" s="111"/>
      <c r="E2" s="111"/>
      <c r="F2" s="111"/>
      <c r="G2" s="111"/>
      <c r="H2" s="111"/>
      <c r="I2" s="111"/>
      <c r="J2" s="111"/>
    </row>
    <row r="3" spans="1:10" x14ac:dyDescent="0.2">
      <c r="A3" s="10"/>
      <c r="B3" s="10"/>
      <c r="C3" s="10"/>
      <c r="D3" s="10"/>
      <c r="E3" s="10"/>
      <c r="F3" s="10"/>
      <c r="G3" s="10"/>
      <c r="H3" s="10"/>
      <c r="I3" s="10"/>
      <c r="J3" s="10"/>
    </row>
    <row r="4" spans="1:10" x14ac:dyDescent="0.2">
      <c r="A4" s="11" t="s">
        <v>67</v>
      </c>
      <c r="B4" s="11"/>
      <c r="C4" s="9"/>
      <c r="D4" s="9"/>
      <c r="E4" s="9"/>
      <c r="F4" s="9"/>
      <c r="G4" s="9"/>
      <c r="H4" s="9"/>
      <c r="I4" s="12"/>
      <c r="J4" s="12"/>
    </row>
    <row r="5" spans="1:10" ht="28.8" x14ac:dyDescent="0.2">
      <c r="A5" s="114" t="s">
        <v>48</v>
      </c>
      <c r="B5" s="115"/>
      <c r="C5" s="14" t="s">
        <v>13</v>
      </c>
      <c r="D5" s="26" t="s">
        <v>42</v>
      </c>
      <c r="E5" s="14" t="s">
        <v>0</v>
      </c>
      <c r="F5" s="14" t="s">
        <v>40</v>
      </c>
      <c r="G5" s="14" t="s">
        <v>41</v>
      </c>
      <c r="H5" s="25" t="s">
        <v>1</v>
      </c>
      <c r="I5" s="13" t="s">
        <v>39</v>
      </c>
      <c r="J5" s="14" t="s">
        <v>14</v>
      </c>
    </row>
    <row r="6" spans="1:10" ht="14.4" x14ac:dyDescent="0.2">
      <c r="A6" s="116"/>
      <c r="B6" s="117"/>
      <c r="C6" s="15" t="s">
        <v>2</v>
      </c>
      <c r="D6" s="15" t="s">
        <v>2</v>
      </c>
      <c r="E6" s="15" t="s">
        <v>2</v>
      </c>
      <c r="F6" s="15" t="s">
        <v>2</v>
      </c>
      <c r="G6" s="15" t="s">
        <v>2</v>
      </c>
      <c r="H6" s="15" t="s">
        <v>2</v>
      </c>
      <c r="I6" s="22" t="s">
        <v>34</v>
      </c>
      <c r="J6" s="15" t="s">
        <v>2</v>
      </c>
    </row>
    <row r="7" spans="1:10" ht="13.8" x14ac:dyDescent="0.2">
      <c r="A7" s="37" t="s">
        <v>802</v>
      </c>
      <c r="B7" s="42" t="s">
        <v>803</v>
      </c>
      <c r="C7" s="38">
        <v>307097.58</v>
      </c>
      <c r="D7" s="38">
        <v>0</v>
      </c>
      <c r="E7" s="38">
        <v>307097.58</v>
      </c>
      <c r="F7" s="38">
        <v>188415.57</v>
      </c>
      <c r="G7" s="38">
        <v>188415.57</v>
      </c>
      <c r="H7" s="55">
        <v>79485.22</v>
      </c>
      <c r="I7" s="49">
        <v>25.882724311927198</v>
      </c>
      <c r="J7" s="38">
        <v>73360.22</v>
      </c>
    </row>
    <row r="8" spans="1:10" ht="13.8" x14ac:dyDescent="0.2">
      <c r="A8" s="37" t="s">
        <v>804</v>
      </c>
      <c r="B8" s="42" t="s">
        <v>805</v>
      </c>
      <c r="C8" s="38">
        <v>10265030.890000001</v>
      </c>
      <c r="D8" s="38">
        <v>-484333.38</v>
      </c>
      <c r="E8" s="38">
        <v>9780697.5099999998</v>
      </c>
      <c r="F8" s="38">
        <v>4821627.5199999996</v>
      </c>
      <c r="G8" s="38">
        <v>1735167.66</v>
      </c>
      <c r="H8" s="55">
        <v>568811.55000000005</v>
      </c>
      <c r="I8" s="49">
        <v>5.8156542457062503</v>
      </c>
      <c r="J8" s="38">
        <v>555343.55000000005</v>
      </c>
    </row>
    <row r="9" spans="1:10" ht="13.8" x14ac:dyDescent="0.2">
      <c r="A9" s="37" t="s">
        <v>806</v>
      </c>
      <c r="B9" s="42" t="s">
        <v>807</v>
      </c>
      <c r="C9" s="38">
        <v>1134131.74</v>
      </c>
      <c r="D9" s="38">
        <v>0</v>
      </c>
      <c r="E9" s="38">
        <v>1134131.74</v>
      </c>
      <c r="F9" s="38">
        <v>939746.12</v>
      </c>
      <c r="G9" s="38">
        <v>931888.74</v>
      </c>
      <c r="H9" s="55">
        <v>494001.63</v>
      </c>
      <c r="I9" s="49">
        <v>43.557693747289001</v>
      </c>
      <c r="J9" s="38">
        <v>488882.33</v>
      </c>
    </row>
    <row r="10" spans="1:10" ht="13.8" x14ac:dyDescent="0.2">
      <c r="A10" s="37" t="s">
        <v>808</v>
      </c>
      <c r="B10" s="42" t="s">
        <v>809</v>
      </c>
      <c r="C10" s="38">
        <v>451384566.05000001</v>
      </c>
      <c r="D10" s="38">
        <v>0</v>
      </c>
      <c r="E10" s="38">
        <v>451384566.05000001</v>
      </c>
      <c r="F10" s="38">
        <v>75116174.010000005</v>
      </c>
      <c r="G10" s="38">
        <v>75068220.180000007</v>
      </c>
      <c r="H10" s="55">
        <v>74599111.459999993</v>
      </c>
      <c r="I10" s="49">
        <v>16.526730657365199</v>
      </c>
      <c r="J10" s="38">
        <v>74483422.359999999</v>
      </c>
    </row>
    <row r="11" spans="1:10" ht="13.8" x14ac:dyDescent="0.2">
      <c r="A11" s="37" t="s">
        <v>810</v>
      </c>
      <c r="B11" s="42" t="s">
        <v>811</v>
      </c>
      <c r="C11" s="38">
        <v>71685612.75</v>
      </c>
      <c r="D11" s="38">
        <v>0</v>
      </c>
      <c r="E11" s="38">
        <v>71685612.75</v>
      </c>
      <c r="F11" s="38">
        <v>32440492.579999998</v>
      </c>
      <c r="G11" s="38">
        <v>31790004.77</v>
      </c>
      <c r="H11" s="55">
        <v>12599121.57</v>
      </c>
      <c r="I11" s="49">
        <v>17.575523297734499</v>
      </c>
      <c r="J11" s="38">
        <v>12052736.970000001</v>
      </c>
    </row>
    <row r="12" spans="1:10" ht="13.8" x14ac:dyDescent="0.2">
      <c r="A12" s="37" t="s">
        <v>812</v>
      </c>
      <c r="B12" s="42" t="s">
        <v>813</v>
      </c>
      <c r="C12" s="38">
        <v>14726175.210000001</v>
      </c>
      <c r="D12" s="38">
        <v>0</v>
      </c>
      <c r="E12" s="38">
        <v>14726175.210000001</v>
      </c>
      <c r="F12" s="38">
        <v>1814778.65</v>
      </c>
      <c r="G12" s="38">
        <v>1814778.65</v>
      </c>
      <c r="H12" s="55">
        <v>1814778.65</v>
      </c>
      <c r="I12" s="49">
        <v>12.3234894609135</v>
      </c>
      <c r="J12" s="38">
        <v>1673205.1</v>
      </c>
    </row>
    <row r="13" spans="1:10" ht="13.8" x14ac:dyDescent="0.2">
      <c r="A13" s="37" t="s">
        <v>814</v>
      </c>
      <c r="B13" s="42" t="s">
        <v>815</v>
      </c>
      <c r="C13" s="38">
        <v>12429754.359999999</v>
      </c>
      <c r="D13" s="38">
        <v>0</v>
      </c>
      <c r="E13" s="38">
        <v>12429754.359999999</v>
      </c>
      <c r="F13" s="38">
        <v>4086062.56</v>
      </c>
      <c r="G13" s="38">
        <v>4086062.56</v>
      </c>
      <c r="H13" s="55">
        <v>0</v>
      </c>
      <c r="I13" s="49">
        <v>0</v>
      </c>
      <c r="J13" s="38">
        <v>0</v>
      </c>
    </row>
    <row r="14" spans="1:10" ht="13.8" x14ac:dyDescent="0.2">
      <c r="A14" s="37" t="s">
        <v>816</v>
      </c>
      <c r="B14" s="42" t="s">
        <v>817</v>
      </c>
      <c r="C14" s="38">
        <v>9916.67</v>
      </c>
      <c r="D14" s="38">
        <v>0</v>
      </c>
      <c r="E14" s="38">
        <v>9916.67</v>
      </c>
      <c r="F14" s="38">
        <v>8425.2000000000007</v>
      </c>
      <c r="G14" s="38">
        <v>8425.2000000000007</v>
      </c>
      <c r="H14" s="55">
        <v>6318.9</v>
      </c>
      <c r="I14" s="49">
        <v>63.719978581519797</v>
      </c>
      <c r="J14" s="38">
        <v>6318.9</v>
      </c>
    </row>
    <row r="15" spans="1:10" ht="13.8" x14ac:dyDescent="0.2">
      <c r="A15" s="37" t="s">
        <v>818</v>
      </c>
      <c r="B15" s="42" t="s">
        <v>819</v>
      </c>
      <c r="C15" s="38">
        <v>16188.73</v>
      </c>
      <c r="D15" s="38">
        <v>0</v>
      </c>
      <c r="E15" s="38">
        <v>16188.73</v>
      </c>
      <c r="F15" s="38">
        <v>790.07</v>
      </c>
      <c r="G15" s="38">
        <v>790.07</v>
      </c>
      <c r="H15" s="55">
        <v>0</v>
      </c>
      <c r="I15" s="49">
        <v>0</v>
      </c>
      <c r="J15" s="38">
        <v>0</v>
      </c>
    </row>
    <row r="16" spans="1:10" ht="13.8" x14ac:dyDescent="0.2">
      <c r="A16" s="37" t="s">
        <v>820</v>
      </c>
      <c r="B16" s="42" t="s">
        <v>821</v>
      </c>
      <c r="C16" s="38">
        <v>3100646.85</v>
      </c>
      <c r="D16" s="38">
        <v>0</v>
      </c>
      <c r="E16" s="38">
        <v>3100646.85</v>
      </c>
      <c r="F16" s="38">
        <v>704986.91</v>
      </c>
      <c r="G16" s="38">
        <v>704986.91</v>
      </c>
      <c r="H16" s="55">
        <v>157360.07</v>
      </c>
      <c r="I16" s="49">
        <v>5.0750723191839802</v>
      </c>
      <c r="J16" s="38">
        <v>57441.34</v>
      </c>
    </row>
    <row r="17" spans="1:10" ht="13.8" x14ac:dyDescent="0.2">
      <c r="A17" s="37" t="s">
        <v>822</v>
      </c>
      <c r="B17" s="42" t="s">
        <v>819</v>
      </c>
      <c r="C17" s="38">
        <v>6868.45</v>
      </c>
      <c r="D17" s="38">
        <v>0</v>
      </c>
      <c r="E17" s="38">
        <v>6868.45</v>
      </c>
      <c r="F17" s="38">
        <v>6337.7</v>
      </c>
      <c r="G17" s="38">
        <v>6145.93</v>
      </c>
      <c r="H17" s="55">
        <v>6145.93</v>
      </c>
      <c r="I17" s="49">
        <v>89.480596058790596</v>
      </c>
      <c r="J17" s="38">
        <v>5506.5</v>
      </c>
    </row>
    <row r="18" spans="1:10" ht="13.8" x14ac:dyDescent="0.2">
      <c r="A18" s="37" t="s">
        <v>823</v>
      </c>
      <c r="B18" s="42" t="s">
        <v>807</v>
      </c>
      <c r="C18" s="38">
        <v>60987775.840000004</v>
      </c>
      <c r="D18" s="38">
        <v>5006149.0599999996</v>
      </c>
      <c r="E18" s="38">
        <v>65993924.899999999</v>
      </c>
      <c r="F18" s="38">
        <v>16866920.899999999</v>
      </c>
      <c r="G18" s="38">
        <v>16111909.199999999</v>
      </c>
      <c r="H18" s="55">
        <v>7385881.5800000001</v>
      </c>
      <c r="I18" s="49">
        <v>11.191759834245</v>
      </c>
      <c r="J18" s="38">
        <v>6747270.9199999999</v>
      </c>
    </row>
    <row r="19" spans="1:10" ht="13.8" x14ac:dyDescent="0.2">
      <c r="A19" s="37" t="s">
        <v>824</v>
      </c>
      <c r="B19" s="42" t="s">
        <v>825</v>
      </c>
      <c r="C19" s="38">
        <v>13343964.630000001</v>
      </c>
      <c r="D19" s="38">
        <v>0</v>
      </c>
      <c r="E19" s="38">
        <v>13343964.630000001</v>
      </c>
      <c r="F19" s="38">
        <v>13576163.960000001</v>
      </c>
      <c r="G19" s="38">
        <v>5892966.54</v>
      </c>
      <c r="H19" s="55">
        <v>1894879.95</v>
      </c>
      <c r="I19" s="49">
        <v>14.2002770731265</v>
      </c>
      <c r="J19" s="38">
        <v>1843805.7</v>
      </c>
    </row>
    <row r="20" spans="1:10" ht="13.8" x14ac:dyDescent="0.2">
      <c r="A20" s="37" t="s">
        <v>826</v>
      </c>
      <c r="B20" s="42" t="s">
        <v>827</v>
      </c>
      <c r="C20" s="38">
        <v>6800</v>
      </c>
      <c r="D20" s="38">
        <v>0</v>
      </c>
      <c r="E20" s="38">
        <v>6800</v>
      </c>
      <c r="F20" s="38">
        <v>697.97</v>
      </c>
      <c r="G20" s="38">
        <v>697.97</v>
      </c>
      <c r="H20" s="55">
        <v>697.97</v>
      </c>
      <c r="I20" s="49">
        <v>10.2642647058824</v>
      </c>
      <c r="J20" s="38">
        <v>697.97</v>
      </c>
    </row>
    <row r="21" spans="1:10" ht="13.8" x14ac:dyDescent="0.2">
      <c r="A21" s="37" t="s">
        <v>828</v>
      </c>
      <c r="B21" s="42" t="s">
        <v>829</v>
      </c>
      <c r="C21" s="38">
        <v>57600</v>
      </c>
      <c r="D21" s="38">
        <v>0</v>
      </c>
      <c r="E21" s="38">
        <v>57600</v>
      </c>
      <c r="F21" s="38">
        <v>0</v>
      </c>
      <c r="G21" s="38">
        <v>0</v>
      </c>
      <c r="H21" s="55">
        <v>0</v>
      </c>
      <c r="I21" s="49">
        <v>0</v>
      </c>
      <c r="J21" s="38">
        <v>0</v>
      </c>
    </row>
    <row r="22" spans="1:10" ht="13.8" x14ac:dyDescent="0.2">
      <c r="A22" s="37" t="s">
        <v>830</v>
      </c>
      <c r="B22" s="42" t="s">
        <v>831</v>
      </c>
      <c r="C22" s="38">
        <v>40663.96</v>
      </c>
      <c r="D22" s="38">
        <v>0</v>
      </c>
      <c r="E22" s="38">
        <v>40663.96</v>
      </c>
      <c r="F22" s="38">
        <v>7325.76</v>
      </c>
      <c r="G22" s="38">
        <v>1050</v>
      </c>
      <c r="H22" s="55">
        <v>605.33000000000004</v>
      </c>
      <c r="I22" s="49">
        <v>1.48861547178386</v>
      </c>
      <c r="J22" s="38">
        <v>605.33000000000004</v>
      </c>
    </row>
    <row r="23" spans="1:10" ht="13.8" x14ac:dyDescent="0.2">
      <c r="A23" s="37" t="s">
        <v>832</v>
      </c>
      <c r="B23" s="42" t="s">
        <v>833</v>
      </c>
      <c r="C23" s="38">
        <v>34200</v>
      </c>
      <c r="D23" s="38">
        <v>0</v>
      </c>
      <c r="E23" s="38">
        <v>34200</v>
      </c>
      <c r="F23" s="38">
        <v>3616.37</v>
      </c>
      <c r="G23" s="38">
        <v>3616.37</v>
      </c>
      <c r="H23" s="55">
        <v>3616.37</v>
      </c>
      <c r="I23" s="49">
        <v>10.574181286549701</v>
      </c>
      <c r="J23" s="38">
        <v>3616.37</v>
      </c>
    </row>
    <row r="24" spans="1:10" ht="13.8" x14ac:dyDescent="0.2">
      <c r="A24" s="37" t="s">
        <v>834</v>
      </c>
      <c r="B24" s="42" t="s">
        <v>835</v>
      </c>
      <c r="C24" s="38">
        <v>49491</v>
      </c>
      <c r="D24" s="38">
        <v>0</v>
      </c>
      <c r="E24" s="38">
        <v>49491</v>
      </c>
      <c r="F24" s="38">
        <v>1822.8</v>
      </c>
      <c r="G24" s="38">
        <v>1822.8</v>
      </c>
      <c r="H24" s="55">
        <v>1822.8</v>
      </c>
      <c r="I24" s="49">
        <v>3.6830938958598498</v>
      </c>
      <c r="J24" s="38">
        <v>1822.8</v>
      </c>
    </row>
    <row r="25" spans="1:10" ht="13.8" x14ac:dyDescent="0.2">
      <c r="A25" s="37" t="s">
        <v>836</v>
      </c>
      <c r="B25" s="42" t="s">
        <v>837</v>
      </c>
      <c r="C25" s="38">
        <v>89785</v>
      </c>
      <c r="D25" s="38">
        <v>0</v>
      </c>
      <c r="E25" s="38">
        <v>89785</v>
      </c>
      <c r="F25" s="38">
        <v>0</v>
      </c>
      <c r="G25" s="38">
        <v>0</v>
      </c>
      <c r="H25" s="55">
        <v>0</v>
      </c>
      <c r="I25" s="49">
        <v>0</v>
      </c>
      <c r="J25" s="38">
        <v>0</v>
      </c>
    </row>
    <row r="26" spans="1:10" ht="13.8" x14ac:dyDescent="0.2">
      <c r="A26" s="37" t="s">
        <v>838</v>
      </c>
      <c r="B26" s="42" t="s">
        <v>839</v>
      </c>
      <c r="C26" s="38">
        <v>675</v>
      </c>
      <c r="D26" s="38">
        <v>0</v>
      </c>
      <c r="E26" s="38">
        <v>675</v>
      </c>
      <c r="F26" s="38">
        <v>0</v>
      </c>
      <c r="G26" s="38">
        <v>0</v>
      </c>
      <c r="H26" s="55">
        <v>0</v>
      </c>
      <c r="I26" s="49">
        <v>0</v>
      </c>
      <c r="J26" s="38">
        <v>0</v>
      </c>
    </row>
    <row r="27" spans="1:10" ht="13.8" x14ac:dyDescent="0.2">
      <c r="A27" s="37" t="s">
        <v>840</v>
      </c>
      <c r="B27" s="42" t="s">
        <v>841</v>
      </c>
      <c r="C27" s="38">
        <v>61343.25</v>
      </c>
      <c r="D27" s="38">
        <v>0</v>
      </c>
      <c r="E27" s="38">
        <v>61343.25</v>
      </c>
      <c r="F27" s="38">
        <v>0</v>
      </c>
      <c r="G27" s="38">
        <v>0</v>
      </c>
      <c r="H27" s="55">
        <v>0</v>
      </c>
      <c r="I27" s="49">
        <v>0</v>
      </c>
      <c r="J27" s="38">
        <v>0</v>
      </c>
    </row>
    <row r="28" spans="1:10" ht="13.8" x14ac:dyDescent="0.2">
      <c r="A28" s="37" t="s">
        <v>842</v>
      </c>
      <c r="B28" s="42" t="s">
        <v>843</v>
      </c>
      <c r="C28" s="38">
        <v>72372</v>
      </c>
      <c r="D28" s="38">
        <v>0</v>
      </c>
      <c r="E28" s="38">
        <v>72372</v>
      </c>
      <c r="F28" s="38">
        <v>25522.2</v>
      </c>
      <c r="G28" s="38">
        <v>24380.9</v>
      </c>
      <c r="H28" s="55">
        <v>6630.2</v>
      </c>
      <c r="I28" s="49">
        <v>9.1612778422594392</v>
      </c>
      <c r="J28" s="38">
        <v>1971.7</v>
      </c>
    </row>
    <row r="29" spans="1:10" ht="13.8" x14ac:dyDescent="0.2">
      <c r="A29" s="37" t="s">
        <v>844</v>
      </c>
      <c r="B29" s="42" t="s">
        <v>845</v>
      </c>
      <c r="C29" s="38">
        <v>17511581.16</v>
      </c>
      <c r="D29" s="38">
        <v>-15565849.92</v>
      </c>
      <c r="E29" s="38">
        <v>1945731.24</v>
      </c>
      <c r="F29" s="38">
        <v>0</v>
      </c>
      <c r="G29" s="38">
        <v>0</v>
      </c>
      <c r="H29" s="55">
        <v>0</v>
      </c>
      <c r="I29" s="49">
        <v>0</v>
      </c>
      <c r="J29" s="38">
        <v>0</v>
      </c>
    </row>
    <row r="30" spans="1:10" ht="13.8" x14ac:dyDescent="0.2">
      <c r="A30" s="37" t="s">
        <v>846</v>
      </c>
      <c r="B30" s="42" t="s">
        <v>847</v>
      </c>
      <c r="C30" s="38">
        <v>2519368.36</v>
      </c>
      <c r="D30" s="38">
        <v>0</v>
      </c>
      <c r="E30" s="38">
        <v>2519368.36</v>
      </c>
      <c r="F30" s="38">
        <v>1839450.25</v>
      </c>
      <c r="G30" s="38">
        <v>1543187.83</v>
      </c>
      <c r="H30" s="55">
        <v>813416.33</v>
      </c>
      <c r="I30" s="49">
        <v>32.286518435120797</v>
      </c>
      <c r="J30" s="38">
        <v>715923.33</v>
      </c>
    </row>
    <row r="31" spans="1:10" ht="13.8" x14ac:dyDescent="0.2">
      <c r="A31" s="37" t="s">
        <v>848</v>
      </c>
      <c r="B31" s="42" t="s">
        <v>849</v>
      </c>
      <c r="C31" s="38">
        <v>4108120.1</v>
      </c>
      <c r="D31" s="38">
        <v>0</v>
      </c>
      <c r="E31" s="38">
        <v>4108120.1</v>
      </c>
      <c r="F31" s="38">
        <v>3888004.17</v>
      </c>
      <c r="G31" s="38">
        <v>3285462.5</v>
      </c>
      <c r="H31" s="55">
        <v>221564.9</v>
      </c>
      <c r="I31" s="49">
        <v>5.3933403748347102</v>
      </c>
      <c r="J31" s="38">
        <v>221564.9</v>
      </c>
    </row>
    <row r="32" spans="1:10" ht="13.8" x14ac:dyDescent="0.2">
      <c r="A32" s="37" t="s">
        <v>850</v>
      </c>
      <c r="B32" s="42" t="s">
        <v>851</v>
      </c>
      <c r="C32" s="38">
        <v>0</v>
      </c>
      <c r="D32" s="38">
        <v>2353375.94</v>
      </c>
      <c r="E32" s="38">
        <v>2353375.94</v>
      </c>
      <c r="F32" s="38">
        <v>2111000</v>
      </c>
      <c r="G32" s="38">
        <v>2111000</v>
      </c>
      <c r="H32" s="55">
        <v>2111000</v>
      </c>
      <c r="I32" s="49">
        <v>89.700925556330802</v>
      </c>
      <c r="J32" s="38">
        <v>2111000</v>
      </c>
    </row>
    <row r="33" spans="1:10" ht="13.8" x14ac:dyDescent="0.2">
      <c r="A33" s="37" t="s">
        <v>852</v>
      </c>
      <c r="B33" s="42" t="s">
        <v>853</v>
      </c>
      <c r="C33" s="38">
        <v>0</v>
      </c>
      <c r="D33" s="38">
        <v>3635433.36</v>
      </c>
      <c r="E33" s="38">
        <v>3635433.36</v>
      </c>
      <c r="F33" s="38">
        <v>3213349.64</v>
      </c>
      <c r="G33" s="38">
        <v>3043226.73</v>
      </c>
      <c r="H33" s="55">
        <v>1174905.1299999999</v>
      </c>
      <c r="I33" s="49">
        <v>32.318158900318799</v>
      </c>
      <c r="J33" s="38">
        <v>1168222.5900000001</v>
      </c>
    </row>
    <row r="34" spans="1:10" ht="13.8" x14ac:dyDescent="0.2">
      <c r="A34" s="37" t="s">
        <v>854</v>
      </c>
      <c r="B34" s="42" t="s">
        <v>855</v>
      </c>
      <c r="C34" s="38">
        <v>0</v>
      </c>
      <c r="D34" s="38">
        <v>11203435.800000001</v>
      </c>
      <c r="E34" s="38">
        <v>11203435.800000001</v>
      </c>
      <c r="F34" s="38">
        <v>10412651.529999999</v>
      </c>
      <c r="G34" s="38">
        <v>7239823.7800000003</v>
      </c>
      <c r="H34" s="55">
        <v>2742493.24</v>
      </c>
      <c r="I34" s="49">
        <v>24.479037403865</v>
      </c>
      <c r="J34" s="38">
        <v>958620.97</v>
      </c>
    </row>
    <row r="35" spans="1:10" ht="13.8" x14ac:dyDescent="0.2">
      <c r="A35" s="37" t="s">
        <v>856</v>
      </c>
      <c r="B35" s="42" t="s">
        <v>857</v>
      </c>
      <c r="C35" s="38">
        <v>0</v>
      </c>
      <c r="D35" s="38">
        <v>10275000</v>
      </c>
      <c r="E35" s="38">
        <v>10275000</v>
      </c>
      <c r="F35" s="38">
        <v>7097440.8099999996</v>
      </c>
      <c r="G35" s="38">
        <v>3252573.45</v>
      </c>
      <c r="H35" s="55">
        <v>1388937.1</v>
      </c>
      <c r="I35" s="49">
        <v>13.517636009732399</v>
      </c>
      <c r="J35" s="38">
        <v>684391.64</v>
      </c>
    </row>
    <row r="36" spans="1:10" ht="13.8" x14ac:dyDescent="0.2">
      <c r="A36" s="37" t="s">
        <v>858</v>
      </c>
      <c r="B36" s="42" t="s">
        <v>859</v>
      </c>
      <c r="C36" s="38">
        <v>30000000</v>
      </c>
      <c r="D36" s="38">
        <v>-25967245.100000001</v>
      </c>
      <c r="E36" s="38">
        <v>4032754.9</v>
      </c>
      <c r="F36" s="38">
        <v>0</v>
      </c>
      <c r="G36" s="38">
        <v>0</v>
      </c>
      <c r="H36" s="55">
        <v>0</v>
      </c>
      <c r="I36" s="49">
        <v>0</v>
      </c>
      <c r="J36" s="38">
        <v>0</v>
      </c>
    </row>
    <row r="37" spans="1:10" ht="13.8" x14ac:dyDescent="0.2">
      <c r="A37" s="37" t="s">
        <v>860</v>
      </c>
      <c r="B37" s="42" t="s">
        <v>861</v>
      </c>
      <c r="C37" s="38">
        <v>50279651.340000004</v>
      </c>
      <c r="D37" s="38">
        <v>37009483.659999996</v>
      </c>
      <c r="E37" s="38">
        <v>87289135</v>
      </c>
      <c r="F37" s="38">
        <v>21224519.239999998</v>
      </c>
      <c r="G37" s="38">
        <v>21224519.239999998</v>
      </c>
      <c r="H37" s="55">
        <v>93183.66</v>
      </c>
      <c r="I37" s="49">
        <v>0.10675287365375</v>
      </c>
      <c r="J37" s="38">
        <v>79983.66</v>
      </c>
    </row>
    <row r="38" spans="1:10" ht="13.8" x14ac:dyDescent="0.2">
      <c r="A38" s="37" t="s">
        <v>862</v>
      </c>
      <c r="B38" s="42" t="s">
        <v>863</v>
      </c>
      <c r="C38" s="38">
        <v>6978125.5099999998</v>
      </c>
      <c r="D38" s="38">
        <v>15127487.41</v>
      </c>
      <c r="E38" s="38">
        <v>22105612.920000002</v>
      </c>
      <c r="F38" s="38">
        <v>8793933.3599999994</v>
      </c>
      <c r="G38" s="38">
        <v>3118933.36</v>
      </c>
      <c r="H38" s="55">
        <v>3053433.36</v>
      </c>
      <c r="I38" s="49">
        <v>13.8129323581768</v>
      </c>
      <c r="J38" s="38">
        <v>3053433.36</v>
      </c>
    </row>
    <row r="39" spans="1:10" ht="13.8" x14ac:dyDescent="0.2">
      <c r="A39" s="37" t="s">
        <v>864</v>
      </c>
      <c r="B39" s="42" t="s">
        <v>865</v>
      </c>
      <c r="C39" s="38">
        <v>9636410.25</v>
      </c>
      <c r="D39" s="38">
        <v>111192.63</v>
      </c>
      <c r="E39" s="38">
        <v>9747602.8800000008</v>
      </c>
      <c r="F39" s="38">
        <v>4020093.89</v>
      </c>
      <c r="G39" s="38">
        <v>3531287.51</v>
      </c>
      <c r="H39" s="55">
        <v>534947.82999999996</v>
      </c>
      <c r="I39" s="49">
        <v>5.4879936799394899</v>
      </c>
      <c r="J39" s="38">
        <v>534947.82999999996</v>
      </c>
    </row>
    <row r="40" spans="1:10" ht="13.8" x14ac:dyDescent="0.2">
      <c r="A40" s="37" t="s">
        <v>866</v>
      </c>
      <c r="B40" s="42" t="s">
        <v>867</v>
      </c>
      <c r="C40" s="38">
        <v>13392119.65</v>
      </c>
      <c r="D40" s="38">
        <v>2197600.89</v>
      </c>
      <c r="E40" s="38">
        <v>15589720.539999999</v>
      </c>
      <c r="F40" s="38">
        <v>8889403.7400000002</v>
      </c>
      <c r="G40" s="38">
        <v>5188216.63</v>
      </c>
      <c r="H40" s="55">
        <v>2914308.18</v>
      </c>
      <c r="I40" s="49">
        <v>18.693780767413301</v>
      </c>
      <c r="J40" s="38">
        <v>2863684.18</v>
      </c>
    </row>
    <row r="41" spans="1:10" ht="13.8" x14ac:dyDescent="0.2">
      <c r="A41" s="37" t="s">
        <v>868</v>
      </c>
      <c r="B41" s="42" t="s">
        <v>869</v>
      </c>
      <c r="C41" s="38">
        <v>21483418.329999998</v>
      </c>
      <c r="D41" s="38">
        <v>1609853.51</v>
      </c>
      <c r="E41" s="38">
        <v>23093271.84</v>
      </c>
      <c r="F41" s="38">
        <v>21097250.219999999</v>
      </c>
      <c r="G41" s="38">
        <v>2673567.2799999998</v>
      </c>
      <c r="H41" s="55">
        <v>148280.67000000001</v>
      </c>
      <c r="I41" s="49">
        <v>0.64209468033525996</v>
      </c>
      <c r="J41" s="38">
        <v>145194.76</v>
      </c>
    </row>
    <row r="42" spans="1:10" ht="13.8" x14ac:dyDescent="0.2">
      <c r="A42" s="37" t="s">
        <v>870</v>
      </c>
      <c r="B42" s="42" t="s">
        <v>871</v>
      </c>
      <c r="C42" s="38">
        <v>44080022.090000004</v>
      </c>
      <c r="D42" s="38">
        <v>19551456.039999999</v>
      </c>
      <c r="E42" s="38">
        <v>63631478.130000003</v>
      </c>
      <c r="F42" s="38">
        <v>26089172.23</v>
      </c>
      <c r="G42" s="38">
        <v>18185642.98</v>
      </c>
      <c r="H42" s="55">
        <v>10634335.449999999</v>
      </c>
      <c r="I42" s="49">
        <v>16.712381611305499</v>
      </c>
      <c r="J42" s="38">
        <v>10626018</v>
      </c>
    </row>
    <row r="43" spans="1:10" ht="13.8" x14ac:dyDescent="0.2">
      <c r="A43" s="37" t="s">
        <v>872</v>
      </c>
      <c r="B43" s="42" t="s">
        <v>873</v>
      </c>
      <c r="C43" s="38">
        <v>56149459.07</v>
      </c>
      <c r="D43" s="38">
        <v>19957816.390000001</v>
      </c>
      <c r="E43" s="38">
        <v>76107275.459999993</v>
      </c>
      <c r="F43" s="38">
        <v>45582520.030000001</v>
      </c>
      <c r="G43" s="38">
        <v>29004369.98</v>
      </c>
      <c r="H43" s="55">
        <v>8765362.1500000004</v>
      </c>
      <c r="I43" s="49">
        <v>11.517114621461999</v>
      </c>
      <c r="J43" s="38">
        <v>2965135.07</v>
      </c>
    </row>
    <row r="44" spans="1:10" ht="13.8" x14ac:dyDescent="0.2">
      <c r="A44" s="37" t="s">
        <v>874</v>
      </c>
      <c r="B44" s="42" t="s">
        <v>875</v>
      </c>
      <c r="C44" s="38">
        <v>81710075.299999997</v>
      </c>
      <c r="D44" s="38">
        <v>17275881.34</v>
      </c>
      <c r="E44" s="38">
        <v>98985956.640000001</v>
      </c>
      <c r="F44" s="38">
        <v>92255208.109999999</v>
      </c>
      <c r="G44" s="38">
        <v>50782056.049999997</v>
      </c>
      <c r="H44" s="55">
        <v>2191668.19</v>
      </c>
      <c r="I44" s="49">
        <v>2.2141203301907102</v>
      </c>
      <c r="J44" s="38">
        <v>2191668.19</v>
      </c>
    </row>
    <row r="45" spans="1:10" ht="13.8" x14ac:dyDescent="0.2">
      <c r="A45" s="37" t="s">
        <v>876</v>
      </c>
      <c r="B45" s="42" t="s">
        <v>877</v>
      </c>
      <c r="C45" s="38">
        <v>45508334.409999996</v>
      </c>
      <c r="D45" s="38">
        <v>35873149.32</v>
      </c>
      <c r="E45" s="38">
        <v>81381483.730000004</v>
      </c>
      <c r="F45" s="38">
        <v>25335362.48</v>
      </c>
      <c r="G45" s="38">
        <v>15581982.98</v>
      </c>
      <c r="H45" s="55">
        <v>9076368.6899999995</v>
      </c>
      <c r="I45" s="49">
        <v>11.1528670577115</v>
      </c>
      <c r="J45" s="38">
        <v>6909354.0099999998</v>
      </c>
    </row>
    <row r="46" spans="1:10" ht="13.8" x14ac:dyDescent="0.2">
      <c r="A46" s="37" t="s">
        <v>878</v>
      </c>
      <c r="B46" s="42" t="s">
        <v>879</v>
      </c>
      <c r="C46" s="38">
        <v>17201973.399999999</v>
      </c>
      <c r="D46" s="38">
        <v>9244666.4299999997</v>
      </c>
      <c r="E46" s="38">
        <v>26446639.829999998</v>
      </c>
      <c r="F46" s="38">
        <v>24588278.609999999</v>
      </c>
      <c r="G46" s="38">
        <v>24410780.850000001</v>
      </c>
      <c r="H46" s="55">
        <v>5745697.6699999999</v>
      </c>
      <c r="I46" s="49">
        <v>21.725624528989499</v>
      </c>
      <c r="J46" s="38">
        <v>5735217.9000000004</v>
      </c>
    </row>
    <row r="47" spans="1:10" ht="13.8" x14ac:dyDescent="0.2">
      <c r="A47" s="37" t="s">
        <v>880</v>
      </c>
      <c r="B47" s="42" t="s">
        <v>881</v>
      </c>
      <c r="C47" s="38">
        <v>1319660.52</v>
      </c>
      <c r="D47" s="38">
        <v>1830303.31</v>
      </c>
      <c r="E47" s="38">
        <v>3149963.83</v>
      </c>
      <c r="F47" s="38">
        <v>1042616.05</v>
      </c>
      <c r="G47" s="38">
        <v>103935.84</v>
      </c>
      <c r="H47" s="55">
        <v>50723.67</v>
      </c>
      <c r="I47" s="49">
        <v>1.6102937283568699</v>
      </c>
      <c r="J47" s="38">
        <v>50723.67</v>
      </c>
    </row>
    <row r="48" spans="1:10" ht="13.8" x14ac:dyDescent="0.2">
      <c r="A48" s="37" t="s">
        <v>882</v>
      </c>
      <c r="B48" s="42" t="s">
        <v>883</v>
      </c>
      <c r="C48" s="38">
        <v>20484749.84</v>
      </c>
      <c r="D48" s="38">
        <v>-4246915.4800000004</v>
      </c>
      <c r="E48" s="38">
        <v>16237834.359999999</v>
      </c>
      <c r="F48" s="38">
        <v>5137045.28</v>
      </c>
      <c r="G48" s="38">
        <v>3318587.1</v>
      </c>
      <c r="H48" s="55">
        <v>1523518.06</v>
      </c>
      <c r="I48" s="49">
        <v>9.3825200222081797</v>
      </c>
      <c r="J48" s="38">
        <v>1523518.06</v>
      </c>
    </row>
    <row r="49" spans="1:10" ht="13.8" x14ac:dyDescent="0.2">
      <c r="A49" s="37" t="s">
        <v>884</v>
      </c>
      <c r="B49" s="42" t="s">
        <v>885</v>
      </c>
      <c r="C49" s="38">
        <v>9206250</v>
      </c>
      <c r="D49" s="38">
        <v>0</v>
      </c>
      <c r="E49" s="38">
        <v>9206250</v>
      </c>
      <c r="F49" s="38">
        <v>9098667.0099999998</v>
      </c>
      <c r="G49" s="38">
        <v>4107417.01</v>
      </c>
      <c r="H49" s="55">
        <v>19976.509999999998</v>
      </c>
      <c r="I49" s="49">
        <v>0.21698856754922</v>
      </c>
      <c r="J49" s="38">
        <v>19976.509999999998</v>
      </c>
    </row>
    <row r="50" spans="1:10" ht="13.8" x14ac:dyDescent="0.2">
      <c r="A50" s="37" t="s">
        <v>886</v>
      </c>
      <c r="B50" s="42" t="s">
        <v>887</v>
      </c>
      <c r="C50" s="38">
        <v>39887709.32</v>
      </c>
      <c r="D50" s="38">
        <v>3818420.68</v>
      </c>
      <c r="E50" s="38">
        <v>43706130</v>
      </c>
      <c r="F50" s="38">
        <v>10006130</v>
      </c>
      <c r="G50" s="38">
        <v>2818420.68</v>
      </c>
      <c r="H50" s="55">
        <v>2818420.68</v>
      </c>
      <c r="I50" s="49">
        <v>6.4485706696063003</v>
      </c>
      <c r="J50" s="38">
        <v>0</v>
      </c>
    </row>
    <row r="51" spans="1:10" ht="13.8" x14ac:dyDescent="0.2">
      <c r="A51" s="37" t="s">
        <v>888</v>
      </c>
      <c r="B51" s="42" t="s">
        <v>889</v>
      </c>
      <c r="C51" s="38">
        <v>2710196</v>
      </c>
      <c r="D51" s="38">
        <v>0</v>
      </c>
      <c r="E51" s="38">
        <v>2710196</v>
      </c>
      <c r="F51" s="38">
        <v>790594.17</v>
      </c>
      <c r="G51" s="38">
        <v>790594.17</v>
      </c>
      <c r="H51" s="55">
        <v>200734.74</v>
      </c>
      <c r="I51" s="49">
        <v>7.40665029392708</v>
      </c>
      <c r="J51" s="38">
        <v>200734.74</v>
      </c>
    </row>
    <row r="52" spans="1:10" ht="13.8" x14ac:dyDescent="0.2">
      <c r="A52" s="37" t="s">
        <v>890</v>
      </c>
      <c r="B52" s="42" t="s">
        <v>891</v>
      </c>
      <c r="C52" s="38">
        <v>4168383</v>
      </c>
      <c r="D52" s="38">
        <v>0</v>
      </c>
      <c r="E52" s="38">
        <v>4168383</v>
      </c>
      <c r="F52" s="38">
        <v>0</v>
      </c>
      <c r="G52" s="38">
        <v>0</v>
      </c>
      <c r="H52" s="55">
        <v>0</v>
      </c>
      <c r="I52" s="49">
        <v>0</v>
      </c>
      <c r="J52" s="38">
        <v>0</v>
      </c>
    </row>
    <row r="53" spans="1:10" ht="13.8" x14ac:dyDescent="0.2">
      <c r="A53" s="37" t="s">
        <v>892</v>
      </c>
      <c r="B53" s="42" t="s">
        <v>893</v>
      </c>
      <c r="C53" s="38">
        <v>4354804.42</v>
      </c>
      <c r="D53" s="38">
        <v>6000643.5899999999</v>
      </c>
      <c r="E53" s="38">
        <v>10355448.01</v>
      </c>
      <c r="F53" s="38">
        <v>3976125.78</v>
      </c>
      <c r="G53" s="38">
        <v>0</v>
      </c>
      <c r="H53" s="55">
        <v>0</v>
      </c>
      <c r="I53" s="49">
        <v>0</v>
      </c>
      <c r="J53" s="38">
        <v>0</v>
      </c>
    </row>
    <row r="54" spans="1:10" ht="13.8" x14ac:dyDescent="0.2">
      <c r="A54" s="37" t="s">
        <v>894</v>
      </c>
      <c r="B54" s="42" t="s">
        <v>895</v>
      </c>
      <c r="C54" s="38">
        <v>1549210.81</v>
      </c>
      <c r="D54" s="38">
        <v>0</v>
      </c>
      <c r="E54" s="38">
        <v>1549210.81</v>
      </c>
      <c r="F54" s="38">
        <v>1537310.74</v>
      </c>
      <c r="G54" s="38">
        <v>1247848.79</v>
      </c>
      <c r="H54" s="55">
        <v>98948.07</v>
      </c>
      <c r="I54" s="49">
        <v>6.3869984227646803</v>
      </c>
      <c r="J54" s="38">
        <v>57965.93</v>
      </c>
    </row>
    <row r="55" spans="1:10" ht="13.8" x14ac:dyDescent="0.2">
      <c r="A55" s="37" t="s">
        <v>896</v>
      </c>
      <c r="B55" s="42" t="s">
        <v>897</v>
      </c>
      <c r="C55" s="38">
        <v>5953823.8600000003</v>
      </c>
      <c r="D55" s="38">
        <v>0</v>
      </c>
      <c r="E55" s="38">
        <v>5953823.8600000003</v>
      </c>
      <c r="F55" s="38">
        <v>5953823.8600000003</v>
      </c>
      <c r="G55" s="38">
        <v>5953823.8600000003</v>
      </c>
      <c r="H55" s="55">
        <v>0</v>
      </c>
      <c r="I55" s="49">
        <v>0</v>
      </c>
      <c r="J55" s="38">
        <v>0</v>
      </c>
    </row>
    <row r="56" spans="1:10" ht="13.8" x14ac:dyDescent="0.2">
      <c r="A56" s="37" t="s">
        <v>898</v>
      </c>
      <c r="B56" s="42" t="s">
        <v>899</v>
      </c>
      <c r="C56" s="38">
        <v>3117944.41</v>
      </c>
      <c r="D56" s="38">
        <v>23096.32</v>
      </c>
      <c r="E56" s="38">
        <v>3141040.73</v>
      </c>
      <c r="F56" s="38">
        <v>3040119.65</v>
      </c>
      <c r="G56" s="38">
        <v>1206677.6499999999</v>
      </c>
      <c r="H56" s="55">
        <v>1206633.51</v>
      </c>
      <c r="I56" s="49">
        <v>38.415086390809101</v>
      </c>
      <c r="J56" s="38">
        <v>1206633.51</v>
      </c>
    </row>
    <row r="57" spans="1:10" ht="13.8" x14ac:dyDescent="0.2">
      <c r="A57" s="37" t="s">
        <v>900</v>
      </c>
      <c r="B57" s="42" t="s">
        <v>901</v>
      </c>
      <c r="C57" s="38">
        <v>1945731.24</v>
      </c>
      <c r="D57" s="38">
        <v>15565849.92</v>
      </c>
      <c r="E57" s="38">
        <v>17511581.16</v>
      </c>
      <c r="F57" s="38">
        <v>0</v>
      </c>
      <c r="G57" s="38">
        <v>0</v>
      </c>
      <c r="H57" s="55">
        <v>0</v>
      </c>
      <c r="I57" s="49">
        <v>0</v>
      </c>
      <c r="J57" s="38">
        <v>0</v>
      </c>
    </row>
    <row r="58" spans="1:10" ht="13.8" x14ac:dyDescent="0.2">
      <c r="A58" s="37" t="s">
        <v>902</v>
      </c>
      <c r="B58" s="42" t="s">
        <v>903</v>
      </c>
      <c r="C58" s="38">
        <v>2117358.4500000002</v>
      </c>
      <c r="D58" s="38">
        <v>0</v>
      </c>
      <c r="E58" s="38">
        <v>2117358.4500000002</v>
      </c>
      <c r="F58" s="38">
        <v>1841919.69</v>
      </c>
      <c r="G58" s="38">
        <v>1841919.69</v>
      </c>
      <c r="H58" s="55">
        <v>656252.42000000004</v>
      </c>
      <c r="I58" s="49">
        <v>30.993921695214201</v>
      </c>
      <c r="J58" s="38">
        <v>656252.42000000004</v>
      </c>
    </row>
    <row r="59" spans="1:10" ht="13.8" x14ac:dyDescent="0.2">
      <c r="A59" s="37" t="s">
        <v>904</v>
      </c>
      <c r="B59" s="42" t="s">
        <v>905</v>
      </c>
      <c r="C59" s="38">
        <v>30694200.32</v>
      </c>
      <c r="D59" s="38">
        <v>0</v>
      </c>
      <c r="E59" s="38">
        <v>30694200.32</v>
      </c>
      <c r="F59" s="38">
        <v>14118614.92</v>
      </c>
      <c r="G59" s="38">
        <v>13007188.08</v>
      </c>
      <c r="H59" s="55">
        <v>2900772.39</v>
      </c>
      <c r="I59" s="49">
        <v>9.4505553484313705</v>
      </c>
      <c r="J59" s="38">
        <v>2874708.73</v>
      </c>
    </row>
    <row r="60" spans="1:10" ht="13.8" x14ac:dyDescent="0.2">
      <c r="A60" s="37" t="s">
        <v>906</v>
      </c>
      <c r="B60" s="42" t="s">
        <v>907</v>
      </c>
      <c r="C60" s="38">
        <v>36754443.149999999</v>
      </c>
      <c r="D60" s="38">
        <v>0</v>
      </c>
      <c r="E60" s="38">
        <v>36754443.149999999</v>
      </c>
      <c r="F60" s="38">
        <v>12885840.859999999</v>
      </c>
      <c r="G60" s="38">
        <v>8757920.1199999992</v>
      </c>
      <c r="H60" s="55">
        <v>8574499.3599999994</v>
      </c>
      <c r="I60" s="49">
        <v>23.329150505712398</v>
      </c>
      <c r="J60" s="38">
        <v>7499274.6399999997</v>
      </c>
    </row>
    <row r="61" spans="1:10" ht="13.8" x14ac:dyDescent="0.2">
      <c r="A61" s="37" t="s">
        <v>908</v>
      </c>
      <c r="B61" s="42" t="s">
        <v>909</v>
      </c>
      <c r="C61" s="38">
        <v>190495.32</v>
      </c>
      <c r="D61" s="38">
        <v>0</v>
      </c>
      <c r="E61" s="38">
        <v>190495.32</v>
      </c>
      <c r="F61" s="38">
        <v>0</v>
      </c>
      <c r="G61" s="38">
        <v>0</v>
      </c>
      <c r="H61" s="55">
        <v>0</v>
      </c>
      <c r="I61" s="49">
        <v>0</v>
      </c>
      <c r="J61" s="38">
        <v>0</v>
      </c>
    </row>
    <row r="62" spans="1:10" ht="13.8" x14ac:dyDescent="0.2">
      <c r="A62" s="37" t="s">
        <v>910</v>
      </c>
      <c r="B62" s="42" t="s">
        <v>911</v>
      </c>
      <c r="C62" s="38">
        <v>180000</v>
      </c>
      <c r="D62" s="38">
        <v>0</v>
      </c>
      <c r="E62" s="38">
        <v>180000</v>
      </c>
      <c r="F62" s="38">
        <v>155356.70000000001</v>
      </c>
      <c r="G62" s="38">
        <v>0</v>
      </c>
      <c r="H62" s="55">
        <v>0</v>
      </c>
      <c r="I62" s="49">
        <v>0</v>
      </c>
      <c r="J62" s="38">
        <v>0</v>
      </c>
    </row>
    <row r="63" spans="1:10" ht="13.8" x14ac:dyDescent="0.2">
      <c r="A63" s="37" t="s">
        <v>912</v>
      </c>
      <c r="B63" s="42" t="s">
        <v>913</v>
      </c>
      <c r="C63" s="38">
        <v>355651.93</v>
      </c>
      <c r="D63" s="38">
        <v>0</v>
      </c>
      <c r="E63" s="38">
        <v>355651.93</v>
      </c>
      <c r="F63" s="38">
        <v>301400.52</v>
      </c>
      <c r="G63" s="38">
        <v>301328.26</v>
      </c>
      <c r="H63" s="55">
        <v>80795.14</v>
      </c>
      <c r="I63" s="49">
        <v>22.717475482278399</v>
      </c>
      <c r="J63" s="38">
        <v>80174.64</v>
      </c>
    </row>
    <row r="64" spans="1:10" ht="13.8" x14ac:dyDescent="0.2">
      <c r="A64" s="37" t="s">
        <v>914</v>
      </c>
      <c r="B64" s="42" t="s">
        <v>915</v>
      </c>
      <c r="C64" s="38">
        <v>44000</v>
      </c>
      <c r="D64" s="38">
        <v>0</v>
      </c>
      <c r="E64" s="38">
        <v>44000</v>
      </c>
      <c r="F64" s="38">
        <v>598.22</v>
      </c>
      <c r="G64" s="38">
        <v>598.22</v>
      </c>
      <c r="H64" s="55">
        <v>598.22</v>
      </c>
      <c r="I64" s="49">
        <v>1.35959090909091</v>
      </c>
      <c r="J64" s="38">
        <v>598.22</v>
      </c>
    </row>
    <row r="65" spans="1:10" ht="13.8" x14ac:dyDescent="0.2">
      <c r="A65" s="37" t="s">
        <v>916</v>
      </c>
      <c r="B65" s="42" t="s">
        <v>917</v>
      </c>
      <c r="C65" s="38">
        <v>825791.89</v>
      </c>
      <c r="D65" s="38">
        <v>0</v>
      </c>
      <c r="E65" s="38">
        <v>825791.89</v>
      </c>
      <c r="F65" s="38">
        <v>325498.51</v>
      </c>
      <c r="G65" s="38">
        <v>325498.51</v>
      </c>
      <c r="H65" s="55">
        <v>159334.54999999999</v>
      </c>
      <c r="I65" s="49">
        <v>19.294758392456501</v>
      </c>
      <c r="J65" s="38">
        <v>40975.43</v>
      </c>
    </row>
    <row r="66" spans="1:10" ht="13.8" x14ac:dyDescent="0.2">
      <c r="A66" s="37" t="s">
        <v>918</v>
      </c>
      <c r="B66" s="42" t="s">
        <v>919</v>
      </c>
      <c r="C66" s="38">
        <v>722166.15</v>
      </c>
      <c r="D66" s="38">
        <v>0</v>
      </c>
      <c r="E66" s="38">
        <v>722166.15</v>
      </c>
      <c r="F66" s="38">
        <v>99769.75</v>
      </c>
      <c r="G66" s="38">
        <v>99769.75</v>
      </c>
      <c r="H66" s="55">
        <v>99769.75</v>
      </c>
      <c r="I66" s="49">
        <v>13.8153456791072</v>
      </c>
      <c r="J66" s="38">
        <v>94246.65</v>
      </c>
    </row>
    <row r="67" spans="1:10" ht="13.8" x14ac:dyDescent="0.2">
      <c r="A67" s="37" t="s">
        <v>920</v>
      </c>
      <c r="B67" s="42" t="s">
        <v>921</v>
      </c>
      <c r="C67" s="38">
        <v>50000</v>
      </c>
      <c r="D67" s="38">
        <v>0</v>
      </c>
      <c r="E67" s="38">
        <v>50000</v>
      </c>
      <c r="F67" s="38">
        <v>21760.01</v>
      </c>
      <c r="G67" s="38">
        <v>0</v>
      </c>
      <c r="H67" s="55">
        <v>0</v>
      </c>
      <c r="I67" s="49">
        <v>0</v>
      </c>
      <c r="J67" s="38">
        <v>0</v>
      </c>
    </row>
    <row r="68" spans="1:10" ht="13.8" x14ac:dyDescent="0.2">
      <c r="A68" s="37" t="s">
        <v>922</v>
      </c>
      <c r="B68" s="42" t="s">
        <v>923</v>
      </c>
      <c r="C68" s="38">
        <v>125000</v>
      </c>
      <c r="D68" s="38">
        <v>0</v>
      </c>
      <c r="E68" s="38">
        <v>125000</v>
      </c>
      <c r="F68" s="38">
        <v>71510.399999999994</v>
      </c>
      <c r="G68" s="38">
        <v>71510.399999999994</v>
      </c>
      <c r="H68" s="55">
        <v>39829.21</v>
      </c>
      <c r="I68" s="49">
        <v>31.863368000000001</v>
      </c>
      <c r="J68" s="38">
        <v>39829.21</v>
      </c>
    </row>
    <row r="69" spans="1:10" ht="13.8" x14ac:dyDescent="0.2">
      <c r="A69" s="37" t="s">
        <v>924</v>
      </c>
      <c r="B69" s="42" t="s">
        <v>925</v>
      </c>
      <c r="C69" s="38">
        <v>18295810.379999999</v>
      </c>
      <c r="D69" s="38">
        <v>0</v>
      </c>
      <c r="E69" s="38">
        <v>18295810.379999999</v>
      </c>
      <c r="F69" s="38">
        <v>7360345.5099999998</v>
      </c>
      <c r="G69" s="38">
        <v>7278077.6399999997</v>
      </c>
      <c r="H69" s="55">
        <v>1678032.61</v>
      </c>
      <c r="I69" s="49">
        <v>9.1716768765505794</v>
      </c>
      <c r="J69" s="38">
        <v>1519977.6</v>
      </c>
    </row>
    <row r="70" spans="1:10" ht="13.8" x14ac:dyDescent="0.2">
      <c r="A70" s="37" t="s">
        <v>926</v>
      </c>
      <c r="B70" s="42" t="s">
        <v>927</v>
      </c>
      <c r="C70" s="38">
        <v>0</v>
      </c>
      <c r="D70" s="38">
        <v>229250</v>
      </c>
      <c r="E70" s="38">
        <v>229250</v>
      </c>
      <c r="F70" s="38">
        <v>0</v>
      </c>
      <c r="G70" s="38">
        <v>0</v>
      </c>
      <c r="H70" s="55">
        <v>0</v>
      </c>
      <c r="I70" s="49">
        <v>0</v>
      </c>
      <c r="J70" s="38">
        <v>0</v>
      </c>
    </row>
    <row r="71" spans="1:10" ht="13.8" x14ac:dyDescent="0.2">
      <c r="A71" s="37" t="s">
        <v>928</v>
      </c>
      <c r="B71" s="42" t="s">
        <v>929</v>
      </c>
      <c r="C71" s="38">
        <v>6500</v>
      </c>
      <c r="D71" s="38">
        <v>0</v>
      </c>
      <c r="E71" s="38">
        <v>6500</v>
      </c>
      <c r="F71" s="38">
        <v>975.6</v>
      </c>
      <c r="G71" s="38">
        <v>975.6</v>
      </c>
      <c r="H71" s="55">
        <v>975.6</v>
      </c>
      <c r="I71" s="49">
        <v>15.0092307692308</v>
      </c>
      <c r="J71" s="38">
        <v>975.6</v>
      </c>
    </row>
    <row r="72" spans="1:10" s="88" customFormat="1" ht="13.8" x14ac:dyDescent="0.2">
      <c r="A72" s="37" t="s">
        <v>930</v>
      </c>
      <c r="B72" s="42" t="s">
        <v>931</v>
      </c>
      <c r="C72" s="38">
        <v>51600</v>
      </c>
      <c r="D72" s="38">
        <v>0</v>
      </c>
      <c r="E72" s="38">
        <v>51600</v>
      </c>
      <c r="F72" s="38">
        <v>38765</v>
      </c>
      <c r="G72" s="38">
        <v>38765</v>
      </c>
      <c r="H72" s="55">
        <v>29073.75</v>
      </c>
      <c r="I72" s="49">
        <v>56.344476744186103</v>
      </c>
      <c r="J72" s="38">
        <v>29073.75</v>
      </c>
    </row>
    <row r="73" spans="1:10" s="88" customFormat="1" ht="13.8" x14ac:dyDescent="0.2">
      <c r="A73" s="37" t="s">
        <v>932</v>
      </c>
      <c r="B73" s="42" t="s">
        <v>933</v>
      </c>
      <c r="C73" s="38">
        <v>3635318</v>
      </c>
      <c r="D73" s="38">
        <v>0</v>
      </c>
      <c r="E73" s="38">
        <v>3635318</v>
      </c>
      <c r="F73" s="38">
        <v>2849760</v>
      </c>
      <c r="G73" s="38">
        <v>2849760</v>
      </c>
      <c r="H73" s="55">
        <v>2137320</v>
      </c>
      <c r="I73" s="49">
        <v>58.793205986381402</v>
      </c>
      <c r="J73" s="38">
        <v>2137320</v>
      </c>
    </row>
    <row r="74" spans="1:10" s="88" customFormat="1" ht="13.8" x14ac:dyDescent="0.2">
      <c r="A74" s="37" t="s">
        <v>934</v>
      </c>
      <c r="B74" s="42" t="s">
        <v>935</v>
      </c>
      <c r="C74" s="38">
        <v>657292</v>
      </c>
      <c r="D74" s="38">
        <v>1654253.99</v>
      </c>
      <c r="E74" s="38">
        <v>2311545.9900000002</v>
      </c>
      <c r="F74" s="38">
        <v>333035.09999999998</v>
      </c>
      <c r="G74" s="38">
        <v>333035.09999999998</v>
      </c>
      <c r="H74" s="55">
        <v>333035.09999999998</v>
      </c>
      <c r="I74" s="49">
        <v>14.407461562121</v>
      </c>
      <c r="J74" s="38">
        <v>323572.39</v>
      </c>
    </row>
    <row r="75" spans="1:10" s="88" customFormat="1" ht="13.8" x14ac:dyDescent="0.2">
      <c r="A75" s="37" t="s">
        <v>936</v>
      </c>
      <c r="B75" s="42" t="s">
        <v>937</v>
      </c>
      <c r="C75" s="38">
        <v>0</v>
      </c>
      <c r="D75" s="38">
        <v>4008445.83</v>
      </c>
      <c r="E75" s="38">
        <v>4008445.83</v>
      </c>
      <c r="F75" s="38">
        <v>53937</v>
      </c>
      <c r="G75" s="38">
        <v>53937</v>
      </c>
      <c r="H75" s="55">
        <v>23989.5</v>
      </c>
      <c r="I75" s="49">
        <v>0.59847384790529001</v>
      </c>
      <c r="J75" s="38">
        <v>5989.5</v>
      </c>
    </row>
    <row r="76" spans="1:10" s="88" customFormat="1" ht="13.8" x14ac:dyDescent="0.2">
      <c r="A76" s="37" t="s">
        <v>938</v>
      </c>
      <c r="B76" s="42" t="s">
        <v>939</v>
      </c>
      <c r="C76" s="38">
        <v>810500</v>
      </c>
      <c r="D76" s="38">
        <v>0</v>
      </c>
      <c r="E76" s="38">
        <v>810500</v>
      </c>
      <c r="F76" s="38">
        <v>0</v>
      </c>
      <c r="G76" s="38">
        <v>0</v>
      </c>
      <c r="H76" s="55">
        <v>0</v>
      </c>
      <c r="I76" s="49">
        <v>0</v>
      </c>
      <c r="J76" s="38">
        <v>0</v>
      </c>
    </row>
    <row r="77" spans="1:10" s="88" customFormat="1" ht="13.8" x14ac:dyDescent="0.2">
      <c r="A77" s="37" t="s">
        <v>940</v>
      </c>
      <c r="B77" s="42" t="s">
        <v>941</v>
      </c>
      <c r="C77" s="38">
        <v>286528</v>
      </c>
      <c r="D77" s="38">
        <v>0</v>
      </c>
      <c r="E77" s="38">
        <v>286528</v>
      </c>
      <c r="F77" s="38">
        <v>264939.95</v>
      </c>
      <c r="G77" s="38">
        <v>196332.95</v>
      </c>
      <c r="H77" s="55">
        <v>92804.73</v>
      </c>
      <c r="I77" s="49">
        <v>32.389410459012701</v>
      </c>
      <c r="J77" s="38">
        <v>4659.68</v>
      </c>
    </row>
    <row r="78" spans="1:10" s="88" customFormat="1" ht="13.8" x14ac:dyDescent="0.2">
      <c r="A78" s="37" t="s">
        <v>942</v>
      </c>
      <c r="B78" s="42" t="s">
        <v>943</v>
      </c>
      <c r="C78" s="38">
        <v>175662.98</v>
      </c>
      <c r="D78" s="38">
        <v>0</v>
      </c>
      <c r="E78" s="38">
        <v>175662.98</v>
      </c>
      <c r="F78" s="38">
        <v>160419.01</v>
      </c>
      <c r="G78" s="38">
        <v>0</v>
      </c>
      <c r="H78" s="55">
        <v>0</v>
      </c>
      <c r="I78" s="49">
        <v>0</v>
      </c>
      <c r="J78" s="38">
        <v>0</v>
      </c>
    </row>
    <row r="79" spans="1:10" s="88" customFormat="1" ht="13.8" x14ac:dyDescent="0.2">
      <c r="A79" s="37" t="s">
        <v>944</v>
      </c>
      <c r="B79" s="42" t="s">
        <v>945</v>
      </c>
      <c r="C79" s="38">
        <v>62000</v>
      </c>
      <c r="D79" s="38">
        <v>0</v>
      </c>
      <c r="E79" s="38">
        <v>62000</v>
      </c>
      <c r="F79" s="38">
        <v>20758.689999999999</v>
      </c>
      <c r="G79" s="38">
        <v>20758.689999999999</v>
      </c>
      <c r="H79" s="55">
        <v>0</v>
      </c>
      <c r="I79" s="49">
        <v>0</v>
      </c>
      <c r="J79" s="38">
        <v>0</v>
      </c>
    </row>
    <row r="80" spans="1:10" s="88" customFormat="1" ht="13.8" x14ac:dyDescent="0.2">
      <c r="A80" s="37" t="s">
        <v>946</v>
      </c>
      <c r="B80" s="42" t="s">
        <v>947</v>
      </c>
      <c r="C80" s="38">
        <v>100000</v>
      </c>
      <c r="D80" s="38">
        <v>0</v>
      </c>
      <c r="E80" s="38">
        <v>100000</v>
      </c>
      <c r="F80" s="38">
        <v>0</v>
      </c>
      <c r="G80" s="38">
        <v>0</v>
      </c>
      <c r="H80" s="55">
        <v>0</v>
      </c>
      <c r="I80" s="49">
        <v>0</v>
      </c>
      <c r="J80" s="38">
        <v>0</v>
      </c>
    </row>
    <row r="81" spans="1:10" s="88" customFormat="1" ht="13.8" x14ac:dyDescent="0.2">
      <c r="A81" s="37" t="s">
        <v>948</v>
      </c>
      <c r="B81" s="42" t="s">
        <v>949</v>
      </c>
      <c r="C81" s="38">
        <v>8975000</v>
      </c>
      <c r="D81" s="38">
        <v>0</v>
      </c>
      <c r="E81" s="38">
        <v>8975000</v>
      </c>
      <c r="F81" s="38">
        <v>8975000</v>
      </c>
      <c r="G81" s="38">
        <v>0</v>
      </c>
      <c r="H81" s="55">
        <v>0</v>
      </c>
      <c r="I81" s="49">
        <v>0</v>
      </c>
      <c r="J81" s="38">
        <v>0</v>
      </c>
    </row>
    <row r="82" spans="1:10" s="88" customFormat="1" ht="13.8" x14ac:dyDescent="0.2">
      <c r="A82" s="37" t="s">
        <v>950</v>
      </c>
      <c r="B82" s="42" t="s">
        <v>951</v>
      </c>
      <c r="C82" s="38">
        <v>60000</v>
      </c>
      <c r="D82" s="38">
        <v>0</v>
      </c>
      <c r="E82" s="38">
        <v>60000</v>
      </c>
      <c r="F82" s="38">
        <v>22089.5</v>
      </c>
      <c r="G82" s="38">
        <v>22089.5</v>
      </c>
      <c r="H82" s="55">
        <v>22089.5</v>
      </c>
      <c r="I82" s="49">
        <v>36.815833333333302</v>
      </c>
      <c r="J82" s="38">
        <v>22089.5</v>
      </c>
    </row>
    <row r="83" spans="1:10" s="88" customFormat="1" ht="13.8" x14ac:dyDescent="0.2">
      <c r="A83" s="37" t="s">
        <v>952</v>
      </c>
      <c r="B83" s="42" t="s">
        <v>953</v>
      </c>
      <c r="C83" s="38">
        <v>63000</v>
      </c>
      <c r="D83" s="38">
        <v>0</v>
      </c>
      <c r="E83" s="38">
        <v>63000</v>
      </c>
      <c r="F83" s="38">
        <v>0</v>
      </c>
      <c r="G83" s="38">
        <v>0</v>
      </c>
      <c r="H83" s="55">
        <v>0</v>
      </c>
      <c r="I83" s="49">
        <v>0</v>
      </c>
      <c r="J83" s="38">
        <v>0</v>
      </c>
    </row>
    <row r="84" spans="1:10" s="88" customFormat="1" ht="13.8" x14ac:dyDescent="0.2">
      <c r="A84" s="37" t="s">
        <v>954</v>
      </c>
      <c r="B84" s="42" t="s">
        <v>955</v>
      </c>
      <c r="C84" s="38">
        <v>43152.94</v>
      </c>
      <c r="D84" s="38">
        <v>0</v>
      </c>
      <c r="E84" s="38">
        <v>43152.94</v>
      </c>
      <c r="F84" s="38">
        <v>0</v>
      </c>
      <c r="G84" s="38">
        <v>0</v>
      </c>
      <c r="H84" s="55">
        <v>0</v>
      </c>
      <c r="I84" s="49">
        <v>0</v>
      </c>
      <c r="J84" s="38">
        <v>0</v>
      </c>
    </row>
    <row r="85" spans="1:10" s="88" customFormat="1" ht="13.8" x14ac:dyDescent="0.2">
      <c r="A85" s="37" t="s">
        <v>956</v>
      </c>
      <c r="B85" s="42" t="s">
        <v>957</v>
      </c>
      <c r="C85" s="38">
        <v>472000</v>
      </c>
      <c r="D85" s="38">
        <v>0</v>
      </c>
      <c r="E85" s="38">
        <v>472000</v>
      </c>
      <c r="F85" s="38">
        <v>0</v>
      </c>
      <c r="G85" s="38">
        <v>0</v>
      </c>
      <c r="H85" s="55">
        <v>0</v>
      </c>
      <c r="I85" s="49">
        <v>0</v>
      </c>
      <c r="J85" s="38">
        <v>0</v>
      </c>
    </row>
    <row r="86" spans="1:10" s="88" customFormat="1" ht="13.8" x14ac:dyDescent="0.2">
      <c r="A86" s="37" t="s">
        <v>958</v>
      </c>
      <c r="B86" s="42" t="s">
        <v>959</v>
      </c>
      <c r="C86" s="38">
        <v>5000</v>
      </c>
      <c r="D86" s="38">
        <v>0</v>
      </c>
      <c r="E86" s="38">
        <v>5000</v>
      </c>
      <c r="F86" s="38">
        <v>0</v>
      </c>
      <c r="G86" s="38">
        <v>0</v>
      </c>
      <c r="H86" s="55">
        <v>0</v>
      </c>
      <c r="I86" s="49">
        <v>0</v>
      </c>
      <c r="J86" s="38">
        <v>0</v>
      </c>
    </row>
    <row r="87" spans="1:10" s="88" customFormat="1" ht="13.8" x14ac:dyDescent="0.2">
      <c r="A87" s="37" t="s">
        <v>960</v>
      </c>
      <c r="B87" s="42" t="s">
        <v>961</v>
      </c>
      <c r="C87" s="38">
        <v>130000</v>
      </c>
      <c r="D87" s="38">
        <v>33811647</v>
      </c>
      <c r="E87" s="38">
        <v>33941647</v>
      </c>
      <c r="F87" s="38">
        <v>15551577</v>
      </c>
      <c r="G87" s="38">
        <v>15551577</v>
      </c>
      <c r="H87" s="55">
        <v>0</v>
      </c>
      <c r="I87" s="49">
        <v>0</v>
      </c>
      <c r="J87" s="38">
        <v>0</v>
      </c>
    </row>
    <row r="88" spans="1:10" s="88" customFormat="1" ht="13.8" x14ac:dyDescent="0.2">
      <c r="A88" s="37" t="s">
        <v>962</v>
      </c>
      <c r="B88" s="42" t="s">
        <v>963</v>
      </c>
      <c r="C88" s="38">
        <v>2200000</v>
      </c>
      <c r="D88" s="38">
        <v>0</v>
      </c>
      <c r="E88" s="38">
        <v>2200000</v>
      </c>
      <c r="F88" s="38">
        <v>1339215.3500000001</v>
      </c>
      <c r="G88" s="38">
        <v>1339215.3500000001</v>
      </c>
      <c r="H88" s="55">
        <v>1207775.49</v>
      </c>
      <c r="I88" s="49">
        <v>54.8988859090909</v>
      </c>
      <c r="J88" s="38">
        <v>1207775.49</v>
      </c>
    </row>
    <row r="89" spans="1:10" s="88" customFormat="1" ht="13.8" x14ac:dyDescent="0.2">
      <c r="A89" s="37" t="s">
        <v>964</v>
      </c>
      <c r="B89" s="42" t="s">
        <v>965</v>
      </c>
      <c r="C89" s="38">
        <v>0</v>
      </c>
      <c r="D89" s="38">
        <v>2008440</v>
      </c>
      <c r="E89" s="38">
        <v>2008440</v>
      </c>
      <c r="F89" s="38">
        <v>657658.6</v>
      </c>
      <c r="G89" s="38">
        <v>612658.6</v>
      </c>
      <c r="H89" s="55">
        <v>182758.34</v>
      </c>
      <c r="I89" s="49">
        <v>9.0995170380992203</v>
      </c>
      <c r="J89" s="38">
        <v>132100.57</v>
      </c>
    </row>
    <row r="90" spans="1:10" s="88" customFormat="1" ht="13.8" x14ac:dyDescent="0.2">
      <c r="A90" s="37" t="s">
        <v>966</v>
      </c>
      <c r="B90" s="42" t="s">
        <v>967</v>
      </c>
      <c r="C90" s="38">
        <v>100000</v>
      </c>
      <c r="D90" s="38">
        <v>0</v>
      </c>
      <c r="E90" s="38">
        <v>100000</v>
      </c>
      <c r="F90" s="38">
        <v>0</v>
      </c>
      <c r="G90" s="38">
        <v>0</v>
      </c>
      <c r="H90" s="55">
        <v>0</v>
      </c>
      <c r="I90" s="49">
        <v>0</v>
      </c>
      <c r="J90" s="38">
        <v>0</v>
      </c>
    </row>
    <row r="91" spans="1:10" s="88" customFormat="1" ht="13.8" x14ac:dyDescent="0.2">
      <c r="A91" s="37" t="s">
        <v>968</v>
      </c>
      <c r="B91" s="42" t="s">
        <v>969</v>
      </c>
      <c r="C91" s="38">
        <v>750000</v>
      </c>
      <c r="D91" s="38">
        <v>0</v>
      </c>
      <c r="E91" s="38">
        <v>750000</v>
      </c>
      <c r="F91" s="38">
        <v>0</v>
      </c>
      <c r="G91" s="38">
        <v>0</v>
      </c>
      <c r="H91" s="55">
        <v>0</v>
      </c>
      <c r="I91" s="49">
        <v>0</v>
      </c>
      <c r="J91" s="38">
        <v>0</v>
      </c>
    </row>
    <row r="92" spans="1:10" s="88" customFormat="1" ht="13.8" x14ac:dyDescent="0.2">
      <c r="A92" s="37" t="s">
        <v>970</v>
      </c>
      <c r="B92" s="42" t="s">
        <v>971</v>
      </c>
      <c r="C92" s="38">
        <v>1141267</v>
      </c>
      <c r="D92" s="38">
        <v>820000</v>
      </c>
      <c r="E92" s="38">
        <v>1961267</v>
      </c>
      <c r="F92" s="38">
        <v>604736.63</v>
      </c>
      <c r="G92" s="38">
        <v>604736.63</v>
      </c>
      <c r="H92" s="55">
        <v>604736.63</v>
      </c>
      <c r="I92" s="49">
        <v>30.833977729702301</v>
      </c>
      <c r="J92" s="38">
        <v>373751.27</v>
      </c>
    </row>
    <row r="93" spans="1:10" s="88" customFormat="1" ht="13.8" x14ac:dyDescent="0.2">
      <c r="A93" s="37" t="s">
        <v>972</v>
      </c>
      <c r="B93" s="42" t="s">
        <v>973</v>
      </c>
      <c r="C93" s="38">
        <v>300000</v>
      </c>
      <c r="D93" s="38">
        <v>0</v>
      </c>
      <c r="E93" s="38">
        <v>300000</v>
      </c>
      <c r="F93" s="38">
        <v>20160</v>
      </c>
      <c r="G93" s="38">
        <v>20160</v>
      </c>
      <c r="H93" s="55">
        <v>20160</v>
      </c>
      <c r="I93" s="49">
        <v>6.72</v>
      </c>
      <c r="J93" s="38">
        <v>20160</v>
      </c>
    </row>
    <row r="94" spans="1:10" s="88" customFormat="1" ht="13.8" x14ac:dyDescent="0.2">
      <c r="A94" s="37" t="s">
        <v>974</v>
      </c>
      <c r="B94" s="42" t="s">
        <v>975</v>
      </c>
      <c r="C94" s="38">
        <v>0</v>
      </c>
      <c r="D94" s="38">
        <v>9280</v>
      </c>
      <c r="E94" s="38">
        <v>9280</v>
      </c>
      <c r="F94" s="38">
        <v>9280</v>
      </c>
      <c r="G94" s="38">
        <v>9280</v>
      </c>
      <c r="H94" s="55">
        <v>9280</v>
      </c>
      <c r="I94" s="49">
        <v>100</v>
      </c>
      <c r="J94" s="38">
        <v>9280</v>
      </c>
    </row>
    <row r="95" spans="1:10" s="88" customFormat="1" ht="13.8" x14ac:dyDescent="0.2">
      <c r="A95" s="37" t="s">
        <v>976</v>
      </c>
      <c r="B95" s="42" t="s">
        <v>977</v>
      </c>
      <c r="C95" s="38">
        <v>96899.99</v>
      </c>
      <c r="D95" s="38">
        <v>1762300</v>
      </c>
      <c r="E95" s="38">
        <v>1859199.99</v>
      </c>
      <c r="F95" s="38">
        <v>34497.54</v>
      </c>
      <c r="G95" s="38">
        <v>34497.54</v>
      </c>
      <c r="H95" s="55">
        <v>34497.54</v>
      </c>
      <c r="I95" s="49">
        <v>1.8555045280524101</v>
      </c>
      <c r="J95" s="38">
        <v>34497.54</v>
      </c>
    </row>
    <row r="96" spans="1:10" s="88" customFormat="1" ht="13.8" x14ac:dyDescent="0.2">
      <c r="A96" s="37" t="s">
        <v>978</v>
      </c>
      <c r="B96" s="42" t="s">
        <v>979</v>
      </c>
      <c r="C96" s="38">
        <v>0</v>
      </c>
      <c r="D96" s="38">
        <v>1207903.7</v>
      </c>
      <c r="E96" s="38">
        <v>1207903.7</v>
      </c>
      <c r="F96" s="38">
        <v>902903.7</v>
      </c>
      <c r="G96" s="38">
        <v>902903.7</v>
      </c>
      <c r="H96" s="55">
        <v>0</v>
      </c>
      <c r="I96" s="49">
        <v>0</v>
      </c>
      <c r="J96" s="38">
        <v>0</v>
      </c>
    </row>
    <row r="97" spans="1:10" s="88" customFormat="1" ht="13.8" x14ac:dyDescent="0.2">
      <c r="A97" s="37" t="s">
        <v>980</v>
      </c>
      <c r="B97" s="42" t="s">
        <v>981</v>
      </c>
      <c r="C97" s="38">
        <v>373400</v>
      </c>
      <c r="D97" s="38">
        <v>0</v>
      </c>
      <c r="E97" s="38">
        <v>373400</v>
      </c>
      <c r="F97" s="38">
        <v>313974.17</v>
      </c>
      <c r="G97" s="38">
        <v>313974.17</v>
      </c>
      <c r="H97" s="55">
        <v>164937.25</v>
      </c>
      <c r="I97" s="49">
        <v>44.171732726298899</v>
      </c>
      <c r="J97" s="38">
        <v>156220.67000000001</v>
      </c>
    </row>
    <row r="98" spans="1:10" s="88" customFormat="1" ht="13.8" x14ac:dyDescent="0.2">
      <c r="A98" s="37" t="s">
        <v>982</v>
      </c>
      <c r="B98" s="42" t="s">
        <v>983</v>
      </c>
      <c r="C98" s="38">
        <v>200000</v>
      </c>
      <c r="D98" s="38">
        <v>0</v>
      </c>
      <c r="E98" s="38">
        <v>200000</v>
      </c>
      <c r="F98" s="38">
        <v>200000</v>
      </c>
      <c r="G98" s="38">
        <v>200000</v>
      </c>
      <c r="H98" s="55">
        <v>200000</v>
      </c>
      <c r="I98" s="49">
        <v>100</v>
      </c>
      <c r="J98" s="38">
        <v>200000</v>
      </c>
    </row>
    <row r="99" spans="1:10" s="88" customFormat="1" ht="13.8" x14ac:dyDescent="0.2">
      <c r="A99" s="37" t="s">
        <v>984</v>
      </c>
      <c r="B99" s="42" t="s">
        <v>985</v>
      </c>
      <c r="C99" s="38">
        <v>560000</v>
      </c>
      <c r="D99" s="38">
        <v>5750</v>
      </c>
      <c r="E99" s="38">
        <v>565750</v>
      </c>
      <c r="F99" s="38">
        <v>130574.75</v>
      </c>
      <c r="G99" s="38">
        <v>130574.75</v>
      </c>
      <c r="H99" s="55">
        <v>130574.75</v>
      </c>
      <c r="I99" s="49">
        <v>23.079938135218701</v>
      </c>
      <c r="J99" s="38">
        <v>574.75</v>
      </c>
    </row>
    <row r="100" spans="1:10" s="88" customFormat="1" ht="13.8" x14ac:dyDescent="0.2">
      <c r="A100" s="37" t="s">
        <v>986</v>
      </c>
      <c r="B100" s="42" t="s">
        <v>987</v>
      </c>
      <c r="C100" s="38">
        <v>0</v>
      </c>
      <c r="D100" s="38">
        <v>2468072.25</v>
      </c>
      <c r="E100" s="38">
        <v>2468072.25</v>
      </c>
      <c r="F100" s="38">
        <v>1007770.17</v>
      </c>
      <c r="G100" s="38">
        <v>1007770.17</v>
      </c>
      <c r="H100" s="55">
        <v>1007770.17</v>
      </c>
      <c r="I100" s="49">
        <v>40.832279930216799</v>
      </c>
      <c r="J100" s="38">
        <v>1007770.17</v>
      </c>
    </row>
    <row r="101" spans="1:10" s="88" customFormat="1" ht="13.8" x14ac:dyDescent="0.2">
      <c r="A101" s="37" t="s">
        <v>988</v>
      </c>
      <c r="B101" s="42" t="s">
        <v>989</v>
      </c>
      <c r="C101" s="38">
        <v>200000</v>
      </c>
      <c r="D101" s="38">
        <v>0</v>
      </c>
      <c r="E101" s="38">
        <v>200000</v>
      </c>
      <c r="F101" s="38">
        <v>0</v>
      </c>
      <c r="G101" s="38">
        <v>0</v>
      </c>
      <c r="H101" s="55">
        <v>0</v>
      </c>
      <c r="I101" s="49">
        <v>0</v>
      </c>
      <c r="J101" s="38">
        <v>0</v>
      </c>
    </row>
    <row r="102" spans="1:10" s="88" customFormat="1" ht="13.8" x14ac:dyDescent="0.2">
      <c r="A102" s="37" t="s">
        <v>990</v>
      </c>
      <c r="B102" s="42" t="s">
        <v>991</v>
      </c>
      <c r="C102" s="38">
        <v>123000</v>
      </c>
      <c r="D102" s="38">
        <v>0</v>
      </c>
      <c r="E102" s="38">
        <v>123000</v>
      </c>
      <c r="F102" s="38">
        <v>42848.69</v>
      </c>
      <c r="G102" s="38">
        <v>42848.69</v>
      </c>
      <c r="H102" s="55">
        <v>42848.69</v>
      </c>
      <c r="I102" s="49">
        <v>34.8363333333333</v>
      </c>
      <c r="J102" s="38">
        <v>42848.69</v>
      </c>
    </row>
    <row r="103" spans="1:10" s="88" customFormat="1" ht="13.8" x14ac:dyDescent="0.2">
      <c r="A103" s="37" t="s">
        <v>992</v>
      </c>
      <c r="B103" s="42" t="s">
        <v>993</v>
      </c>
      <c r="C103" s="38">
        <v>2823716.71</v>
      </c>
      <c r="D103" s="38">
        <v>2438808.7599999998</v>
      </c>
      <c r="E103" s="38">
        <v>5262525.47</v>
      </c>
      <c r="F103" s="38">
        <v>711219.41</v>
      </c>
      <c r="G103" s="38">
        <v>694073.97</v>
      </c>
      <c r="H103" s="55">
        <v>448951.86</v>
      </c>
      <c r="I103" s="49">
        <v>8.5311104442027492</v>
      </c>
      <c r="J103" s="38">
        <v>437103.87</v>
      </c>
    </row>
    <row r="104" spans="1:10" s="88" customFormat="1" ht="13.8" x14ac:dyDescent="0.2">
      <c r="A104" s="37" t="s">
        <v>994</v>
      </c>
      <c r="B104" s="42" t="s">
        <v>995</v>
      </c>
      <c r="C104" s="38">
        <v>3100000</v>
      </c>
      <c r="D104" s="38">
        <v>0</v>
      </c>
      <c r="E104" s="38">
        <v>3100000</v>
      </c>
      <c r="F104" s="38">
        <v>91693.22</v>
      </c>
      <c r="G104" s="38">
        <v>91693.22</v>
      </c>
      <c r="H104" s="55">
        <v>91693.22</v>
      </c>
      <c r="I104" s="49">
        <v>2.9578458064516102</v>
      </c>
      <c r="J104" s="38">
        <v>91693.22</v>
      </c>
    </row>
    <row r="105" spans="1:10" s="88" customFormat="1" ht="13.8" x14ac:dyDescent="0.2">
      <c r="A105" s="37" t="s">
        <v>996</v>
      </c>
      <c r="B105" s="42" t="s">
        <v>997</v>
      </c>
      <c r="C105" s="38">
        <v>2118763.1</v>
      </c>
      <c r="D105" s="38">
        <v>0</v>
      </c>
      <c r="E105" s="38">
        <v>2118763.1</v>
      </c>
      <c r="F105" s="38">
        <v>2096167.59</v>
      </c>
      <c r="G105" s="38">
        <v>624929.18000000005</v>
      </c>
      <c r="H105" s="55">
        <v>87226.33</v>
      </c>
      <c r="I105" s="49">
        <v>4.11685147811004</v>
      </c>
      <c r="J105" s="38">
        <v>87226.33</v>
      </c>
    </row>
    <row r="106" spans="1:10" s="88" customFormat="1" ht="13.8" x14ac:dyDescent="0.2">
      <c r="A106" s="37" t="s">
        <v>998</v>
      </c>
      <c r="B106" s="42" t="s">
        <v>999</v>
      </c>
      <c r="C106" s="38">
        <v>27428304.809999999</v>
      </c>
      <c r="D106" s="38">
        <v>0</v>
      </c>
      <c r="E106" s="38">
        <v>27428304.809999999</v>
      </c>
      <c r="F106" s="38">
        <v>12676848.619999999</v>
      </c>
      <c r="G106" s="38">
        <v>10869933.48</v>
      </c>
      <c r="H106" s="55">
        <v>2102687.39</v>
      </c>
      <c r="I106" s="49">
        <v>7.6661222943438601</v>
      </c>
      <c r="J106" s="38">
        <v>2082925.75</v>
      </c>
    </row>
    <row r="107" spans="1:10" s="88" customFormat="1" ht="13.8" x14ac:dyDescent="0.2">
      <c r="A107" s="37" t="s">
        <v>1000</v>
      </c>
      <c r="B107" s="42" t="s">
        <v>1001</v>
      </c>
      <c r="C107" s="38">
        <v>0</v>
      </c>
      <c r="D107" s="38">
        <v>1548174.71</v>
      </c>
      <c r="E107" s="38">
        <v>1548174.71</v>
      </c>
      <c r="F107" s="38">
        <v>1048174.71</v>
      </c>
      <c r="G107" s="38">
        <v>1048174.71</v>
      </c>
      <c r="H107" s="55">
        <v>1048174.71</v>
      </c>
      <c r="I107" s="49">
        <v>67.703903392143602</v>
      </c>
      <c r="J107" s="38">
        <v>1048174.71</v>
      </c>
    </row>
    <row r="108" spans="1:10" s="88" customFormat="1" ht="13.8" x14ac:dyDescent="0.2">
      <c r="A108" s="37" t="s">
        <v>1002</v>
      </c>
      <c r="B108" s="42" t="s">
        <v>1003</v>
      </c>
      <c r="C108" s="38">
        <v>7600000</v>
      </c>
      <c r="D108" s="38">
        <v>7600000</v>
      </c>
      <c r="E108" s="38">
        <v>15200000</v>
      </c>
      <c r="F108" s="38">
        <v>10916246.189999999</v>
      </c>
      <c r="G108" s="38">
        <v>10916246.189999999</v>
      </c>
      <c r="H108" s="55">
        <v>3024893.75</v>
      </c>
      <c r="I108" s="49">
        <v>19.9006167763158</v>
      </c>
      <c r="J108" s="38">
        <v>2319758.6800000002</v>
      </c>
    </row>
    <row r="109" spans="1:10" s="88" customFormat="1" ht="13.8" x14ac:dyDescent="0.2">
      <c r="A109" s="37" t="s">
        <v>1004</v>
      </c>
      <c r="B109" s="42" t="s">
        <v>1005</v>
      </c>
      <c r="C109" s="38">
        <v>13642000</v>
      </c>
      <c r="D109" s="38">
        <v>380000</v>
      </c>
      <c r="E109" s="38">
        <v>14022000</v>
      </c>
      <c r="F109" s="38">
        <v>0</v>
      </c>
      <c r="G109" s="38">
        <v>0</v>
      </c>
      <c r="H109" s="55">
        <v>0</v>
      </c>
      <c r="I109" s="49">
        <v>0</v>
      </c>
      <c r="J109" s="38">
        <v>0</v>
      </c>
    </row>
    <row r="110" spans="1:10" s="88" customFormat="1" ht="13.8" x14ac:dyDescent="0.2">
      <c r="A110" s="37" t="s">
        <v>1006</v>
      </c>
      <c r="B110" s="42" t="s">
        <v>1007</v>
      </c>
      <c r="C110" s="38">
        <v>359773.07</v>
      </c>
      <c r="D110" s="38">
        <v>96958.53</v>
      </c>
      <c r="E110" s="38">
        <v>456731.6</v>
      </c>
      <c r="F110" s="38">
        <v>305848.52</v>
      </c>
      <c r="G110" s="38">
        <v>305848.52</v>
      </c>
      <c r="H110" s="55">
        <v>305848.52</v>
      </c>
      <c r="I110" s="49">
        <v>66.964606784378404</v>
      </c>
      <c r="J110" s="38">
        <v>305609.84000000003</v>
      </c>
    </row>
    <row r="111" spans="1:10" s="88" customFormat="1" ht="13.8" x14ac:dyDescent="0.2">
      <c r="A111" s="37" t="s">
        <v>1008</v>
      </c>
      <c r="B111" s="42" t="s">
        <v>1009</v>
      </c>
      <c r="C111" s="38">
        <v>603840</v>
      </c>
      <c r="D111" s="38">
        <v>0</v>
      </c>
      <c r="E111" s="38">
        <v>603840</v>
      </c>
      <c r="F111" s="38">
        <v>603840</v>
      </c>
      <c r="G111" s="38">
        <v>14400</v>
      </c>
      <c r="H111" s="55">
        <v>2760</v>
      </c>
      <c r="I111" s="49">
        <v>0.45707472178059999</v>
      </c>
      <c r="J111" s="38">
        <v>0</v>
      </c>
    </row>
    <row r="112" spans="1:10" s="88" customFormat="1" ht="13.8" x14ac:dyDescent="0.2">
      <c r="A112" s="37" t="s">
        <v>1010</v>
      </c>
      <c r="B112" s="42" t="s">
        <v>1011</v>
      </c>
      <c r="C112" s="38">
        <v>114167.35</v>
      </c>
      <c r="D112" s="38">
        <v>0</v>
      </c>
      <c r="E112" s="38">
        <v>114167.35</v>
      </c>
      <c r="F112" s="38">
        <v>37147.910000000003</v>
      </c>
      <c r="G112" s="38">
        <v>37147.910000000003</v>
      </c>
      <c r="H112" s="55">
        <v>37147.910000000003</v>
      </c>
      <c r="I112" s="49">
        <v>32.538120574752803</v>
      </c>
      <c r="J112" s="38">
        <v>37147.910000000003</v>
      </c>
    </row>
    <row r="113" spans="1:10" s="88" customFormat="1" ht="13.8" x14ac:dyDescent="0.2">
      <c r="A113" s="37" t="s">
        <v>1012</v>
      </c>
      <c r="B113" s="42" t="s">
        <v>1013</v>
      </c>
      <c r="C113" s="38">
        <v>270540</v>
      </c>
      <c r="D113" s="38">
        <v>-261462.76</v>
      </c>
      <c r="E113" s="38">
        <v>9077.24</v>
      </c>
      <c r="F113" s="38">
        <v>9077.24</v>
      </c>
      <c r="G113" s="38">
        <v>9077.24</v>
      </c>
      <c r="H113" s="55">
        <v>9077.24</v>
      </c>
      <c r="I113" s="49">
        <v>100</v>
      </c>
      <c r="J113" s="38">
        <v>9077.24</v>
      </c>
    </row>
    <row r="114" spans="1:10" s="88" customFormat="1" ht="13.8" x14ac:dyDescent="0.2">
      <c r="A114" s="37" t="s">
        <v>1014</v>
      </c>
      <c r="B114" s="42" t="s">
        <v>1015</v>
      </c>
      <c r="C114" s="38">
        <v>0</v>
      </c>
      <c r="D114" s="38">
        <v>1696274</v>
      </c>
      <c r="E114" s="38">
        <v>1696274</v>
      </c>
      <c r="F114" s="38">
        <v>0</v>
      </c>
      <c r="G114" s="38">
        <v>0</v>
      </c>
      <c r="H114" s="55">
        <v>0</v>
      </c>
      <c r="I114" s="49">
        <v>0</v>
      </c>
      <c r="J114" s="38">
        <v>0</v>
      </c>
    </row>
    <row r="115" spans="1:10" s="88" customFormat="1" ht="13.8" x14ac:dyDescent="0.2">
      <c r="A115" s="37" t="s">
        <v>1016</v>
      </c>
      <c r="B115" s="42" t="s">
        <v>1017</v>
      </c>
      <c r="C115" s="38">
        <v>55000</v>
      </c>
      <c r="D115" s="38">
        <v>0</v>
      </c>
      <c r="E115" s="38">
        <v>55000</v>
      </c>
      <c r="F115" s="38">
        <v>27493.88</v>
      </c>
      <c r="G115" s="38">
        <v>27493.88</v>
      </c>
      <c r="H115" s="55">
        <v>27493.88</v>
      </c>
      <c r="I115" s="49">
        <v>49.9888727272727</v>
      </c>
      <c r="J115" s="38">
        <v>27493.88</v>
      </c>
    </row>
    <row r="116" spans="1:10" s="88" customFormat="1" ht="13.8" x14ac:dyDescent="0.2">
      <c r="A116" s="37" t="s">
        <v>1018</v>
      </c>
      <c r="B116" s="42" t="s">
        <v>1019</v>
      </c>
      <c r="C116" s="38">
        <v>650000</v>
      </c>
      <c r="D116" s="38">
        <v>0</v>
      </c>
      <c r="E116" s="38">
        <v>650000</v>
      </c>
      <c r="F116" s="38">
        <v>377568.04</v>
      </c>
      <c r="G116" s="38">
        <v>377568.04</v>
      </c>
      <c r="H116" s="55">
        <v>331036.53999999998</v>
      </c>
      <c r="I116" s="49">
        <v>50.928698461538502</v>
      </c>
      <c r="J116" s="38">
        <v>306649.74</v>
      </c>
    </row>
    <row r="117" spans="1:10" s="88" customFormat="1" ht="13.8" x14ac:dyDescent="0.2">
      <c r="A117" s="37" t="s">
        <v>1020</v>
      </c>
      <c r="B117" s="42" t="s">
        <v>1021</v>
      </c>
      <c r="C117" s="38">
        <v>596904.30000000005</v>
      </c>
      <c r="D117" s="38">
        <v>7000</v>
      </c>
      <c r="E117" s="38">
        <v>603904.30000000005</v>
      </c>
      <c r="F117" s="38">
        <v>400636.56</v>
      </c>
      <c r="G117" s="38">
        <v>400636.56</v>
      </c>
      <c r="H117" s="55">
        <v>400636.56</v>
      </c>
      <c r="I117" s="49">
        <v>66.3410676161769</v>
      </c>
      <c r="J117" s="38">
        <v>399414.18</v>
      </c>
    </row>
    <row r="118" spans="1:10" s="88" customFormat="1" ht="13.8" x14ac:dyDescent="0.2">
      <c r="A118" s="37" t="s">
        <v>1022</v>
      </c>
      <c r="B118" s="42" t="s">
        <v>1023</v>
      </c>
      <c r="C118" s="38">
        <v>1083973.48</v>
      </c>
      <c r="D118" s="38">
        <v>0</v>
      </c>
      <c r="E118" s="38">
        <v>1083973.48</v>
      </c>
      <c r="F118" s="38">
        <v>12752.61</v>
      </c>
      <c r="G118" s="38">
        <v>12752.61</v>
      </c>
      <c r="H118" s="55">
        <v>12752.61</v>
      </c>
      <c r="I118" s="49">
        <v>1.17646881914491</v>
      </c>
      <c r="J118" s="38">
        <v>12752.61</v>
      </c>
    </row>
    <row r="119" spans="1:10" s="88" customFormat="1" ht="13.8" x14ac:dyDescent="0.2">
      <c r="A119" s="37" t="s">
        <v>1024</v>
      </c>
      <c r="B119" s="42" t="s">
        <v>1025</v>
      </c>
      <c r="C119" s="38">
        <v>1677156.09</v>
      </c>
      <c r="D119" s="38">
        <v>0</v>
      </c>
      <c r="E119" s="38">
        <v>1677156.09</v>
      </c>
      <c r="F119" s="38">
        <v>680381.56</v>
      </c>
      <c r="G119" s="38">
        <v>680381.56</v>
      </c>
      <c r="H119" s="55">
        <v>603261.29</v>
      </c>
      <c r="I119" s="49">
        <v>35.9692990769869</v>
      </c>
      <c r="J119" s="38">
        <v>603261.29</v>
      </c>
    </row>
    <row r="120" spans="1:10" s="88" customFormat="1" ht="13.8" x14ac:dyDescent="0.2">
      <c r="A120" s="37" t="s">
        <v>1026</v>
      </c>
      <c r="B120" s="42" t="s">
        <v>1027</v>
      </c>
      <c r="C120" s="38">
        <v>817531.5</v>
      </c>
      <c r="D120" s="38">
        <v>0</v>
      </c>
      <c r="E120" s="38">
        <v>817531.5</v>
      </c>
      <c r="F120" s="38">
        <v>28126.49</v>
      </c>
      <c r="G120" s="38">
        <v>28126.49</v>
      </c>
      <c r="H120" s="55">
        <v>28126.49</v>
      </c>
      <c r="I120" s="49">
        <v>3.4404166689601601</v>
      </c>
      <c r="J120" s="38">
        <v>28126.49</v>
      </c>
    </row>
    <row r="121" spans="1:10" s="88" customFormat="1" ht="13.8" x14ac:dyDescent="0.2">
      <c r="A121" s="37" t="s">
        <v>1028</v>
      </c>
      <c r="B121" s="42" t="s">
        <v>1029</v>
      </c>
      <c r="C121" s="38">
        <v>0</v>
      </c>
      <c r="D121" s="38">
        <v>263641.84000000003</v>
      </c>
      <c r="E121" s="38">
        <v>263641.84000000003</v>
      </c>
      <c r="F121" s="38">
        <v>263641.84000000003</v>
      </c>
      <c r="G121" s="38">
        <v>263641.84000000003</v>
      </c>
      <c r="H121" s="55">
        <v>263641.84000000003</v>
      </c>
      <c r="I121" s="49">
        <v>100</v>
      </c>
      <c r="J121" s="38">
        <v>263641.84000000003</v>
      </c>
    </row>
    <row r="122" spans="1:10" s="88" customFormat="1" ht="13.8" x14ac:dyDescent="0.2">
      <c r="A122" s="37" t="s">
        <v>1030</v>
      </c>
      <c r="B122" s="42" t="s">
        <v>1031</v>
      </c>
      <c r="C122" s="38">
        <v>0</v>
      </c>
      <c r="D122" s="38">
        <v>135221.70000000001</v>
      </c>
      <c r="E122" s="38">
        <v>135221.70000000001</v>
      </c>
      <c r="F122" s="38">
        <v>0</v>
      </c>
      <c r="G122" s="38">
        <v>0</v>
      </c>
      <c r="H122" s="55">
        <v>0</v>
      </c>
      <c r="I122" s="49">
        <v>0</v>
      </c>
      <c r="J122" s="38">
        <v>0</v>
      </c>
    </row>
    <row r="123" spans="1:10" s="88" customFormat="1" ht="13.8" x14ac:dyDescent="0.2">
      <c r="A123" s="37" t="s">
        <v>1032</v>
      </c>
      <c r="B123" s="42" t="s">
        <v>1033</v>
      </c>
      <c r="C123" s="38">
        <v>0</v>
      </c>
      <c r="D123" s="38">
        <v>14036</v>
      </c>
      <c r="E123" s="38">
        <v>14036</v>
      </c>
      <c r="F123" s="38">
        <v>14036</v>
      </c>
      <c r="G123" s="38">
        <v>14036</v>
      </c>
      <c r="H123" s="55">
        <v>14036</v>
      </c>
      <c r="I123" s="49">
        <v>100</v>
      </c>
      <c r="J123" s="38">
        <v>14036</v>
      </c>
    </row>
    <row r="124" spans="1:10" s="88" customFormat="1" ht="13.8" x14ac:dyDescent="0.2">
      <c r="A124" s="37" t="s">
        <v>1034</v>
      </c>
      <c r="B124" s="42" t="s">
        <v>1035</v>
      </c>
      <c r="C124" s="38">
        <v>75358230.650000006</v>
      </c>
      <c r="D124" s="38">
        <v>1049015.43</v>
      </c>
      <c r="E124" s="38">
        <v>76407246.079999998</v>
      </c>
      <c r="F124" s="38">
        <v>45026090.5</v>
      </c>
      <c r="G124" s="38">
        <v>28201678.620000001</v>
      </c>
      <c r="H124" s="55">
        <v>7666643.5199999996</v>
      </c>
      <c r="I124" s="49">
        <v>10.0339220601838</v>
      </c>
      <c r="J124" s="38">
        <v>7065785.3300000001</v>
      </c>
    </row>
    <row r="125" spans="1:10" s="88" customFormat="1" ht="13.8" x14ac:dyDescent="0.2">
      <c r="A125" s="37" t="s">
        <v>1036</v>
      </c>
      <c r="B125" s="42" t="s">
        <v>1037</v>
      </c>
      <c r="C125" s="38">
        <v>6763325683.4499998</v>
      </c>
      <c r="D125" s="38">
        <v>81960606.019999996</v>
      </c>
      <c r="E125" s="38">
        <v>6845286289.4700003</v>
      </c>
      <c r="F125" s="38">
        <v>4748100719.4499998</v>
      </c>
      <c r="G125" s="38">
        <v>4599478161.5500002</v>
      </c>
      <c r="H125" s="55">
        <v>3297163407.8000002</v>
      </c>
      <c r="I125" s="49">
        <v>48.166917618507398</v>
      </c>
      <c r="J125" s="38">
        <v>3190220479.1100001</v>
      </c>
    </row>
    <row r="126" spans="1:10" s="88" customFormat="1" ht="13.8" x14ac:dyDescent="0.2">
      <c r="A126" s="37" t="s">
        <v>1038</v>
      </c>
      <c r="B126" s="42" t="s">
        <v>1039</v>
      </c>
      <c r="C126" s="38">
        <v>0</v>
      </c>
      <c r="D126" s="38">
        <v>0</v>
      </c>
      <c r="E126" s="38">
        <v>0</v>
      </c>
      <c r="F126" s="38">
        <v>37104.980000000003</v>
      </c>
      <c r="G126" s="38">
        <v>37104.980000000003</v>
      </c>
      <c r="H126" s="55">
        <v>27580.78</v>
      </c>
      <c r="I126" s="49">
        <v>0</v>
      </c>
      <c r="J126" s="38">
        <v>19308.73</v>
      </c>
    </row>
    <row r="127" spans="1:10" s="88" customFormat="1" ht="13.8" x14ac:dyDescent="0.2">
      <c r="A127" s="37" t="s">
        <v>1040</v>
      </c>
      <c r="B127" s="42" t="s">
        <v>1041</v>
      </c>
      <c r="C127" s="38">
        <v>68100000</v>
      </c>
      <c r="D127" s="38">
        <v>0</v>
      </c>
      <c r="E127" s="38">
        <v>68100000</v>
      </c>
      <c r="F127" s="38">
        <v>74185151.609999999</v>
      </c>
      <c r="G127" s="38">
        <v>73730726.079999998</v>
      </c>
      <c r="H127" s="55">
        <v>31684552.32</v>
      </c>
      <c r="I127" s="49">
        <v>46.526508546255499</v>
      </c>
      <c r="J127" s="38">
        <v>25756440.98</v>
      </c>
    </row>
    <row r="128" spans="1:10" s="88" customFormat="1" ht="13.8" x14ac:dyDescent="0.2">
      <c r="A128" s="37" t="s">
        <v>1042</v>
      </c>
      <c r="B128" s="42" t="s">
        <v>1043</v>
      </c>
      <c r="C128" s="38">
        <v>0</v>
      </c>
      <c r="D128" s="38">
        <v>2353375.94</v>
      </c>
      <c r="E128" s="38">
        <v>2353375.94</v>
      </c>
      <c r="F128" s="38">
        <v>2111000</v>
      </c>
      <c r="G128" s="38">
        <v>2111000</v>
      </c>
      <c r="H128" s="55">
        <v>2111000</v>
      </c>
      <c r="I128" s="49">
        <v>89.700925556330802</v>
      </c>
      <c r="J128" s="38">
        <v>2111000</v>
      </c>
    </row>
    <row r="129" spans="1:10" s="88" customFormat="1" ht="13.8" x14ac:dyDescent="0.2">
      <c r="A129" s="37" t="s">
        <v>1044</v>
      </c>
      <c r="B129" s="42" t="s">
        <v>1045</v>
      </c>
      <c r="C129" s="38">
        <v>0</v>
      </c>
      <c r="D129" s="38">
        <v>3635433.37</v>
      </c>
      <c r="E129" s="38">
        <v>3635433.37</v>
      </c>
      <c r="F129" s="38">
        <v>3213349.64</v>
      </c>
      <c r="G129" s="38">
        <v>3043226.75</v>
      </c>
      <c r="H129" s="55">
        <v>1174905.0900000001</v>
      </c>
      <c r="I129" s="49">
        <v>32.318157711139698</v>
      </c>
      <c r="J129" s="38">
        <v>1168222.57</v>
      </c>
    </row>
    <row r="130" spans="1:10" s="88" customFormat="1" ht="13.8" x14ac:dyDescent="0.2">
      <c r="A130" s="37" t="s">
        <v>1046</v>
      </c>
      <c r="B130" s="42" t="s">
        <v>1047</v>
      </c>
      <c r="C130" s="38">
        <v>0</v>
      </c>
      <c r="D130" s="38">
        <v>11203435.800000001</v>
      </c>
      <c r="E130" s="38">
        <v>11203435.800000001</v>
      </c>
      <c r="F130" s="38">
        <v>10479322.76</v>
      </c>
      <c r="G130" s="38">
        <v>7306495.0300000003</v>
      </c>
      <c r="H130" s="55">
        <v>2809164.52</v>
      </c>
      <c r="I130" s="49">
        <v>25.074134133030899</v>
      </c>
      <c r="J130" s="38">
        <v>1025292.26</v>
      </c>
    </row>
    <row r="131" spans="1:10" s="88" customFormat="1" ht="13.8" x14ac:dyDescent="0.2">
      <c r="A131" s="37" t="s">
        <v>1048</v>
      </c>
      <c r="B131" s="42" t="s">
        <v>1049</v>
      </c>
      <c r="C131" s="38">
        <v>0</v>
      </c>
      <c r="D131" s="38">
        <v>10275000</v>
      </c>
      <c r="E131" s="38">
        <v>10275000</v>
      </c>
      <c r="F131" s="38">
        <v>7097440.79</v>
      </c>
      <c r="G131" s="38">
        <v>3252573.44</v>
      </c>
      <c r="H131" s="55">
        <v>1388937.09</v>
      </c>
      <c r="I131" s="49">
        <v>13.517635912408799</v>
      </c>
      <c r="J131" s="38">
        <v>684391.63</v>
      </c>
    </row>
    <row r="132" spans="1:10" s="88" customFormat="1" ht="13.8" x14ac:dyDescent="0.2">
      <c r="A132" s="37" t="s">
        <v>1050</v>
      </c>
      <c r="B132" s="42" t="s">
        <v>1051</v>
      </c>
      <c r="C132" s="38">
        <v>30000000</v>
      </c>
      <c r="D132" s="38">
        <v>-25967245.109999999</v>
      </c>
      <c r="E132" s="38">
        <v>4032754.89</v>
      </c>
      <c r="F132" s="38">
        <v>0</v>
      </c>
      <c r="G132" s="38">
        <v>0</v>
      </c>
      <c r="H132" s="55">
        <v>0</v>
      </c>
      <c r="I132" s="49">
        <v>0</v>
      </c>
      <c r="J132" s="38">
        <v>0</v>
      </c>
    </row>
    <row r="133" spans="1:10" s="88" customFormat="1" ht="13.8" x14ac:dyDescent="0.2">
      <c r="A133" s="37" t="s">
        <v>1052</v>
      </c>
      <c r="B133" s="42" t="s">
        <v>1053</v>
      </c>
      <c r="C133" s="38">
        <v>2863260.53</v>
      </c>
      <c r="D133" s="38">
        <v>0</v>
      </c>
      <c r="E133" s="38">
        <v>2863260.53</v>
      </c>
      <c r="F133" s="38">
        <v>2374183.52</v>
      </c>
      <c r="G133" s="38">
        <v>2202116.9500000002</v>
      </c>
      <c r="H133" s="55">
        <v>706320.94</v>
      </c>
      <c r="I133" s="49">
        <v>24.668413251238398</v>
      </c>
      <c r="J133" s="38">
        <v>697714.69</v>
      </c>
    </row>
    <row r="134" spans="1:10" s="88" customFormat="1" ht="13.8" x14ac:dyDescent="0.2">
      <c r="A134" s="129" t="s">
        <v>264</v>
      </c>
      <c r="B134" s="130" t="s">
        <v>70</v>
      </c>
      <c r="C134" s="66">
        <v>8249589665.8900003</v>
      </c>
      <c r="D134" s="66">
        <v>317819568.72000003</v>
      </c>
      <c r="E134" s="66">
        <v>8567409234.6099997</v>
      </c>
      <c r="F134" s="66">
        <v>5491272732.8800001</v>
      </c>
      <c r="G134" s="66">
        <v>5153844172.1800003</v>
      </c>
      <c r="H134" s="68">
        <v>3531154595.8600001</v>
      </c>
      <c r="I134" s="67">
        <v>41.216130794769299</v>
      </c>
      <c r="J134" s="66">
        <v>3397357346.8600001</v>
      </c>
    </row>
    <row r="135" spans="1:10" ht="13.8" x14ac:dyDescent="0.3">
      <c r="A135" s="69" t="s">
        <v>61</v>
      </c>
      <c r="B135" s="69"/>
      <c r="C135" s="69"/>
      <c r="D135" s="69"/>
      <c r="E135" s="69"/>
      <c r="F135" s="69"/>
      <c r="G135" s="69"/>
      <c r="H135" s="69"/>
      <c r="I135" s="69"/>
      <c r="J135" s="69"/>
    </row>
  </sheetData>
  <mergeCells count="4">
    <mergeCell ref="A2:J2"/>
    <mergeCell ref="A5:B6"/>
    <mergeCell ref="A1:J1"/>
    <mergeCell ref="A134:B134"/>
  </mergeCells>
  <printOptions horizontalCentered="1"/>
  <pageMargins left="0.70866141732283472" right="0.70866141732283472" top="1.5748031496062993" bottom="0.48" header="0.59055118110236227" footer="0.23622047244094491"/>
  <pageSetup paperSize="9" scale="73" fitToHeight="0" orientation="landscape" r:id="rId1"/>
  <headerFooter scaleWithDoc="0">
    <oddHeader>&amp;L&amp;G&amp;R&amp;"-,Negrita"&amp;12
Intervención General</oddHeader>
    <oddFooter>&amp;R&amp;P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p p l i c a t i o n   x m l n s = " h t t p : / / w w w . s a p . c o m / i p / b i / b e x a n a l y z e r / e x c e l / a p p l i c a t i o n " > H 4 s I A A A A A A A E A O 2 9 B 2 A c S Z Y l J i 9 t y n t / S v V K 1 + B 0 o Q i A Y B M k 2 J B A E O z B i M 3 m k u w d a U c j K a s q g c p l V m V d Z h Z A z O 2 d v P f e e + + 9 9 9 5 7 7 7 3 3 u j u d T i f 3 3 / 8 / X G Z k A W z 2 z k r a y Z 4 h g K r I H z 9 + f B 8 / I h 7 / H u 8 W Z X q Z 1 0 1 R L T / 7 a H e 8 8 1 G a L 6 f V r F h e f P b R u j 3 f 3 v 3 0 o 9 / j 6 P H L 4 8 9 P U 2 q 6 b B 6 9 a 4 r P P p q 3 7 e r R 3 b t X V 1 f j q 3 v j q r 6 4 u 7 e z s 3 v 3 9 / 7 i + e v p P F 9 k 2 8 W y a b P l N P / I v j W 7 + a 2 P p K M X X x 7 t P L 6 r v z 3 + y d N X r 8 + + f H G 0 + / i u + f X x q 9 O f P O P f q J 3 9 / f H T 0 9 c n r 8 5 e v s E f p 9 8 5 P f n q h H 5 L X 5 9 + c f z i + H m 6 9 Z N n L 0 6 + e n 7 8 9 P h O e v L l i 9 d f P j 9 7 S n + k n 7 / 5 8 n V 6 m p 6 9 + P z V 6 W v 6 9 d 7 O e G d / v L e z e z 8 d v y u b x 3 d 9 s I + f v f r y x Z v T F 0 9 / f 8 X l 9 z 9 7 8 e z L o w f 7 O z v j e + P 7 9 O / e z s H + 4 7 v x Z o / f / P 5 P j 9 8 c v 3 z 1 5 U + e P T 1 9 l d 7 F J 2 d v T r 9 4 j V 9 f / / 4 / e f z q 7 P j J 8 1 N C 7 8 3 x 2 Y v T V 0 e P 7 a + / / 7 e P X z x 9 T p P Q F I + W R f n Z R 2 2 9 J u o C x O / 9 + 3 / 5 h I b 7 B u / T / 5 9 / d f o 6 0 u x u F P 6 b 3 5 + w e X n 6 6 s 3 Z 6 W u i 6 6 v f O / j 7 7 O n R 8 f P n X 3 7 3 9 3 / 6 6 v j z 3 5 8 Q o F + + f P n 4 L n 3 + m D s 6 + r 1 p V v g X m o j O y x F g r 0 6 f E Z G / / f u f / t 5 n b 3 7 / L 4 5 P X n 0 p s G 7 z L v 1 5 c v r a D e L r Y / H F 6 f M 3 F s z r r w + H / n w D s n / 3 y 1 e / 1 5 M v v / y 9 P E h M 8 F u A M A T 5 7 p P f n 5 i E v n r x N Y C Y / n / / l 8 e v X 9 M f T 7 8 G j D f f P v 1 C S X q b 5 q / f / D 7 P T 3 / / r 1 4 S O 5 / + / l 9 8 + T S Y j Z 3 3 o u K b V 8 c v X j 8 j B v 8 w M D / + 4 i f 9 l / n P 9 3 r 9 q / D 1 r 9 7 r 9 R d f / v 7 f f X X s S 8 Z t C W 8 n r z P 8 2 7 7 / + t s k n v S B E 4 w P 4 G i L z N n X 4 a G X x 6 9 O X 7 z 5 w H l U I P z G 1 8 D h 9 V c v X 3 7 5 6 s 3 v / 5 r 0 O X H o 0 5 e / v 4 r Y 1 4 D 1 1 e t T E s k 3 Z 1 + c / d T p 7 / / 6 z Z e k A z 9 A 6 1 h I z 4 9 f f X 5 6 a 6 V x N 9 T Q w O n k y y 9 e 0 p B e w y B B v T + + 2 / 3 0 s V D x x f E X D F T + e v P 7 v D w 9 + m 5 V v 5 1 U 1 d v H d 7 0 P H 7 9 + Y + T 4 i P j e + + s x m + G j / w d R G E k c J w g A A A = = < / A p p l i c a t i o n > 
</file>

<file path=customXml/itemProps1.xml><?xml version="1.0" encoding="utf-8"?>
<ds:datastoreItem xmlns:ds="http://schemas.openxmlformats.org/officeDocument/2006/customXml" ds:itemID="{24C96829-A707-413F-9129-9B0875EE8A9B}">
  <ds:schemaRefs>
    <ds:schemaRef ds:uri="http://www.sap.com/ip/bi/bexanalyzer/excel/applic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13</vt:i4>
      </vt:variant>
    </vt:vector>
  </HeadingPairs>
  <TitlesOfParts>
    <vt:vector size="23" baseType="lpstr">
      <vt:lpstr>GTOS X CAP</vt:lpstr>
      <vt:lpstr>INGRESOS X CAP</vt:lpstr>
      <vt:lpstr>GASTOS X CONCEPTO</vt:lpstr>
      <vt:lpstr>INGR X CONCEPTO</vt:lpstr>
      <vt:lpstr>GTOS X SECC Y X CAP</vt:lpstr>
      <vt:lpstr>ING X SOCIEDAD Y X CAP</vt:lpstr>
      <vt:lpstr>GASTOS X PROGRAMA</vt:lpstr>
      <vt:lpstr>GASTOS X FINANCIACIÓN</vt:lpstr>
      <vt:lpstr>INGRESOS X FINANCIACIÓN</vt:lpstr>
      <vt:lpstr>GTOS CAP VI X PROYECTO</vt:lpstr>
      <vt:lpstr>'GASTOS X FINANCIACIÓN'!Área_de_impresión</vt:lpstr>
      <vt:lpstr>'GTOS CAP VI X PROYECTO'!Área_de_impresión</vt:lpstr>
      <vt:lpstr>'ING X SOCIEDAD Y X CAP'!Área_de_impresión</vt:lpstr>
      <vt:lpstr>'INGRESOS X CAP'!Área_de_impresión</vt:lpstr>
      <vt:lpstr>'INGRESOS X FINANCIACIÓN'!Área_de_impresión</vt:lpstr>
      <vt:lpstr>'GASTOS X CONCEPTO'!Títulos_a_imprimir</vt:lpstr>
      <vt:lpstr>'GASTOS X FINANCIACIÓN'!Títulos_a_imprimir</vt:lpstr>
      <vt:lpstr>'GASTOS X PROGRAMA'!Títulos_a_imprimir</vt:lpstr>
      <vt:lpstr>'GTOS CAP VI X PROYECTO'!Títulos_a_imprimir</vt:lpstr>
      <vt:lpstr>'GTOS X SECC Y X CAP'!Títulos_a_imprimir</vt:lpstr>
      <vt:lpstr>'ING X SOCIEDAD Y X CAP'!Títulos_a_imprimir</vt:lpstr>
      <vt:lpstr>'INGR X CONCEPTO'!Títulos_a_imprimir</vt:lpstr>
      <vt:lpstr>'INGRESOS X FINANCIACIÓN'!Títulos_a_imprimir</vt:lpstr>
    </vt:vector>
  </TitlesOfParts>
  <Company>DGA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DGA</dc:creator>
  <cp:lastModifiedBy>Administrador</cp:lastModifiedBy>
  <cp:lastPrinted>2023-05-29T10:46:54Z</cp:lastPrinted>
  <dcterms:created xsi:type="dcterms:W3CDTF">2014-04-10T11:24:13Z</dcterms:created>
  <dcterms:modified xsi:type="dcterms:W3CDTF">2023-07-28T08:14:55Z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EJECUCION CONSOLIDADA PARA PUBLICAR GTOS E INGRESOS JUNIO 2023.xlsx</vt:lpwstr>
  </property>
</Properties>
</file>