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PROGRAMA'!$C$5:$F$164</definedName>
    <definedName name="_xlnm._FilterDatabase" localSheetId="10" hidden="1">'GTOS CAP VI X PROYECTO'!$A$4:$N$607</definedName>
    <definedName name="_xlnm._FilterDatabase" localSheetId="4" hidden="1">'GTOS X SECC Y X CAP'!$A$4:$L$192</definedName>
    <definedName name="_xlnm._FilterDatabase" localSheetId="6" hidden="1">'ING X SOCIEDAD Y X CAP'!$A$4:$I$77</definedName>
    <definedName name="_xlnm._FilterDatabase" localSheetId="3" hidden="1">'INGR X CONCEPTO'!$A$4:$J$108</definedName>
    <definedName name="_xlnm.Print_Area" localSheetId="8">'GASTOS X FINANCIACIÓN'!$A$1:$J$127</definedName>
    <definedName name="_xlnm.Print_Area" localSheetId="10">'GTOS CAP VI X PROYECTO'!$A$1:$N$607</definedName>
    <definedName name="_xlnm.Print_Area" localSheetId="6">'ING X SOCIEDAD Y X CAP'!$A$1:$I$77</definedName>
    <definedName name="_xlnm.Print_Area" localSheetId="1">'INGRESOS X CAP'!$A$1:$H$19</definedName>
    <definedName name="_xlnm.Print_Area" localSheetId="9">'INGRESOS X FINANCIACIÓN'!$A$1:$H$142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F597" i="19" l="1"/>
  <c r="F598" i="19"/>
  <c r="F603" i="19"/>
  <c r="G135" i="22"/>
  <c r="G136" i="22"/>
  <c r="G137" i="22"/>
  <c r="G139" i="22"/>
  <c r="F601" i="19" l="1"/>
  <c r="F605" i="19"/>
  <c r="F602" i="19"/>
  <c r="F599" i="19"/>
  <c r="F600" i="19"/>
  <c r="F606" i="19"/>
  <c r="F604" i="19"/>
  <c r="G133" i="22"/>
  <c r="G141" i="22"/>
  <c r="G138" i="22"/>
  <c r="G140" i="22"/>
  <c r="G132" i="22"/>
  <c r="G134" i="22"/>
  <c r="F571" i="19" l="1"/>
  <c r="F573" i="19"/>
  <c r="F575" i="19"/>
  <c r="F577" i="19"/>
  <c r="F579" i="19"/>
  <c r="F581" i="19"/>
  <c r="F583" i="19"/>
  <c r="F585" i="19"/>
  <c r="F587" i="19"/>
  <c r="F589" i="19"/>
  <c r="F591" i="19"/>
  <c r="F593" i="19"/>
  <c r="F595" i="19"/>
  <c r="F596" i="19" l="1"/>
  <c r="F594" i="19"/>
  <c r="F592" i="19"/>
  <c r="F590" i="19"/>
  <c r="F588" i="19"/>
  <c r="F586" i="19"/>
  <c r="F584" i="19"/>
  <c r="F582" i="19"/>
  <c r="F580" i="19"/>
  <c r="F578" i="19"/>
  <c r="F576" i="19"/>
  <c r="F574" i="19"/>
  <c r="F572" i="19"/>
  <c r="I107" i="16"/>
  <c r="I105" i="16"/>
  <c r="I106" i="16"/>
  <c r="F7" i="19" l="1"/>
  <c r="F9" i="19"/>
  <c r="F11" i="19"/>
  <c r="F13" i="19"/>
  <c r="F15" i="19"/>
  <c r="F17" i="19"/>
  <c r="F19" i="19"/>
  <c r="F21" i="19"/>
  <c r="F23" i="19"/>
  <c r="F25" i="19"/>
  <c r="F27" i="19"/>
  <c r="F29" i="19"/>
  <c r="F31" i="19"/>
  <c r="F33" i="19"/>
  <c r="F35" i="19"/>
  <c r="F37" i="19"/>
  <c r="F39" i="19"/>
  <c r="F41" i="19"/>
  <c r="F43" i="19"/>
  <c r="F45" i="19"/>
  <c r="F47" i="19"/>
  <c r="F49" i="19"/>
  <c r="F51" i="19"/>
  <c r="F53" i="19"/>
  <c r="F55" i="19"/>
  <c r="F57" i="19"/>
  <c r="F59" i="19"/>
  <c r="F61" i="19"/>
  <c r="F63" i="19"/>
  <c r="F65" i="19"/>
  <c r="F67" i="19"/>
  <c r="F69" i="19"/>
  <c r="F71" i="19"/>
  <c r="F73" i="19"/>
  <c r="F75" i="19"/>
  <c r="F77" i="19"/>
  <c r="F79" i="19"/>
  <c r="F81" i="19"/>
  <c r="F83" i="19"/>
  <c r="F85" i="19"/>
  <c r="F87" i="19"/>
  <c r="F89" i="19"/>
  <c r="F91" i="19"/>
  <c r="F93" i="19"/>
  <c r="F95" i="19"/>
  <c r="F97" i="19"/>
  <c r="F99" i="19"/>
  <c r="F101" i="19"/>
  <c r="F103" i="19"/>
  <c r="F105" i="19"/>
  <c r="F107" i="19"/>
  <c r="F109" i="19"/>
  <c r="F111" i="19"/>
  <c r="F113" i="19"/>
  <c r="F115" i="19"/>
  <c r="F117" i="19"/>
  <c r="F119" i="19"/>
  <c r="F121" i="19"/>
  <c r="F123" i="19"/>
  <c r="F125" i="19"/>
  <c r="F127" i="19"/>
  <c r="F129" i="19"/>
  <c r="F131" i="19"/>
  <c r="F133" i="19"/>
  <c r="F135" i="19"/>
  <c r="F137" i="19"/>
  <c r="F139" i="19"/>
  <c r="F141" i="19"/>
  <c r="F143" i="19"/>
  <c r="F145" i="19"/>
  <c r="F147" i="19"/>
  <c r="F149" i="19"/>
  <c r="F151" i="19"/>
  <c r="F153" i="19"/>
  <c r="F155" i="19"/>
  <c r="F157" i="19"/>
  <c r="F159" i="19"/>
  <c r="F161" i="19"/>
  <c r="F163" i="19"/>
  <c r="F165" i="19"/>
  <c r="F167" i="19"/>
  <c r="F169" i="19"/>
  <c r="F171" i="19"/>
  <c r="F173" i="19"/>
  <c r="F175" i="19"/>
  <c r="F177" i="19"/>
  <c r="F179" i="19"/>
  <c r="F181" i="19"/>
  <c r="F183" i="19"/>
  <c r="F185" i="19"/>
  <c r="F187" i="19"/>
  <c r="F189" i="19"/>
  <c r="F191" i="19"/>
  <c r="F193" i="19"/>
  <c r="F195" i="19"/>
  <c r="F197" i="19"/>
  <c r="F199" i="19"/>
  <c r="F201" i="19"/>
  <c r="F203" i="19"/>
  <c r="F205" i="19"/>
  <c r="F207" i="19"/>
  <c r="F209" i="19"/>
  <c r="F211" i="19"/>
  <c r="F213" i="19"/>
  <c r="F215" i="19"/>
  <c r="F217" i="19"/>
  <c r="F219" i="19"/>
  <c r="F221" i="19"/>
  <c r="F223" i="19"/>
  <c r="F225" i="19"/>
  <c r="F227" i="19"/>
  <c r="F229" i="19"/>
  <c r="F231" i="19"/>
  <c r="F233" i="19"/>
  <c r="F235" i="19"/>
  <c r="F237" i="19"/>
  <c r="F239" i="19"/>
  <c r="F241" i="19"/>
  <c r="F243" i="19"/>
  <c r="F245" i="19"/>
  <c r="F247" i="19"/>
  <c r="F249" i="19"/>
  <c r="F251" i="19"/>
  <c r="F253" i="19"/>
  <c r="F255" i="19"/>
  <c r="F257" i="19"/>
  <c r="F259" i="19"/>
  <c r="F261" i="19"/>
  <c r="F263" i="19"/>
  <c r="F265" i="19"/>
  <c r="F267" i="19"/>
  <c r="F269" i="19"/>
  <c r="F271" i="19"/>
  <c r="F273" i="19"/>
  <c r="F275" i="19"/>
  <c r="F277" i="19"/>
  <c r="F279" i="19"/>
  <c r="F281" i="19"/>
  <c r="F283" i="19"/>
  <c r="F285" i="19"/>
  <c r="F287" i="19"/>
  <c r="F289" i="19"/>
  <c r="F291" i="19"/>
  <c r="F293" i="19"/>
  <c r="F295" i="19"/>
  <c r="F297" i="19"/>
  <c r="F299" i="19"/>
  <c r="F301" i="19"/>
  <c r="F303" i="19"/>
  <c r="F305" i="19"/>
  <c r="F307" i="19"/>
  <c r="F309" i="19"/>
  <c r="F311" i="19"/>
  <c r="F313" i="19"/>
  <c r="F315" i="19"/>
  <c r="F317" i="19"/>
  <c r="F319" i="19"/>
  <c r="F321" i="19"/>
  <c r="F323" i="19"/>
  <c r="F325" i="19"/>
  <c r="F327" i="19"/>
  <c r="F329" i="19"/>
  <c r="F331" i="19"/>
  <c r="F333" i="19"/>
  <c r="F335" i="19"/>
  <c r="F337" i="19"/>
  <c r="F339" i="19"/>
  <c r="F341" i="19"/>
  <c r="F343" i="19"/>
  <c r="F345" i="19"/>
  <c r="F347" i="19"/>
  <c r="F349" i="19"/>
  <c r="F351" i="19"/>
  <c r="F353" i="19"/>
  <c r="F355" i="19"/>
  <c r="F357" i="19"/>
  <c r="F359" i="19"/>
  <c r="F361" i="19"/>
  <c r="F363" i="19"/>
  <c r="F365" i="19"/>
  <c r="F367" i="19"/>
  <c r="F369" i="19"/>
  <c r="F371" i="19"/>
  <c r="F373" i="19"/>
  <c r="F375" i="19"/>
  <c r="F377" i="19"/>
  <c r="F379" i="19"/>
  <c r="F381" i="19"/>
  <c r="F383" i="19"/>
  <c r="F385" i="19"/>
  <c r="F387" i="19"/>
  <c r="F389" i="19"/>
  <c r="F391" i="19"/>
  <c r="F393" i="19"/>
  <c r="F395" i="19"/>
  <c r="F397" i="19"/>
  <c r="F399" i="19"/>
  <c r="F401" i="19"/>
  <c r="F403" i="19"/>
  <c r="F405" i="19"/>
  <c r="F407" i="19"/>
  <c r="F409" i="19"/>
  <c r="F411" i="19"/>
  <c r="F413" i="19"/>
  <c r="F415" i="19"/>
  <c r="F417" i="19"/>
  <c r="F419" i="19"/>
  <c r="F421" i="19"/>
  <c r="F423" i="19"/>
  <c r="F425" i="19"/>
  <c r="F427" i="19"/>
  <c r="F429" i="19"/>
  <c r="F431" i="19"/>
  <c r="F433" i="19"/>
  <c r="F435" i="19"/>
  <c r="F437" i="19"/>
  <c r="F439" i="19"/>
  <c r="F441" i="19"/>
  <c r="F443" i="19"/>
  <c r="F445" i="19"/>
  <c r="F447" i="19"/>
  <c r="F449" i="19"/>
  <c r="F451" i="19"/>
  <c r="F453" i="19"/>
  <c r="F455" i="19"/>
  <c r="F457" i="19"/>
  <c r="F459" i="19"/>
  <c r="F461" i="19"/>
  <c r="F463" i="19"/>
  <c r="F465" i="19"/>
  <c r="F467" i="19"/>
  <c r="F469" i="19"/>
  <c r="F471" i="19"/>
  <c r="F473" i="19"/>
  <c r="F475" i="19"/>
  <c r="F477" i="19"/>
  <c r="F479" i="19"/>
  <c r="F481" i="19"/>
  <c r="F483" i="19"/>
  <c r="F485" i="19"/>
  <c r="F487" i="19"/>
  <c r="F489" i="19"/>
  <c r="F491" i="19"/>
  <c r="F493" i="19"/>
  <c r="F495" i="19"/>
  <c r="F497" i="19"/>
  <c r="F499" i="19"/>
  <c r="F501" i="19"/>
  <c r="F503" i="19"/>
  <c r="F505" i="19"/>
  <c r="F507" i="19"/>
  <c r="F509" i="19"/>
  <c r="F511" i="19"/>
  <c r="F513" i="19"/>
  <c r="F515" i="19"/>
  <c r="F517" i="19"/>
  <c r="F519" i="19"/>
  <c r="F521" i="19"/>
  <c r="F523" i="19"/>
  <c r="F525" i="19"/>
  <c r="F527" i="19"/>
  <c r="F529" i="19"/>
  <c r="F531" i="19"/>
  <c r="F532" i="19"/>
  <c r="F533" i="19"/>
  <c r="F535" i="19"/>
  <c r="F537" i="19"/>
  <c r="F539" i="19"/>
  <c r="F540" i="19"/>
  <c r="F541" i="19"/>
  <c r="F543" i="19"/>
  <c r="F545" i="19"/>
  <c r="F547" i="19"/>
  <c r="F548" i="19"/>
  <c r="F549" i="19"/>
  <c r="F551" i="19"/>
  <c r="F553" i="19"/>
  <c r="F555" i="19"/>
  <c r="F556" i="19"/>
  <c r="F557" i="19"/>
  <c r="F559" i="19"/>
  <c r="F561" i="19"/>
  <c r="F563" i="19"/>
  <c r="F564" i="19"/>
  <c r="F565" i="19"/>
  <c r="F567" i="19"/>
  <c r="F569" i="19"/>
  <c r="F8" i="19"/>
  <c r="F10" i="19"/>
  <c r="F12" i="19"/>
  <c r="F14" i="19"/>
  <c r="F16" i="19"/>
  <c r="F18" i="19"/>
  <c r="F20" i="19"/>
  <c r="F22" i="19"/>
  <c r="F24" i="19"/>
  <c r="F26" i="19"/>
  <c r="F28" i="19"/>
  <c r="F30" i="19"/>
  <c r="F32" i="19"/>
  <c r="F34" i="19"/>
  <c r="F36" i="19"/>
  <c r="F38" i="19"/>
  <c r="F40" i="19"/>
  <c r="F42" i="19"/>
  <c r="F44" i="19"/>
  <c r="F46" i="19"/>
  <c r="F48" i="19"/>
  <c r="F50" i="19"/>
  <c r="F52" i="19"/>
  <c r="F54" i="19"/>
  <c r="F56" i="19"/>
  <c r="F58" i="19"/>
  <c r="F60" i="19"/>
  <c r="F62" i="19"/>
  <c r="F64" i="19"/>
  <c r="F66" i="19"/>
  <c r="F68" i="19"/>
  <c r="F70" i="19"/>
  <c r="F72" i="19"/>
  <c r="F74" i="19"/>
  <c r="F76" i="19"/>
  <c r="F78" i="19"/>
  <c r="F80" i="19"/>
  <c r="F82" i="19"/>
  <c r="F84" i="19"/>
  <c r="F86" i="19"/>
  <c r="F88" i="19"/>
  <c r="F90" i="19"/>
  <c r="F92" i="19"/>
  <c r="F94" i="19"/>
  <c r="F96" i="19"/>
  <c r="F98" i="19"/>
  <c r="F100" i="19"/>
  <c r="F102" i="19"/>
  <c r="F104" i="19"/>
  <c r="F106" i="19"/>
  <c r="F108" i="19"/>
  <c r="F110" i="19"/>
  <c r="F112" i="19"/>
  <c r="F114" i="19"/>
  <c r="F116" i="19"/>
  <c r="F118" i="19"/>
  <c r="F120" i="19"/>
  <c r="F122" i="19"/>
  <c r="F124" i="19"/>
  <c r="F126" i="19"/>
  <c r="F128" i="19"/>
  <c r="F130" i="19"/>
  <c r="F132" i="19"/>
  <c r="F134" i="19"/>
  <c r="F136" i="19"/>
  <c r="F138" i="19"/>
  <c r="F140" i="19"/>
  <c r="F142" i="19"/>
  <c r="F144" i="19"/>
  <c r="F146" i="19"/>
  <c r="F148" i="19"/>
  <c r="F150" i="19"/>
  <c r="F152" i="19"/>
  <c r="F154" i="19"/>
  <c r="F156" i="19"/>
  <c r="F158" i="19"/>
  <c r="F160" i="19"/>
  <c r="F162" i="19"/>
  <c r="F164" i="19"/>
  <c r="F166" i="19"/>
  <c r="F168" i="19"/>
  <c r="F170" i="19"/>
  <c r="F172" i="19"/>
  <c r="F174" i="19"/>
  <c r="F176" i="19"/>
  <c r="F178" i="19"/>
  <c r="F180" i="19"/>
  <c r="F182" i="19"/>
  <c r="F184" i="19"/>
  <c r="F186" i="19"/>
  <c r="F188" i="19"/>
  <c r="F190" i="19"/>
  <c r="F192" i="19"/>
  <c r="F194" i="19"/>
  <c r="F196" i="19"/>
  <c r="F198" i="19"/>
  <c r="F200" i="19"/>
  <c r="F202" i="19"/>
  <c r="F204" i="19"/>
  <c r="F206" i="19"/>
  <c r="F208" i="19"/>
  <c r="F210" i="19"/>
  <c r="F212" i="19"/>
  <c r="F214" i="19"/>
  <c r="F216" i="19"/>
  <c r="F218" i="19"/>
  <c r="F220" i="19"/>
  <c r="F222" i="19"/>
  <c r="F224" i="19"/>
  <c r="F226" i="19"/>
  <c r="F228" i="19"/>
  <c r="F230" i="19"/>
  <c r="F232" i="19"/>
  <c r="F234" i="19"/>
  <c r="F236" i="19"/>
  <c r="F238" i="19"/>
  <c r="F240" i="19"/>
  <c r="F242" i="19"/>
  <c r="F244" i="19"/>
  <c r="F246" i="19"/>
  <c r="F248" i="19"/>
  <c r="F250" i="19"/>
  <c r="F252" i="19"/>
  <c r="F254" i="19"/>
  <c r="F256" i="19"/>
  <c r="F258" i="19"/>
  <c r="F260" i="19"/>
  <c r="F262" i="19"/>
  <c r="F264" i="19"/>
  <c r="F266" i="19"/>
  <c r="F268" i="19"/>
  <c r="F270" i="19"/>
  <c r="F272" i="19"/>
  <c r="F274" i="19"/>
  <c r="F276" i="19"/>
  <c r="F278" i="19"/>
  <c r="F280" i="19"/>
  <c r="F282" i="19"/>
  <c r="F284" i="19"/>
  <c r="F286" i="19"/>
  <c r="F288" i="19"/>
  <c r="F290" i="19"/>
  <c r="F292" i="19"/>
  <c r="F294" i="19"/>
  <c r="F296" i="19"/>
  <c r="F298" i="19"/>
  <c r="F300" i="19"/>
  <c r="F302" i="19"/>
  <c r="F304" i="19"/>
  <c r="F306" i="19"/>
  <c r="F308" i="19"/>
  <c r="F310" i="19"/>
  <c r="F312" i="19"/>
  <c r="F314" i="19"/>
  <c r="F316" i="19"/>
  <c r="F318" i="19"/>
  <c r="F320" i="19"/>
  <c r="F322" i="19"/>
  <c r="F324" i="19"/>
  <c r="F326" i="19"/>
  <c r="F328" i="19"/>
  <c r="F330" i="19"/>
  <c r="F332" i="19"/>
  <c r="F334" i="19"/>
  <c r="F336" i="19"/>
  <c r="F338" i="19"/>
  <c r="F340" i="19"/>
  <c r="F342" i="19"/>
  <c r="F344" i="19"/>
  <c r="F346" i="19"/>
  <c r="F348" i="19"/>
  <c r="F350" i="19"/>
  <c r="F352" i="19"/>
  <c r="F354" i="19"/>
  <c r="F356" i="19"/>
  <c r="F358" i="19"/>
  <c r="F360" i="19"/>
  <c r="F362" i="19"/>
  <c r="F364" i="19"/>
  <c r="F366" i="19"/>
  <c r="F368" i="19"/>
  <c r="F370" i="19"/>
  <c r="F372" i="19"/>
  <c r="F374" i="19"/>
  <c r="F376" i="19"/>
  <c r="F378" i="19"/>
  <c r="F380" i="19"/>
  <c r="F382" i="19"/>
  <c r="F384" i="19"/>
  <c r="F386" i="19"/>
  <c r="F388" i="19"/>
  <c r="F390" i="19"/>
  <c r="F392" i="19"/>
  <c r="F394" i="19"/>
  <c r="F396" i="19"/>
  <c r="F398" i="19"/>
  <c r="F400" i="19"/>
  <c r="F402" i="19"/>
  <c r="F404" i="19"/>
  <c r="F406" i="19"/>
  <c r="F408" i="19"/>
  <c r="F410" i="19"/>
  <c r="F412" i="19"/>
  <c r="F414" i="19"/>
  <c r="F416" i="19"/>
  <c r="F418" i="19"/>
  <c r="F420" i="19"/>
  <c r="F422" i="19"/>
  <c r="F424" i="19"/>
  <c r="F426" i="19"/>
  <c r="F428" i="19"/>
  <c r="F430" i="19"/>
  <c r="F432" i="19"/>
  <c r="F434" i="19"/>
  <c r="F436" i="19"/>
  <c r="F438" i="19"/>
  <c r="F440" i="19"/>
  <c r="F442" i="19"/>
  <c r="F444" i="19"/>
  <c r="F446" i="19"/>
  <c r="F448" i="19"/>
  <c r="F450" i="19"/>
  <c r="F452" i="19"/>
  <c r="F454" i="19"/>
  <c r="F456" i="19"/>
  <c r="F458" i="19"/>
  <c r="F460" i="19"/>
  <c r="F462" i="19"/>
  <c r="F464" i="19"/>
  <c r="F466" i="19"/>
  <c r="F468" i="19"/>
  <c r="F470" i="19"/>
  <c r="F472" i="19"/>
  <c r="F474" i="19"/>
  <c r="F476" i="19"/>
  <c r="F478" i="19"/>
  <c r="F480" i="19"/>
  <c r="F482" i="19"/>
  <c r="F484" i="19"/>
  <c r="F486" i="19"/>
  <c r="F488" i="19"/>
  <c r="F490" i="19"/>
  <c r="F492" i="19"/>
  <c r="F494" i="19"/>
  <c r="F496" i="19"/>
  <c r="F498" i="19"/>
  <c r="F500" i="19"/>
  <c r="F502" i="19"/>
  <c r="F504" i="19"/>
  <c r="F506" i="19"/>
  <c r="F508" i="19"/>
  <c r="F510" i="19"/>
  <c r="F512" i="19"/>
  <c r="F514" i="19"/>
  <c r="F516" i="19"/>
  <c r="F520" i="19"/>
  <c r="F524" i="19"/>
  <c r="F528" i="19"/>
  <c r="F536" i="19"/>
  <c r="F544" i="19"/>
  <c r="F552" i="19"/>
  <c r="F560" i="19"/>
  <c r="F568" i="19"/>
  <c r="F518" i="19"/>
  <c r="F522" i="19"/>
  <c r="F526" i="19"/>
  <c r="F530" i="19"/>
  <c r="F534" i="19"/>
  <c r="F538" i="19"/>
  <c r="F542" i="19"/>
  <c r="F546" i="19"/>
  <c r="F550" i="19"/>
  <c r="F554" i="19"/>
  <c r="F558" i="19"/>
  <c r="F562" i="19"/>
  <c r="F566" i="19"/>
  <c r="F570" i="19"/>
  <c r="I87" i="16"/>
  <c r="I88" i="16"/>
  <c r="I90" i="16"/>
  <c r="I92" i="16"/>
  <c r="I93" i="16"/>
  <c r="I99" i="16"/>
  <c r="I101" i="16"/>
  <c r="I102" i="16"/>
  <c r="I103" i="16"/>
  <c r="I104" i="16"/>
  <c r="G130" i="22"/>
  <c r="G131" i="22"/>
  <c r="I100" i="16" l="1"/>
  <c r="I98" i="16"/>
  <c r="I96" i="16"/>
  <c r="I94" i="16"/>
  <c r="I91" i="16"/>
  <c r="I89" i="16"/>
  <c r="I97" i="16"/>
  <c r="I95" i="16"/>
  <c r="G129" i="22" l="1"/>
  <c r="G128" i="22" l="1"/>
  <c r="G126" i="22"/>
  <c r="G127" i="22"/>
  <c r="G125" i="22" l="1"/>
  <c r="G124" i="22"/>
  <c r="G123" i="22" l="1"/>
  <c r="G121" i="22"/>
  <c r="G119" i="22"/>
  <c r="G120" i="22"/>
  <c r="G122" i="22"/>
  <c r="G118" i="22" l="1"/>
  <c r="G110" i="22" l="1"/>
  <c r="G108" i="22"/>
  <c r="G109" i="22"/>
  <c r="G117" i="22"/>
  <c r="G106" i="22"/>
  <c r="G11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<sst xmlns="http://schemas.openxmlformats.org/spreadsheetml/2006/main" count="6553" uniqueCount="2363">
  <si>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</si>
  <si>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</si>
  <si>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</si>
  <si>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</si>
  <si>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</si>
  <si>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</si>
  <si>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</si>
  <si>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</si>
  <si>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</si>
  <si>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</si>
  <si>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</si>
  <si>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</si>
  <si>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</si>
  <si>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</si>
  <si>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</si>
  <si>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</si>
  <si>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</si>
  <si>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</si>
  <si>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</si>
  <si>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</si>
  <si>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</si>
  <si>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</si>
  <si>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</si>
  <si>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</si>
  <si>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</si>
  <si>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</si>
  <si>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</si>
  <si>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</si>
  <si>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</si>
  <si>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</si>
  <si>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</si>
  <si>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</si>
  <si>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</si>
  <si>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</si>
  <si>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</si>
  <si>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</si>
  <si>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</si>
  <si>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</si>
  <si>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</si>
  <si>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</si>
  <si>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</si>
  <si>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</si>
  <si>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</si>
  <si>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</si>
  <si>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</si>
  <si>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</si>
  <si>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</si>
  <si>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</si>
  <si>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</si>
  <si>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</si>
  <si>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</si>
  <si>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</si>
  <si>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</si>
  <si>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</si>
  <si>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</si>
  <si>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</si>
  <si>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</si>
  <si>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</si>
  <si>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</si>
  <si>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</si>
  <si>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</si>
  <si>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</si>
  <si>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</si>
  <si>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30/06/2022</t>
  </si>
  <si>
    <t>EJECUCIÓN DEL PRESUPUESTO CONSOLIDADO DE INGRESOS A FECHA 30/06/2022</t>
  </si>
  <si>
    <t>EJECUCIÓN DEL PRESUPUESTO CONSOLIDADO DE INGRESOS  A FECHA 30/06/2022</t>
  </si>
  <si>
    <t>EJECUCIÓN PROYECTOS DE INVERSIÓN  (CAPÍTULO VI) A FECHA 30/06/2022</t>
  </si>
  <si>
    <t>DATOS CONTABILIZADOS (actualizados a fecha 26 de julio)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</si>
  <si>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</si>
  <si>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</si>
  <si>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</si>
  <si>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</si>
  <si>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</si>
  <si>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</si>
  <si>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</si>
  <si>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</si>
  <si>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</si>
  <si>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</si>
  <si>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</si>
  <si>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</si>
  <si>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</si>
  <si>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</si>
  <si>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</si>
  <si>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</si>
  <si>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</si>
  <si>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</si>
  <si>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</si>
  <si>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</si>
  <si>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</si>
  <si>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</si>
  <si>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</si>
  <si>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</si>
  <si>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</si>
  <si>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</si>
  <si>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</si>
  <si>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</si>
  <si>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</si>
  <si>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</si>
  <si>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</si>
  <si>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</si>
  <si>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</si>
  <si>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</si>
  <si>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</si>
  <si>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</si>
  <si>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</si>
  <si>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</si>
  <si>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</si>
  <si>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</si>
  <si>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</si>
  <si>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</si>
  <si>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</si>
  <si>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</si>
  <si>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</si>
  <si>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</si>
  <si>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</si>
  <si>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</si>
  <si>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</si>
  <si>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</si>
  <si>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</si>
  <si>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</si>
  <si>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</si>
  <si>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</si>
  <si>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</si>
  <si>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</si>
  <si>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</si>
  <si>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</si>
  <si>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</si>
  <si>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</si>
  <si>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</si>
  <si>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</si>
  <si>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</si>
  <si>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</si>
  <si>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</si>
  <si>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</si>
  <si>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</si>
  <si>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</si>
  <si>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</si>
  <si>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</si>
  <si>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</si>
  <si>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</si>
  <si>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</si>
  <si>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</si>
  <si>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</si>
  <si>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</si>
  <si>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</si>
  <si>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</si>
  <si>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</si>
  <si>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</si>
  <si>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</si>
  <si>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</si>
  <si>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</si>
  <si>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</si>
  <si>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</si>
  <si>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</si>
  <si>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</si>
  <si>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</si>
  <si>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</si>
  <si>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</si>
  <si>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</si>
  <si>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</si>
  <si>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</si>
  <si>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</si>
  <si>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</si>
  <si>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</si>
  <si>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</si>
  <si>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</si>
  <si>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</si>
  <si>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</si>
  <si>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</si>
  <si>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</si>
  <si>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</si>
  <si>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</si>
  <si>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</si>
  <si>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</si>
  <si>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</si>
  <si>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</si>
  <si>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</si>
  <si>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</si>
  <si>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</si>
  <si>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</si>
  <si>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</si>
  <si>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</si>
  <si>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</si>
  <si>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</si>
  <si>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</si>
  <si>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</si>
  <si>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</si>
  <si>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</si>
  <si>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</si>
  <si>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</si>
  <si>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</si>
  <si>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</si>
  <si>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</si>
  <si>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</si>
  <si>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</si>
  <si>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</si>
  <si>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</si>
  <si>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</si>
  <si>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</si>
  <si>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</si>
  <si>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</si>
  <si>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</si>
  <si>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</si>
  <si>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</si>
  <si>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</si>
  <si>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</si>
  <si>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</si>
  <si>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</si>
  <si>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</si>
  <si>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</si>
  <si>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</si>
  <si>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</si>
  <si>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</si>
  <si>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</si>
  <si>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</si>
  <si>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</si>
  <si>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</si>
  <si>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</si>
  <si>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</si>
  <si>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</si>
  <si>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</si>
  <si>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</si>
  <si>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</si>
  <si>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</si>
  <si>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</si>
  <si>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</si>
  <si>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</si>
  <si>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</si>
  <si>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</si>
  <si>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</si>
  <si>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</si>
  <si>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</si>
  <si>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</si>
  <si>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</si>
  <si>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</si>
  <si>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</si>
  <si>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</si>
  <si>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</si>
  <si>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</si>
  <si>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</si>
  <si>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</si>
  <si>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</si>
  <si>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</si>
  <si>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</si>
  <si>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</si>
  <si>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</si>
  <si>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</si>
  <si>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</si>
  <si>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</si>
  <si>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</si>
  <si>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</si>
  <si>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</si>
  <si>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</si>
  <si>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</si>
  <si>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</si>
  <si>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</si>
  <si>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</si>
  <si>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</si>
  <si>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</si>
  <si>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</si>
  <si>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</si>
  <si>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</si>
  <si>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</si>
  <si>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</si>
  <si>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</si>
  <si>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</si>
  <si>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</si>
  <si>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</si>
  <si>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</si>
  <si>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</si>
  <si>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</si>
  <si>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</si>
  <si>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</si>
  <si>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</si>
  <si>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</si>
  <si>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</si>
  <si>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</si>
  <si>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</si>
  <si>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</si>
  <si>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</si>
  <si>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</si>
  <si>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</si>
  <si>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</si>
  <si>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</si>
  <si>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</si>
  <si>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</si>
  <si>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</si>
  <si>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</si>
  <si>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</si>
  <si>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</si>
  <si>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</si>
  <si>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</si>
  <si>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</si>
  <si>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</si>
  <si>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</si>
  <si>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</si>
  <si>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</si>
  <si>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</si>
  <si>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</si>
  <si>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</si>
  <si>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</si>
  <si>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</si>
  <si>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</si>
  <si>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</si>
  <si>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</si>
  <si>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</si>
  <si>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</si>
  <si>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</si>
  <si>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</si>
  <si>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</si>
  <si>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</si>
  <si>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</si>
  <si>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</si>
  <si>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</si>
  <si>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</si>
  <si>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</si>
  <si>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</si>
  <si>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</si>
  <si>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</si>
  <si>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</si>
  <si>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</si>
  <si>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</si>
  <si>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</si>
  <si>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</si>
  <si>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</si>
  <si>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</si>
  <si>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</si>
  <si>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</si>
  <si>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</si>
  <si>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</si>
  <si>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</si>
  <si>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</si>
  <si>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</si>
  <si>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</si>
  <si>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</si>
  <si>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</si>
  <si>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</si>
  <si>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</si>
  <si>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</si>
  <si>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</si>
  <si>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</si>
  <si>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</si>
  <si>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</si>
  <si>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</si>
  <si>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</si>
  <si>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</si>
  <si>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</si>
  <si>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</si>
  <si>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</si>
  <si>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</si>
  <si>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</si>
  <si>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</si>
  <si>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</si>
  <si>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</si>
  <si>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</si>
  <si>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</si>
  <si>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</si>
  <si>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</si>
  <si>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</si>
  <si>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</si>
  <si>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</si>
  <si>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</si>
  <si>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</si>
  <si>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</si>
  <si>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</si>
  <si>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</si>
  <si>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</si>
  <si>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</si>
  <si>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</si>
  <si>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</si>
  <si>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</si>
  <si>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</si>
  <si>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</si>
  <si>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</si>
  <si>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</si>
  <si>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</si>
  <si>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</si>
  <si>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</si>
  <si>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</si>
  <si>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</si>
  <si>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</si>
  <si>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</si>
  <si>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</si>
  <si>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</si>
  <si>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</si>
  <si>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</si>
  <si>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</si>
  <si>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</si>
  <si>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</si>
  <si>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</si>
  <si>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</si>
  <si>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</si>
  <si>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</si>
  <si>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</si>
  <si>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</si>
  <si>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</si>
  <si>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</si>
  <si>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</si>
  <si>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</si>
  <si>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</si>
  <si>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</si>
  <si>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</si>
  <si>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</si>
  <si>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</si>
  <si>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</si>
  <si>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</si>
  <si>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</si>
  <si>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</si>
  <si>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</si>
  <si>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</si>
  <si>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</si>
  <si>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</si>
  <si>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</si>
  <si>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</si>
  <si>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</si>
  <si>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</si>
  <si>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</si>
  <si>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</si>
  <si>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</si>
  <si>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</si>
  <si>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</si>
  <si>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</si>
  <si>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</si>
  <si>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</si>
  <si>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</si>
  <si>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</si>
  <si>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</si>
  <si>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</si>
  <si>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</si>
  <si>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</si>
  <si>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</si>
  <si>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</si>
  <si>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</si>
  <si>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</si>
  <si>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</si>
  <si>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</si>
  <si>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</si>
  <si>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</si>
  <si>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</si>
  <si>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</si>
  <si>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</si>
  <si>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</si>
  <si>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</si>
  <si>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</si>
  <si>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</si>
  <si>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</si>
  <si>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</si>
  <si>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</si>
  <si>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</si>
  <si>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</si>
  <si>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</si>
  <si>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</si>
  <si>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</si>
  <si>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</si>
  <si>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</si>
  <si>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</si>
  <si>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</si>
  <si>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</si>
  <si>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</si>
  <si>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</si>
  <si>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</si>
  <si>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</si>
  <si>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</si>
  <si>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</si>
  <si>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</si>
  <si>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</si>
  <si>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</si>
  <si>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</si>
  <si>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</si>
  <si>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</si>
  <si>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</si>
  <si>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</si>
  <si>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</si>
  <si>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</si>
  <si>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</si>
  <si>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</si>
  <si>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</si>
  <si>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</si>
  <si>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</si>
  <si>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</si>
  <si>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</si>
  <si>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</si>
  <si>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</si>
  <si>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</si>
  <si>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</si>
  <si>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</si>
  <si>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</si>
  <si>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</si>
  <si>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</si>
  <si>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</si>
  <si>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</si>
  <si>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</si>
  <si>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</si>
  <si>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</si>
  <si>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</si>
  <si>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</si>
  <si>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</si>
  <si>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</si>
  <si>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</si>
  <si>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</si>
  <si>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</si>
  <si>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</si>
  <si>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</si>
  <si>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</si>
  <si>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</si>
  <si>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</si>
  <si>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</si>
  <si>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</si>
  <si>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</si>
  <si>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</si>
  <si>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</si>
  <si>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</si>
  <si>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</si>
  <si>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</si>
  <si>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</si>
  <si>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</si>
  <si>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</si>
  <si>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</si>
  <si>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</si>
  <si>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</si>
  <si>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</si>
  <si>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</si>
  <si>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</si>
  <si>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</si>
  <si>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</si>
  <si>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</si>
  <si>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</si>
  <si>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</si>
  <si>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</si>
  <si>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</si>
  <si>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</si>
  <si>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</si>
  <si>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</si>
  <si>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</si>
  <si>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</si>
  <si>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</si>
  <si>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</si>
  <si>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</si>
  <si>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</si>
  <si>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</si>
  <si>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</si>
  <si>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</si>
  <si>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</si>
  <si>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</si>
  <si>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</si>
  <si>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</si>
  <si>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</si>
  <si>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</si>
  <si>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</si>
  <si>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</si>
  <si>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</si>
  <si>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</si>
  <si>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</si>
  <si>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</si>
  <si>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</si>
  <si>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</si>
  <si>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</si>
  <si>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</si>
  <si>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</si>
  <si>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</si>
  <si>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</si>
  <si>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</si>
  <si>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</si>
  <si>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</si>
  <si>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</si>
  <si>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</si>
  <si>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</si>
  <si>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</si>
  <si>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</si>
  <si>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</si>
  <si>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</si>
  <si>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</si>
  <si>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</si>
  <si>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</si>
  <si>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</si>
  <si>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</si>
  <si>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</si>
  <si>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</si>
  <si>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</si>
  <si>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</si>
  <si>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</si>
  <si>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</si>
  <si>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</si>
  <si>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</si>
  <si>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</si>
  <si>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</si>
  <si>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</si>
  <si>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</si>
  <si>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</si>
  <si>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</si>
  <si>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</si>
  <si>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</si>
  <si>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</si>
  <si>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</si>
  <si>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</si>
  <si>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</si>
  <si>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</si>
  <si>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</si>
  <si>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</si>
  <si>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</si>
  <si>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</si>
  <si>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</si>
  <si>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</si>
  <si>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</si>
  <si>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</si>
  <si>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</si>
  <si>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</si>
  <si>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</si>
  <si>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</si>
  <si>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</si>
  <si>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</si>
  <si>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</si>
  <si>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</si>
  <si>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</si>
  <si>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</si>
  <si>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</si>
  <si>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</si>
  <si>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</si>
  <si>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</si>
  <si>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</si>
  <si>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</si>
  <si>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</si>
  <si>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</si>
  <si>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</si>
  <si>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</si>
  <si>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</si>
  <si>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</si>
  <si>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</si>
  <si>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</si>
  <si>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</si>
  <si>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</si>
  <si>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</si>
  <si>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</si>
  <si>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</si>
  <si>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</si>
  <si>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</si>
  <si>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</si>
  <si>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</si>
  <si>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</si>
  <si>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</si>
  <si>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</si>
  <si>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</si>
  <si>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</si>
  <si>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</si>
  <si>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</si>
  <si>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</si>
  <si>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</si>
  <si>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</si>
  <si>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</si>
  <si>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</si>
  <si>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</si>
  <si>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</si>
  <si>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</si>
  <si>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</si>
  <si>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</si>
  <si>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</si>
  <si>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</si>
  <si>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</si>
  <si>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</si>
  <si>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</si>
  <si>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</si>
  <si>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</si>
  <si>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</si>
  <si>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</si>
  <si>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</si>
  <si>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</si>
  <si>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</si>
  <si>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</si>
  <si>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</si>
  <si>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</si>
  <si>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</si>
  <si>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</si>
  <si>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</si>
  <si>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</si>
  <si>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</si>
  <si>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</si>
  <si>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</si>
  <si>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</si>
  <si>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</si>
  <si>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</si>
  <si>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</si>
  <si>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</si>
  <si>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</si>
  <si>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</si>
  <si>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</si>
  <si>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</si>
  <si>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</si>
  <si>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</si>
  <si>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</si>
  <si>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</si>
  <si>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</si>
  <si>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</si>
  <si>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</si>
  <si>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</si>
  <si>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</si>
  <si>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</si>
  <si>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</si>
  <si>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</si>
  <si>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</si>
  <si>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</si>
  <si>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</si>
  <si>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</si>
  <si>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</si>
  <si>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</si>
  <si>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</si>
  <si>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</si>
  <si>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</si>
  <si>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</si>
  <si>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</si>
  <si>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</si>
  <si>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</si>
  <si>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</si>
  <si>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</si>
  <si>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</si>
  <si>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</si>
  <si>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</si>
  <si>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</si>
  <si>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</si>
  <si>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</si>
  <si>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</si>
  <si>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</si>
  <si>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</si>
  <si>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</si>
  <si>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</si>
  <si>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</si>
  <si>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</si>
  <si>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</si>
  <si>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</si>
  <si>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</si>
  <si>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</si>
  <si>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</si>
  <si>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</si>
  <si>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</si>
  <si>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</si>
  <si>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</si>
  <si>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</si>
  <si>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</si>
  <si>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</si>
  <si>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</si>
  <si>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</si>
  <si>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</si>
  <si>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</si>
  <si>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</si>
  <si>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</si>
  <si>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</si>
  <si>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</si>
  <si>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</si>
  <si>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</si>
  <si>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</si>
  <si>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</si>
  <si>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</si>
  <si>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</si>
  <si>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</si>
  <si>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</si>
  <si>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</si>
  <si>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</si>
  <si>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</si>
  <si>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</si>
  <si>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</si>
  <si>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</si>
  <si>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</si>
  <si>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</si>
  <si>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</si>
  <si>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</si>
  <si>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</si>
  <si>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</si>
  <si>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</si>
  <si>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</si>
  <si>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</si>
  <si>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</si>
  <si>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</si>
  <si>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</si>
  <si>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</si>
  <si>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</si>
  <si>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</si>
  <si>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</si>
  <si>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</si>
  <si>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</si>
  <si>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</si>
  <si>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</si>
  <si>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</si>
  <si>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</si>
  <si>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</si>
  <si>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</si>
  <si>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</si>
  <si>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</si>
  <si>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</si>
  <si>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</si>
  <si>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</si>
  <si>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</si>
  <si>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</si>
  <si>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</si>
  <si>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</si>
  <si>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</si>
  <si>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</si>
  <si>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</si>
  <si>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</si>
  <si>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</si>
  <si>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</si>
  <si>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</si>
  <si>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</si>
  <si>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</si>
  <si>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</si>
  <si>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</si>
  <si>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</si>
  <si>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</si>
  <si>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</si>
  <si>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</si>
  <si>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</si>
  <si>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</si>
  <si>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</si>
  <si>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</si>
  <si>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</si>
  <si>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</si>
  <si>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</si>
  <si>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19004</t>
  </si>
  <si>
    <t>FONDO EUROPEO DE ADAPTACIÓN A LA GLOBALIZACIÓN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</si>
  <si>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</si>
  <si>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</si>
  <si>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</si>
  <si>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</si>
  <si>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</si>
  <si>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</si>
  <si>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</si>
  <si>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</si>
  <si>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</si>
  <si>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</si>
  <si>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</si>
  <si>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</si>
  <si>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</si>
  <si>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</si>
  <si>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</si>
  <si>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</si>
  <si>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</si>
  <si>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</si>
  <si>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</si>
  <si>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</si>
  <si>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</si>
  <si>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</si>
  <si>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</si>
  <si>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</si>
  <si>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</si>
  <si>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</si>
  <si>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</si>
  <si>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</si>
  <si>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</si>
  <si>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</si>
  <si>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</si>
  <si>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</si>
  <si>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</si>
  <si>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</si>
  <si>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</si>
  <si>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</si>
  <si>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</si>
  <si>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</si>
  <si>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</si>
  <si>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</si>
  <si>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</si>
  <si>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</si>
  <si>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</si>
  <si>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</si>
  <si>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</si>
  <si>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</si>
  <si>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</si>
  <si>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</si>
  <si>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</si>
  <si>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</si>
  <si>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</si>
  <si>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</si>
  <si>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</si>
  <si>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</si>
  <si>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</si>
  <si>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</si>
  <si>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</si>
  <si>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</si>
  <si>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</si>
  <si>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</si>
  <si>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</si>
  <si>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</si>
  <si>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</si>
  <si>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</si>
  <si>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</si>
  <si>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</si>
  <si>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</si>
  <si>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</si>
  <si>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</si>
  <si>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</si>
  <si>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</si>
  <si>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</si>
  <si>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</si>
  <si>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</si>
  <si>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</si>
  <si>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</si>
  <si>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</si>
  <si>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</si>
  <si>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</si>
  <si>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</si>
  <si>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</si>
  <si>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</si>
  <si>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</si>
  <si>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</si>
  <si>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</si>
  <si>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</si>
  <si>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</si>
  <si>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</si>
  <si>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</si>
  <si>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</si>
  <si>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34060</t>
  </si>
  <si>
    <t>CSA INCORPORACIÓN JÓVENES 2014-2020</t>
  </si>
  <si>
    <t>34061</t>
  </si>
  <si>
    <t>PARTICIPACIÓN PROGRAMA CALIDAD PDR</t>
  </si>
  <si>
    <t>34067</t>
  </si>
  <si>
    <t>AYUDA SUPLEMENTARIA R(UE) 2022/467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</si>
  <si>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</si>
  <si>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</si>
  <si>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</si>
  <si>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</si>
  <si>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</si>
  <si>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</si>
  <si>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</si>
  <si>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</si>
  <si>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</si>
  <si>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</si>
  <si>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</si>
  <si>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</si>
  <si>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</si>
  <si>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</si>
  <si>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</si>
  <si>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</si>
  <si>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</si>
  <si>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</si>
  <si>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</si>
  <si>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</si>
  <si>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</si>
  <si>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</si>
  <si>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</si>
  <si>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</si>
  <si>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</si>
  <si>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</si>
  <si>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</si>
  <si>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</si>
  <si>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</si>
  <si>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</si>
  <si>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</si>
  <si>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</si>
  <si>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</si>
  <si>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</si>
  <si>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</si>
  <si>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</si>
  <si>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</si>
  <si>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</si>
  <si>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</si>
  <si>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</si>
  <si>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</si>
  <si>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</si>
  <si>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</si>
  <si>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</si>
  <si>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</si>
  <si>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</si>
  <si>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</si>
  <si>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</si>
  <si>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</si>
  <si>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</si>
  <si>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</si>
  <si>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</si>
  <si>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</si>
  <si>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</si>
  <si>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</si>
  <si>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</si>
  <si>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</si>
  <si>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</si>
  <si>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</si>
  <si>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</si>
  <si>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</si>
  <si>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</si>
  <si>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</si>
  <si>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</si>
  <si>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</si>
  <si>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</si>
  <si>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</si>
  <si>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</si>
  <si>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</si>
  <si>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</si>
  <si>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</si>
  <si>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</si>
  <si>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</si>
  <si>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CUALIFICACIONES FP PARA EL EMPLEO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</si>
  <si>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</si>
  <si>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</si>
  <si>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</si>
  <si>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</si>
  <si>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</si>
  <si>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</si>
  <si>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</si>
  <si>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</si>
  <si>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</si>
  <si>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</si>
  <si>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</si>
  <si>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</si>
  <si>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</si>
  <si>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</si>
  <si>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</si>
  <si>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</si>
  <si>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</si>
  <si>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</si>
  <si>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</si>
  <si>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</si>
  <si>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</si>
  <si>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</si>
  <si>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</si>
  <si>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</si>
  <si>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</si>
  <si>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</si>
  <si>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</si>
  <si>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</si>
  <si>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</si>
  <si>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</si>
  <si>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</si>
  <si>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</si>
  <si>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</si>
  <si>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</si>
  <si>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</si>
  <si>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</si>
  <si>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</si>
  <si>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</si>
  <si>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</si>
  <si>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</si>
  <si>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91324</t>
  </si>
  <si>
    <t>FONDOS PROPIOS CONFINANCIADORES DEL MRR</t>
  </si>
  <si>
    <t>11101</t>
  </si>
  <si>
    <t>12102</t>
  </si>
  <si>
    <t>14203</t>
  </si>
  <si>
    <t>32200</t>
  </si>
  <si>
    <t>32218</t>
  </si>
  <si>
    <t>32449</t>
  </si>
  <si>
    <t>34049</t>
  </si>
  <si>
    <t>34062</t>
  </si>
  <si>
    <t>35011</t>
  </si>
  <si>
    <t>36014</t>
  </si>
  <si>
    <t>39108</t>
  </si>
  <si>
    <t>39132</t>
  </si>
  <si>
    <t>39405</t>
  </si>
  <si>
    <t>39406</t>
  </si>
  <si>
    <t>51011</t>
  </si>
  <si>
    <t>51012</t>
  </si>
  <si>
    <t>53002</t>
  </si>
  <si>
    <t>91003</t>
  </si>
  <si>
    <t>91218</t>
  </si>
  <si>
    <t>PROGRAMA OPERATIVO FONDO SOCIAL EUROPEO 2007-2013</t>
  </si>
  <si>
    <t>FEADER 2007-2013</t>
  </si>
  <si>
    <t>Prog. Interreg. Europe FEDER</t>
  </si>
  <si>
    <t>POCTEFA - ECOGYP</t>
  </si>
  <si>
    <t>FONDO ESPECIAL TERUEL</t>
  </si>
  <si>
    <t>FONDO ESPECIAL DE TERUEL (FITE 2018)</t>
  </si>
  <si>
    <t>NEXT GENERATION EU MRR MODER.COMERCIO F. TECNOLOG.</t>
  </si>
  <si>
    <t>C.S. AGRICULTURA - FONDO PROGRAMA FEP</t>
  </si>
  <si>
    <t>PARTIPACIÓN PROGRAMA CALIDAD PDR</t>
  </si>
  <si>
    <t>INFORMACIÓN PROMOCIÓN PDR</t>
  </si>
  <si>
    <t>PLAN DE ACCION A FAVOR PERS .SITUACION DEPENDENCIA</t>
  </si>
  <si>
    <t>CSMA-INFRAESTRUCTURAS GESTIÓN RESIDUOS CCLL</t>
  </si>
  <si>
    <t>PIMA. CAMBIO CLIMATICO</t>
  </si>
  <si>
    <t>PEAC PROC. ACREDITACIÓN COMPETENCIAS PROFESIONALES</t>
  </si>
  <si>
    <t>Plan Estatal Vivienda 2018-2021</t>
  </si>
  <si>
    <t>Cº. MAPAMA. Actuaciones descontam.Lindano</t>
  </si>
  <si>
    <t>PROGRAMA MOVES</t>
  </si>
  <si>
    <t>PROGRAMA PREE. REHABILITACION</t>
  </si>
  <si>
    <t>INAEM. PROGRAMA INVESTIGO</t>
  </si>
  <si>
    <t>SUBV. PROMO.Y DIFUSION LENGUAS PROTEGIDAS</t>
  </si>
  <si>
    <t>DPZ CONVENIO REACTIV. ECON-SOC PROV. COVID-19</t>
  </si>
  <si>
    <t>Cº. DIPUTACIONES PROV. HOSTELERÍA</t>
  </si>
  <si>
    <t>Cº. AYUNTAMIENTOS. HOSTELERIA</t>
  </si>
  <si>
    <t>INGRESOS FINANC.INCONDICIONAL</t>
  </si>
  <si>
    <t>REC. PROPIOS COFINANCIADO FITE 2018</t>
  </si>
  <si>
    <t>2006/000433</t>
  </si>
  <si>
    <t>2006/000434</t>
  </si>
  <si>
    <t>2006/000435</t>
  </si>
  <si>
    <t>2006/000436</t>
  </si>
  <si>
    <t>2006/001861</t>
  </si>
  <si>
    <t>2006/001880</t>
  </si>
  <si>
    <t>2009/000327</t>
  </si>
  <si>
    <t>2020/000042</t>
  </si>
  <si>
    <t>2020/000229</t>
  </si>
  <si>
    <t>2009/000344</t>
  </si>
  <si>
    <t>2006/000775</t>
  </si>
  <si>
    <t>2006/003463</t>
  </si>
  <si>
    <t>2008/000225</t>
  </si>
  <si>
    <t>2008/000227</t>
  </si>
  <si>
    <t>2008/000683</t>
  </si>
  <si>
    <t>2008/000862</t>
  </si>
  <si>
    <t>2008/001827</t>
  </si>
  <si>
    <t>2009/000113</t>
  </si>
  <si>
    <t>2009/000148</t>
  </si>
  <si>
    <t>2009/000765</t>
  </si>
  <si>
    <t>2009/000783</t>
  </si>
  <si>
    <t>2009/000795</t>
  </si>
  <si>
    <t>2011/000014</t>
  </si>
  <si>
    <t>2011/000023</t>
  </si>
  <si>
    <t>2014/000048</t>
  </si>
  <si>
    <t>2014/000109</t>
  </si>
  <si>
    <t>2015/000150</t>
  </si>
  <si>
    <t>2018/000219</t>
  </si>
  <si>
    <t>2018/000369</t>
  </si>
  <si>
    <t>2019/000113</t>
  </si>
  <si>
    <t>2020/000066</t>
  </si>
  <si>
    <t>2020/000218</t>
  </si>
  <si>
    <t>2020/000219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</si>
  <si>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</si>
  <si>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</si>
  <si>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</si>
  <si>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</si>
  <si>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</si>
  <si>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</si>
  <si>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</si>
  <si>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</si>
  <si>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</si>
  <si>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</si>
  <si>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2020/000292</t>
  </si>
  <si>
    <t>2021/000019</t>
  </si>
  <si>
    <t>2021/000150</t>
  </si>
  <si>
    <t>2006/000196</t>
  </si>
  <si>
    <t>2006/000219</t>
  </si>
  <si>
    <t>2006/000376</t>
  </si>
  <si>
    <t>2006/001372</t>
  </si>
  <si>
    <t>2006/002088</t>
  </si>
  <si>
    <t>2006/002599</t>
  </si>
  <si>
    <t>2007/000276</t>
  </si>
  <si>
    <t>2008/000390</t>
  </si>
  <si>
    <t>2012/000004</t>
  </si>
  <si>
    <t>2013/000215</t>
  </si>
  <si>
    <t>2014/000017</t>
  </si>
  <si>
    <t>2017/000088</t>
  </si>
  <si>
    <t>2017/000251</t>
  </si>
  <si>
    <t>2022/000118</t>
  </si>
  <si>
    <t>2022/000123</t>
  </si>
  <si>
    <t>2022/000141</t>
  </si>
  <si>
    <t>2022/000159</t>
  </si>
  <si>
    <t>2006/001217</t>
  </si>
  <si>
    <t>2006/001439</t>
  </si>
  <si>
    <t>2006/002715</t>
  </si>
  <si>
    <t>2006/003093</t>
  </si>
  <si>
    <t>2006/003546</t>
  </si>
  <si>
    <t>2006/003557</t>
  </si>
  <si>
    <t>2007/000758</t>
  </si>
  <si>
    <t>2008/000170</t>
  </si>
  <si>
    <t>2008/000171</t>
  </si>
  <si>
    <t>2008/000425</t>
  </si>
  <si>
    <t>2008/000429</t>
  </si>
  <si>
    <t>2008/000440</t>
  </si>
  <si>
    <t>2008/000598</t>
  </si>
  <si>
    <t>2008/000950</t>
  </si>
  <si>
    <t>2009/000423</t>
  </si>
  <si>
    <t>2010/000286</t>
  </si>
  <si>
    <t>2010/000287</t>
  </si>
  <si>
    <t>2010/000288</t>
  </si>
  <si>
    <t>2012/000160</t>
  </si>
  <si>
    <t>2012/000161</t>
  </si>
  <si>
    <t>2012/000162</t>
  </si>
  <si>
    <t>2012/000223</t>
  </si>
  <si>
    <t>2012/000314</t>
  </si>
  <si>
    <t>2012/000318</t>
  </si>
  <si>
    <t>2012/000347</t>
  </si>
  <si>
    <t>2013/000144</t>
  </si>
  <si>
    <t>2013/000183</t>
  </si>
  <si>
    <t>2013/000208</t>
  </si>
  <si>
    <t>2013/000329</t>
  </si>
  <si>
    <t>2014/000052</t>
  </si>
  <si>
    <t>2014/000063</t>
  </si>
  <si>
    <t>2014/000229</t>
  </si>
  <si>
    <t>2014/000292</t>
  </si>
  <si>
    <t>2014/000327</t>
  </si>
  <si>
    <t>2014/000403</t>
  </si>
  <si>
    <t>2015/000008</t>
  </si>
  <si>
    <t>2015/000018</t>
  </si>
  <si>
    <t>2015/000022</t>
  </si>
  <si>
    <t>2015/000116</t>
  </si>
  <si>
    <t>2015/000145</t>
  </si>
  <si>
    <t>2015/000146</t>
  </si>
  <si>
    <t>2016/000010</t>
  </si>
  <si>
    <t>2016/000011</t>
  </si>
  <si>
    <t>2016/000015</t>
  </si>
  <si>
    <t>2016/000194</t>
  </si>
  <si>
    <t>2016/000325</t>
  </si>
  <si>
    <t>2016/000434</t>
  </si>
  <si>
    <t>2017/000069</t>
  </si>
  <si>
    <t>2017/000071</t>
  </si>
  <si>
    <t>2017/000073</t>
  </si>
  <si>
    <t>2017/000074</t>
  </si>
  <si>
    <t>2017/000126</t>
  </si>
  <si>
    <t>2017/000128</t>
  </si>
  <si>
    <t>2017/000160</t>
  </si>
  <si>
    <t>2017/000161</t>
  </si>
  <si>
    <t>2017/000163</t>
  </si>
  <si>
    <t>2017/000242</t>
  </si>
  <si>
    <t>2017/000260</t>
  </si>
  <si>
    <t>2017/000324</t>
  </si>
  <si>
    <t>2017/000376</t>
  </si>
  <si>
    <t>2018/000050</t>
  </si>
  <si>
    <t>2018/000166</t>
  </si>
  <si>
    <t>2018/000295</t>
  </si>
  <si>
    <t>2018/000303</t>
  </si>
  <si>
    <t>2018/000306</t>
  </si>
  <si>
    <t>2018/000316</t>
  </si>
  <si>
    <t>2018/000335</t>
  </si>
  <si>
    <t>2018/000349</t>
  </si>
  <si>
    <t>2018/000435</t>
  </si>
  <si>
    <t>2020/000084</t>
  </si>
  <si>
    <t>2020/000204</t>
  </si>
  <si>
    <t>2020/000209</t>
  </si>
  <si>
    <t>2020/000223</t>
  </si>
  <si>
    <t>2020/000230</t>
  </si>
  <si>
    <t>2020/000231</t>
  </si>
  <si>
    <t>2020/000256</t>
  </si>
  <si>
    <t>2020/000278</t>
  </si>
  <si>
    <t>2020/000280</t>
  </si>
  <si>
    <t>2021/000062</t>
  </si>
  <si>
    <t>2021/000063</t>
  </si>
  <si>
    <t>2021/000064</t>
  </si>
  <si>
    <t>2021/000076</t>
  </si>
  <si>
    <t>2021/000078</t>
  </si>
  <si>
    <t>2021/000079</t>
  </si>
  <si>
    <t>2021/000082</t>
  </si>
  <si>
    <t>2021/000090</t>
  </si>
  <si>
    <t>2021/000096</t>
  </si>
  <si>
    <t>2021/000130</t>
  </si>
  <si>
    <t>2021/000156</t>
  </si>
  <si>
    <t>2021/000211</t>
  </si>
  <si>
    <t>2021/000212</t>
  </si>
  <si>
    <t>2021/000213</t>
  </si>
  <si>
    <t>2021/000214</t>
  </si>
  <si>
    <t>2021/000215</t>
  </si>
  <si>
    <t>2021/000216</t>
  </si>
  <si>
    <t>2021/000217</t>
  </si>
  <si>
    <t>2021/000218</t>
  </si>
  <si>
    <t>2021/000222</t>
  </si>
  <si>
    <t>2021/000239</t>
  </si>
  <si>
    <t>2021/000322</t>
  </si>
  <si>
    <t>2021/000342</t>
  </si>
  <si>
    <t>2021/000349</t>
  </si>
  <si>
    <t>2021/000381</t>
  </si>
  <si>
    <t>2022/000070</t>
  </si>
  <si>
    <t>2022/000083</t>
  </si>
  <si>
    <t>2022/000103</t>
  </si>
  <si>
    <t>2022/000126</t>
  </si>
  <si>
    <t>2022/000137</t>
  </si>
  <si>
    <t>2022/000153</t>
  </si>
  <si>
    <t>2022/000157</t>
  </si>
  <si>
    <t>2006/000094</t>
  </si>
  <si>
    <t>2006/000103</t>
  </si>
  <si>
    <t>2006/000253</t>
  </si>
  <si>
    <t>2006/000364</t>
  </si>
  <si>
    <t>2006/000526</t>
  </si>
  <si>
    <t>2006/000530</t>
  </si>
  <si>
    <t>2006/000551</t>
  </si>
  <si>
    <t>2006/000717</t>
  </si>
  <si>
    <t>2006/000855</t>
  </si>
  <si>
    <t>2006/000881</t>
  </si>
  <si>
    <t>2006/000883</t>
  </si>
  <si>
    <t>2006/000892</t>
  </si>
  <si>
    <t>2006/001010</t>
  </si>
  <si>
    <t>2006/001088</t>
  </si>
  <si>
    <t>2006/001095</t>
  </si>
  <si>
    <t>2006/001420</t>
  </si>
  <si>
    <t>2006/001810</t>
  </si>
  <si>
    <t>2006/001878</t>
  </si>
  <si>
    <t>2006/001982</t>
  </si>
  <si>
    <t>2006/002019</t>
  </si>
  <si>
    <t>2007/000095</t>
  </si>
  <si>
    <t>2007/000129</t>
  </si>
  <si>
    <t>2007/000135</t>
  </si>
  <si>
    <t>2007/000137</t>
  </si>
  <si>
    <t>2008/000048</t>
  </si>
  <si>
    <t>2008/000594</t>
  </si>
  <si>
    <t>2008/000764</t>
  </si>
  <si>
    <t>2009/000497</t>
  </si>
  <si>
    <t>2009/001015</t>
  </si>
  <si>
    <t>2009/001029</t>
  </si>
  <si>
    <t>2009/001422</t>
  </si>
  <si>
    <t>2010/000430</t>
  </si>
  <si>
    <t>2011/000232</t>
  </si>
  <si>
    <t>2012/000163</t>
  </si>
  <si>
    <t>2012/000172</t>
  </si>
  <si>
    <t>2012/000174</t>
  </si>
  <si>
    <t>2012/000211</t>
  </si>
  <si>
    <t>2012/000232</t>
  </si>
  <si>
    <t>2012/000407</t>
  </si>
  <si>
    <t>2013/000318</t>
  </si>
  <si>
    <t>2013/000321</t>
  </si>
  <si>
    <t>2014/000346</t>
  </si>
  <si>
    <t>2015/000174</t>
  </si>
  <si>
    <t>2015/000198</t>
  </si>
  <si>
    <t>2015/000320</t>
  </si>
  <si>
    <t>2015/000338</t>
  </si>
  <si>
    <t>2015/000356</t>
  </si>
  <si>
    <t>2015/000375</t>
  </si>
  <si>
    <t>2015/000382</t>
  </si>
  <si>
    <t>2016/000071</t>
  </si>
  <si>
    <t>2016/000076</t>
  </si>
  <si>
    <t>2016/000079</t>
  </si>
  <si>
    <t>2016/000080</t>
  </si>
  <si>
    <t>2016/000104</t>
  </si>
  <si>
    <t>2016/000190</t>
  </si>
  <si>
    <t>2016/000192</t>
  </si>
  <si>
    <t>2016/000193</t>
  </si>
  <si>
    <t>2016/000306</t>
  </si>
  <si>
    <t>2016/000392</t>
  </si>
  <si>
    <t>2016/000404</t>
  </si>
  <si>
    <t>2017/000148</t>
  </si>
  <si>
    <t>2017/000252</t>
  </si>
  <si>
    <t>2017/000303</t>
  </si>
  <si>
    <t>2017/000402</t>
  </si>
  <si>
    <t>2018/000033</t>
  </si>
  <si>
    <t>2018/000034</t>
  </si>
  <si>
    <t>2018/000035</t>
  </si>
  <si>
    <t>2018/000036</t>
  </si>
  <si>
    <t>2018/000038</t>
  </si>
  <si>
    <t>2018/000042</t>
  </si>
  <si>
    <t>2018/000043</t>
  </si>
  <si>
    <t>2018/000045</t>
  </si>
  <si>
    <t>2018/000048</t>
  </si>
  <si>
    <t>2018/000049</t>
  </si>
  <si>
    <t>2018/000051</t>
  </si>
  <si>
    <t>2018/000052</t>
  </si>
  <si>
    <t>2018/000053</t>
  </si>
  <si>
    <t>2018/000064</t>
  </si>
  <si>
    <t>2018/000068</t>
  </si>
  <si>
    <t>2018/000070</t>
  </si>
  <si>
    <t>2018/000121</t>
  </si>
  <si>
    <t>2018/000167</t>
  </si>
  <si>
    <t>2018/000204</t>
  </si>
  <si>
    <t>2018/000235</t>
  </si>
  <si>
    <t>2018/000274</t>
  </si>
  <si>
    <t>2018/000325</t>
  </si>
  <si>
    <t>2018/000341</t>
  </si>
  <si>
    <t>2018/000342</t>
  </si>
  <si>
    <t>2019/000082</t>
  </si>
  <si>
    <t>2019/000083</t>
  </si>
  <si>
    <t>2019/000147</t>
  </si>
  <si>
    <t>2019/000230</t>
  </si>
  <si>
    <t>2019/000243</t>
  </si>
  <si>
    <t>2019/000244</t>
  </si>
  <si>
    <t>2019/000245</t>
  </si>
  <si>
    <t>2019/000253</t>
  </si>
  <si>
    <t>2020/000015</t>
  </si>
  <si>
    <t>2020/000022</t>
  </si>
  <si>
    <t>2020/000024</t>
  </si>
  <si>
    <t>2020/000025</t>
  </si>
  <si>
    <t>2020/000153</t>
  </si>
  <si>
    <t>2020/000154</t>
  </si>
  <si>
    <t>2020/000155</t>
  </si>
  <si>
    <t>2020/000247</t>
  </si>
  <si>
    <t>2021/000022</t>
  </si>
  <si>
    <t>2021/000112</t>
  </si>
  <si>
    <t>2021/000117</t>
  </si>
  <si>
    <t>2021/000177</t>
  </si>
  <si>
    <t>2021/000182</t>
  </si>
  <si>
    <t>2021/000183</t>
  </si>
  <si>
    <t>2021/000245</t>
  </si>
  <si>
    <t>2021/000246</t>
  </si>
  <si>
    <t>2021/000247</t>
  </si>
  <si>
    <t>2021/000248</t>
  </si>
  <si>
    <t>2021/000258</t>
  </si>
  <si>
    <t>2021/000265</t>
  </si>
  <si>
    <t>2021/000266</t>
  </si>
  <si>
    <t>2021/000267</t>
  </si>
  <si>
    <t>2021/000271</t>
  </si>
  <si>
    <t>2021/000272</t>
  </si>
  <si>
    <t>2021/000274</t>
  </si>
  <si>
    <t>2021/000275</t>
  </si>
  <si>
    <t>2021/000296</t>
  </si>
  <si>
    <t>2021/000305</t>
  </si>
  <si>
    <t>2021/000308</t>
  </si>
  <si>
    <t>2021/000330</t>
  </si>
  <si>
    <t>2021/000335</t>
  </si>
  <si>
    <t>2021/000348</t>
  </si>
  <si>
    <t>2022/000007</t>
  </si>
  <si>
    <t>2022/000009</t>
  </si>
  <si>
    <t>2022/000038</t>
  </si>
  <si>
    <t>2022/000039</t>
  </si>
  <si>
    <t>2022/000040</t>
  </si>
  <si>
    <t>2022/000041</t>
  </si>
  <si>
    <t>2022/000042</t>
  </si>
  <si>
    <t>2022/000043</t>
  </si>
  <si>
    <t>2022/000080</t>
  </si>
  <si>
    <t>2022/000085</t>
  </si>
  <si>
    <t>2022/000086</t>
  </si>
  <si>
    <t>2022/000092</t>
  </si>
  <si>
    <t>2022/000095</t>
  </si>
  <si>
    <t>2022/000105</t>
  </si>
  <si>
    <t>2022/000107</t>
  </si>
  <si>
    <t>2022/000119</t>
  </si>
  <si>
    <t>2022/000162</t>
  </si>
  <si>
    <t>2022/000163</t>
  </si>
  <si>
    <t>2022/000166</t>
  </si>
  <si>
    <t>2022/000170</t>
  </si>
  <si>
    <t>2022/000178</t>
  </si>
  <si>
    <t>2022/000180</t>
  </si>
  <si>
    <t>2022/000181</t>
  </si>
  <si>
    <t>2022/000183</t>
  </si>
  <si>
    <t>2022/000190</t>
  </si>
  <si>
    <t>2022/000191</t>
  </si>
  <si>
    <t>2022/000192</t>
  </si>
  <si>
    <t>2006/001297</t>
  </si>
  <si>
    <t>2006/001427</t>
  </si>
  <si>
    <t>2006/001430</t>
  </si>
  <si>
    <t>2006/002074</t>
  </si>
  <si>
    <t>2006/002080</t>
  </si>
  <si>
    <t>2008/000226</t>
  </si>
  <si>
    <t>2008/000488</t>
  </si>
  <si>
    <t>2021/000164</t>
  </si>
  <si>
    <t>2022/000088</t>
  </si>
  <si>
    <t>2006/000089</t>
  </si>
  <si>
    <t>2006/000310</t>
  </si>
  <si>
    <t>2006/000319</t>
  </si>
  <si>
    <t>2006/002427</t>
  </si>
  <si>
    <t>2008/000241</t>
  </si>
  <si>
    <t>2008/001176</t>
  </si>
  <si>
    <t>2022/000017</t>
  </si>
  <si>
    <t>2006/000448</t>
  </si>
  <si>
    <t>2006/000848</t>
  </si>
  <si>
    <t>2006/001784</t>
  </si>
  <si>
    <t>2009/000267</t>
  </si>
  <si>
    <t>2009/001155</t>
  </si>
  <si>
    <t>2010/000613</t>
  </si>
  <si>
    <t>2011/000083</t>
  </si>
  <si>
    <t>2012/000354</t>
  </si>
  <si>
    <t>2013/000307</t>
  </si>
  <si>
    <t>2013/000342</t>
  </si>
  <si>
    <t>2016/000329</t>
  </si>
  <si>
    <t>2018/000029</t>
  </si>
  <si>
    <t>2018/000030</t>
  </si>
  <si>
    <t>2019/000047</t>
  </si>
  <si>
    <t>2019/000133</t>
  </si>
  <si>
    <t>2022/000066</t>
  </si>
  <si>
    <t>2022/000124</t>
  </si>
  <si>
    <t>2006/000288</t>
  </si>
  <si>
    <t>2006/002016</t>
  </si>
  <si>
    <t>2006/002029</t>
  </si>
  <si>
    <t>2006/002104</t>
  </si>
  <si>
    <t>2006/002169</t>
  </si>
  <si>
    <t>2006/002210</t>
  </si>
  <si>
    <t>2006/002269</t>
  </si>
  <si>
    <t>2006/002284</t>
  </si>
  <si>
    <t>2006/002303</t>
  </si>
  <si>
    <t>2006/002310</t>
  </si>
  <si>
    <t>2006/002482</t>
  </si>
  <si>
    <t>2006/002693</t>
  </si>
  <si>
    <t>2006/002985</t>
  </si>
  <si>
    <t>2006/003137</t>
  </si>
  <si>
    <t>2006/003449</t>
  </si>
  <si>
    <t>2007/000383</t>
  </si>
  <si>
    <t>2007/000660</t>
  </si>
  <si>
    <t>2007/000765</t>
  </si>
  <si>
    <t>2007/000951</t>
  </si>
  <si>
    <t>2007/001412</t>
  </si>
  <si>
    <t>2008/000324</t>
  </si>
  <si>
    <t>2008/000956</t>
  </si>
  <si>
    <t>2008/001357</t>
  </si>
  <si>
    <t>2009/000172</t>
  </si>
  <si>
    <t>2009/000659</t>
  </si>
  <si>
    <t>2009/000748</t>
  </si>
  <si>
    <t>2009/001045</t>
  </si>
  <si>
    <t>2009/001250</t>
  </si>
  <si>
    <t>2010/000500</t>
  </si>
  <si>
    <t>2010/000653</t>
  </si>
  <si>
    <t>2012/000157</t>
  </si>
  <si>
    <t>2013/000004</t>
  </si>
  <si>
    <t>2013/000205</t>
  </si>
  <si>
    <t>2014/000024</t>
  </si>
  <si>
    <t>2014/000030</t>
  </si>
  <si>
    <t>2014/000273</t>
  </si>
  <si>
    <t>2015/000190</t>
  </si>
  <si>
    <t>2015/000393</t>
  </si>
  <si>
    <t>2015/000417</t>
  </si>
  <si>
    <t>2015/000418</t>
  </si>
  <si>
    <t>2015/000419</t>
  </si>
  <si>
    <t>2015/000421</t>
  </si>
  <si>
    <t>2016/000006</t>
  </si>
  <si>
    <t>2016/000026</t>
  </si>
  <si>
    <t>2016/000027</t>
  </si>
  <si>
    <t>2016/000028</t>
  </si>
  <si>
    <t>2016/000137</t>
  </si>
  <si>
    <t>2016/000186</t>
  </si>
  <si>
    <t>2016/000225</t>
  </si>
  <si>
    <t>2016/000231</t>
  </si>
  <si>
    <t>2016/000309</t>
  </si>
  <si>
    <t>2016/000362</t>
  </si>
  <si>
    <t>2017/000187</t>
  </si>
  <si>
    <t>2017/000353</t>
  </si>
  <si>
    <t>2018/000296</t>
  </si>
  <si>
    <t>2018/000339</t>
  </si>
  <si>
    <t>2019/000101</t>
  </si>
  <si>
    <t>2019/000134</t>
  </si>
  <si>
    <t>2019/000191</t>
  </si>
  <si>
    <t>2020/000181</t>
  </si>
  <si>
    <t>2021/000089</t>
  </si>
  <si>
    <t>2021/000092</t>
  </si>
  <si>
    <t>2021/000095</t>
  </si>
  <si>
    <t>2021/000119</t>
  </si>
  <si>
    <t>2021/000120</t>
  </si>
  <si>
    <t>2021/000131</t>
  </si>
  <si>
    <t>2021/000134</t>
  </si>
  <si>
    <t>2021/000184</t>
  </si>
  <si>
    <t>2021/000185</t>
  </si>
  <si>
    <t>2021/000186</t>
  </si>
  <si>
    <t>2021/000200</t>
  </si>
  <si>
    <t>2021/000201</t>
  </si>
  <si>
    <t>2021/000301</t>
  </si>
  <si>
    <t>2021/000302</t>
  </si>
  <si>
    <t>2021/000303</t>
  </si>
  <si>
    <t>2022/000058</t>
  </si>
  <si>
    <t>2022/000062</t>
  </si>
  <si>
    <t>2022/000135</t>
  </si>
  <si>
    <t>2022/000138</t>
  </si>
  <si>
    <t>2022/000139</t>
  </si>
  <si>
    <t>2022/000171</t>
  </si>
  <si>
    <t>2022/000172</t>
  </si>
  <si>
    <t>2006/000167</t>
  </si>
  <si>
    <t>2006/000193</t>
  </si>
  <si>
    <t>2006/000227</t>
  </si>
  <si>
    <t>2006/000305</t>
  </si>
  <si>
    <t>2006/000313</t>
  </si>
  <si>
    <t>2006/000361</t>
  </si>
  <si>
    <t>2006/000390</t>
  </si>
  <si>
    <t>2006/000391</t>
  </si>
  <si>
    <t>2006/000393</t>
  </si>
  <si>
    <t>2006/002136</t>
  </si>
  <si>
    <t>2009/000477</t>
  </si>
  <si>
    <t>2015/000302</t>
  </si>
  <si>
    <t>2015/000433</t>
  </si>
  <si>
    <t>2016/000165</t>
  </si>
  <si>
    <t>2020/000083</t>
  </si>
  <si>
    <t>2020/000149</t>
  </si>
  <si>
    <t>2020/000228</t>
  </si>
  <si>
    <t>2021/000097</t>
  </si>
  <si>
    <t>2021/000155</t>
  </si>
  <si>
    <t>2021/000315</t>
  </si>
  <si>
    <t>2021/000346</t>
  </si>
  <si>
    <t>2021/000371</t>
  </si>
  <si>
    <t>2022/000117</t>
  </si>
  <si>
    <t>2006/001742</t>
  </si>
  <si>
    <t>2006/052010</t>
  </si>
  <si>
    <t>2007/052098</t>
  </si>
  <si>
    <t>2008/052027</t>
  </si>
  <si>
    <t>2008/052040</t>
  </si>
  <si>
    <t>2009/052027</t>
  </si>
  <si>
    <t>2010/052031</t>
  </si>
  <si>
    <t>2010/052035</t>
  </si>
  <si>
    <t>2012/052032</t>
  </si>
  <si>
    <t>2016/052002</t>
  </si>
  <si>
    <t>2016/052003</t>
  </si>
  <si>
    <t>2016/052032</t>
  </si>
  <si>
    <t>2017/052007</t>
  </si>
  <si>
    <t>2018/052001</t>
  </si>
  <si>
    <t>2019/052031</t>
  </si>
  <si>
    <t>2019/052035</t>
  </si>
  <si>
    <t>2021/052039</t>
  </si>
  <si>
    <t>2022/052000</t>
  </si>
  <si>
    <t>2022/052001</t>
  </si>
  <si>
    <t>2022/052002</t>
  </si>
  <si>
    <t>2022/052003</t>
  </si>
  <si>
    <t>2022/052004</t>
  </si>
  <si>
    <t>2022/052005</t>
  </si>
  <si>
    <t>2022/052025</t>
  </si>
  <si>
    <t>2022/052026</t>
  </si>
  <si>
    <t>2022/052028</t>
  </si>
  <si>
    <t>2006/530002</t>
  </si>
  <si>
    <t>2006/530032</t>
  </si>
  <si>
    <t>2006/530033</t>
  </si>
  <si>
    <t>2006/530034</t>
  </si>
  <si>
    <t>2006/530035</t>
  </si>
  <si>
    <t>2006/530036</t>
  </si>
  <si>
    <t>2006/530037</t>
  </si>
  <si>
    <t>2006/530039</t>
  </si>
  <si>
    <t>2006/530041</t>
  </si>
  <si>
    <t>2006/530042</t>
  </si>
  <si>
    <t>2006/530043</t>
  </si>
  <si>
    <t>2006/530044</t>
  </si>
  <si>
    <t>2006/530047</t>
  </si>
  <si>
    <t>2006/530048</t>
  </si>
  <si>
    <t>2006/530049</t>
  </si>
  <si>
    <t>2006/530089</t>
  </si>
  <si>
    <t>2010/530002</t>
  </si>
  <si>
    <t>2007/000271</t>
  </si>
  <si>
    <t>2020/000196</t>
  </si>
  <si>
    <t>2021/000287</t>
  </si>
  <si>
    <t>2022/000048</t>
  </si>
  <si>
    <t>2007/000195</t>
  </si>
  <si>
    <t>2018/000254</t>
  </si>
  <si>
    <t>2006/001868</t>
  </si>
  <si>
    <t>2009/000401</t>
  </si>
  <si>
    <t>2021/000153</t>
  </si>
  <si>
    <t>2021/000386</t>
  </si>
  <si>
    <t>2022/000120</t>
  </si>
  <si>
    <t>2006/000020</t>
  </si>
  <si>
    <t>2007/000581</t>
  </si>
  <si>
    <t>2007/001449</t>
  </si>
  <si>
    <t>2016/000454</t>
  </si>
  <si>
    <t>2016/000466</t>
  </si>
  <si>
    <t>2017/000386</t>
  </si>
  <si>
    <t>2018/000125</t>
  </si>
  <si>
    <t>2018/000275</t>
  </si>
  <si>
    <t>2018/000289</t>
  </si>
  <si>
    <t>2018/000290</t>
  </si>
  <si>
    <t>2018/000322</t>
  </si>
  <si>
    <t>2018/000323</t>
  </si>
  <si>
    <t>2018/000401</t>
  </si>
  <si>
    <t>2018/000440</t>
  </si>
  <si>
    <t>2018/000442</t>
  </si>
  <si>
    <t>2018/000445</t>
  </si>
  <si>
    <t>2019/000034</t>
  </si>
  <si>
    <t>2019/000037</t>
  </si>
  <si>
    <t>2019/000038</t>
  </si>
  <si>
    <t>2019/000085</t>
  </si>
  <si>
    <t>2019/000114</t>
  </si>
  <si>
    <t>2020/000065</t>
  </si>
  <si>
    <t>2020/000071</t>
  </si>
  <si>
    <t>2020/000072</t>
  </si>
  <si>
    <t>2020/000098</t>
  </si>
  <si>
    <t>2020/000099</t>
  </si>
  <si>
    <t>2021/000084</t>
  </si>
  <si>
    <t>2021/000136</t>
  </si>
  <si>
    <t>2021/000368</t>
  </si>
  <si>
    <t>2022/000011</t>
  </si>
  <si>
    <t>2022/000012</t>
  </si>
  <si>
    <t>2022/000087</t>
  </si>
  <si>
    <t>2007/000248</t>
  </si>
  <si>
    <t>2007/000249</t>
  </si>
  <si>
    <t>2006/001591</t>
  </si>
  <si>
    <t>2006/001592</t>
  </si>
  <si>
    <t>2006/100002</t>
  </si>
  <si>
    <t>2008/000343</t>
  </si>
  <si>
    <t>2010/000019</t>
  </si>
  <si>
    <t>2013/000142</t>
  </si>
  <si>
    <t>2015/000336</t>
  </si>
  <si>
    <t>2006/003264</t>
  </si>
  <si>
    <t>2007/001831</t>
  </si>
  <si>
    <t>2022/000002</t>
  </si>
  <si>
    <t>2006/000821</t>
  </si>
  <si>
    <t>2006/002362</t>
  </si>
  <si>
    <t>2020/000036</t>
  </si>
  <si>
    <t>2020/000097</t>
  </si>
  <si>
    <t>ACTIVIDAD LEGISLATIVA</t>
  </si>
  <si>
    <t>ACTUACIONES ALJAFERIA</t>
  </si>
  <si>
    <t>EL JUSTICIA DE ARAGON</t>
  </si>
  <si>
    <t>CAMARA DE CUENTAS</t>
  </si>
  <si>
    <t>REFORMAS PATIO NORTE DE LA PRESIDENCIA</t>
  </si>
  <si>
    <t>EQUIPAMIENTOS DIVERSOS PARA LAS UNIDADES DE LA PRESIDENCIA D</t>
  </si>
  <si>
    <t>EQUIPAMIENTO COMISIÓN JURÍDICA ASESORA</t>
  </si>
  <si>
    <t>INVERSION SGT</t>
  </si>
  <si>
    <t>COMUNIDADES ARAGONESAS EN EL EXTERIOR</t>
  </si>
  <si>
    <t>EQUIPAMIENTO CESA</t>
  </si>
  <si>
    <t>AYUDAS EQUIPAMIENTO DE LA POLICIAL LOCAL</t>
  </si>
  <si>
    <t>ACONDICIONAMIENTO  Y EQUIPAMIENTO DE COMISARIAS DE POLICIA A</t>
  </si>
  <si>
    <t>ADQUISICIÓN DE MOBILIARIO Y EQUIPOS INFORMATICOS PARA EL DEP</t>
  </si>
  <si>
    <t>ADQUISICIÓN DE DOS VEHICULOS PARA EL DEPARTAMENTO DE PRESIDE</t>
  </si>
  <si>
    <t>APLICACIONES INFORMATICAS</t>
  </si>
  <si>
    <t>NUEVO EDIFICIO JUZGADOS EN FRAGA</t>
  </si>
  <si>
    <t>EQUIPAMIENTO DE LA DELEGACION TERUEL</t>
  </si>
  <si>
    <t>EQUIPAMIENTO DE LA DELEGACIÓN TERRITORIAL</t>
  </si>
  <si>
    <t>ADQUISICION Y REPOSICION DE EQUIPAMIENTOS DE CENTROS</t>
  </si>
  <si>
    <t>ACTUACIONES EN EDIFICIOS JUZGADOS DE HUESCA</t>
  </si>
  <si>
    <t>MODERNIZACION Y CONSOLIDACION DE LA INFRAESTRURA DE JUSTICIA</t>
  </si>
  <si>
    <t>ADQUISICION DE VEHICULO</t>
  </si>
  <si>
    <t>ACTUACIONES EN EDIFICIOS</t>
  </si>
  <si>
    <t>ACTUACIONES INVERSIONES EN MATERIA PROTECCION CIVIL</t>
  </si>
  <si>
    <t>OBRAS Y ACONDICIONAMIENTO DE LA  COMISARÍA DE ZARAGOZA EXPO</t>
  </si>
  <si>
    <t>REMODELACIONES DE LAS INSTALACIONES DE JUSTICIA EN TERUEL</t>
  </si>
  <si>
    <t>CARTOGRAFÍA COMARCAL Y APLICACIÓN TURISMO PARA ACCESO TELEFÓ</t>
  </si>
  <si>
    <t>PLATAFORMA DIGITAL UNIFICACIÓN INFORMACIÓN</t>
  </si>
  <si>
    <t>APLICACIÓN INFORMÁTICA PARA REGISTRO DE ASOCIACIONES, FUNDAC</t>
  </si>
  <si>
    <t>ACTUACIONES INVERSORAS EN MATERIA DE PROTECCIÓN CIVIL</t>
  </si>
  <si>
    <t>INVERSIONES EN MATERIA DE PROTECCIÓN CIVIL Y EMERGENCIAS</t>
  </si>
  <si>
    <t>MOBILIARIO Y ENSERES PARA SERVICIO DE RELACIONES INSTITUCION</t>
  </si>
  <si>
    <t>APLICACIONES INFORMÁTICAS RELACIONES INSTITUCIONALES</t>
  </si>
  <si>
    <t>OBRAS DE REFORMA DE LA COMISARÍA UNIDAD POLICÍA NACIONAL ADS</t>
  </si>
  <si>
    <t>BASE AERÓDROMO DE VILLANUEVA DE GÁLLEGO PARA ATENCIÓN EMERGE</t>
  </si>
  <si>
    <t>APLICACIÓN WEB PARA GESTIÓN DE AUTORIZACIONES DE ESPECTÁCULO</t>
  </si>
  <si>
    <t>EQUIPAMIENTO "PROYECTO 0". MECANISMO PARA LA RECUPERACIÓN Y</t>
  </si>
  <si>
    <t>APLICACIONES "PROYECTO 0". MECANISMO PARA LA RECUPERACIÓN Y</t>
  </si>
  <si>
    <t>OBRAS DE MANTENIMIENTO DE EDIFICIOS DEL DEPARTAMENTO DE PRES</t>
  </si>
  <si>
    <t>DIGITALIZACIÓN DE LAS HOJAS REGISTRALES FÍSICAS PARA WEB REG</t>
  </si>
  <si>
    <t>APLICACIÓN INFORMÁTICA REGISTRO GENERAL DE ASOCIACIONES DEL</t>
  </si>
  <si>
    <t>EQUIPAMIENTO DEL DEPARTAMENTO DE CIUDADANIA Y DERECHOS SOCIA</t>
  </si>
  <si>
    <t>APLICACIONES GESTIÓN SERVICIOS A LAS FAMILIAS</t>
  </si>
  <si>
    <t>NUEVA SEDE DEPARTAMENTO PLAZA EL PILAR (EDIFICIO ANTIGUO)</t>
  </si>
  <si>
    <t>OBRAS Y EQUIPAMIENTO</t>
  </si>
  <si>
    <t>PLAN FONDOS DE RECUPERACIÓN, TRANSFORMACIÓN Y RESILIENCIA</t>
  </si>
  <si>
    <t>OBRAS DE MANTENIMIENTO DE INMUEBLES ADSCRITOS AL DEPARTAMENT</t>
  </si>
  <si>
    <t>RENOVACION DEL MOBILIARIO Y EQUIPAMIENTO</t>
  </si>
  <si>
    <t>MOBILIARIO EDIFICIOS INTERADMINISTRATIVOS</t>
  </si>
  <si>
    <t>APLICACIONES INFORMATICAS, LICENCIAS EN  MATERIA TRIBUTARIA</t>
  </si>
  <si>
    <t>ACTUACIONES EN EDIFICIOS EN TERUEL</t>
  </si>
  <si>
    <t>PLAN DE FORMACION CONTINUA EN LA ADMINISTRACIÓN  DE LA C.AUT</t>
  </si>
  <si>
    <t>ACTUACIONES EN EDIFICIOS EN ZARAGOZA</t>
  </si>
  <si>
    <t>ACTUACIONES  EN EDIFCIOS</t>
  </si>
  <si>
    <t>SISTEMA DE GESTIÓN DE RECURSOS HUMANOS DEL GOBIERNO DE ARAGÓ</t>
  </si>
  <si>
    <t>ACTUACIÓN EN EDIFICIOS DE HUESCA</t>
  </si>
  <si>
    <t>ADAPTACIÓN APLICACIONES INFORMÁTICAS</t>
  </si>
  <si>
    <t>DERRIBO DEL ANTIGÜO CENTRO "BUEN PASTOR"DE MENORES DEL BUEN</t>
  </si>
  <si>
    <t>PLAN PIREP EDIFICIOS INTERDEPARTAMENTALES</t>
  </si>
  <si>
    <t>APLICACIÓN ELABORACIÓN PRESUPUESTO. MRR</t>
  </si>
  <si>
    <t>CONVENIO DE COLABORACIÓN ENTRE EL GOBIERNO DE ARAGÓN Y SEPES</t>
  </si>
  <si>
    <t>COMPRA DE TERRENOS Y BIENES NATURALES DE INTERÉS PÚBLICO PAR</t>
  </si>
  <si>
    <t>MARQUESINAS</t>
  </si>
  <si>
    <t>CTRA. A-122.VARIANTE CALATORAO</t>
  </si>
  <si>
    <t>CONCESION DE OBRA PUBLICA AUTOPISTA VILLAFRANCA-EL BURGO DE</t>
  </si>
  <si>
    <t>EQUIPOS PARA PROCESOS DE INFORMACIÓN</t>
  </si>
  <si>
    <t>OBRAS REPARACIÓN VIA VERDE OJOS NEGROS</t>
  </si>
  <si>
    <t>A.T. PARA LA REDACCION DEL ESTUDIO INFORMATIVO DE LA VARIANT</t>
  </si>
  <si>
    <t>ADQUISICION BIENES INFORMATICOS, MOBILIARIO Y OTROS</t>
  </si>
  <si>
    <t>MOBILIARIO Y ENSERES</t>
  </si>
  <si>
    <t>EQUIPOS PROCESOS INFORMACION</t>
  </si>
  <si>
    <t>SISTEMA DE INFORMACION TERRITORIAL DE ARAGON</t>
  </si>
  <si>
    <t>DIRECTRICES TERRITORIALES Y DESARROLLOS NORMATIVOS</t>
  </si>
  <si>
    <t>CONVENIO CON EL INSTITUTO GEOGRÁFICO NACIONAL</t>
  </si>
  <si>
    <t>INFORMES, ESTUDIOS Y TRABAJOS TECNICOS</t>
  </si>
  <si>
    <t>VARIANTE CARRETERAS A-228 Y A-232. TRAMO: MORA DE RUBIELOS</t>
  </si>
  <si>
    <t>DESARROLLO DEL SISTEMA DE INFORMACION URBANISTICA</t>
  </si>
  <si>
    <t>CARTOGRAFIA ESCALA 1/5000 CON MODELO DATOS BASE TOPOGRAFICA</t>
  </si>
  <si>
    <t>CARTOGRAFIA URBANA 1/1000  Y HOMOGENEIZACION 1/5000</t>
  </si>
  <si>
    <t>ESTACIONES DE REFERENCIA GPS</t>
  </si>
  <si>
    <t>CONTRATOS MENORES. PROVINCIA DE ZARAGOZA</t>
  </si>
  <si>
    <t>CONTRATOS MENORES. PROVINCIA DE HUESCA</t>
  </si>
  <si>
    <t>CONTRATOS MENORES. PROVINCIA DE TERUEL</t>
  </si>
  <si>
    <t>AT PARA EL DESARROLLO DE UN GIS DEL SISTEMA DE TRANSPORTE EN</t>
  </si>
  <si>
    <t>SERVICIO DE COORDINACION TERRITORIAL</t>
  </si>
  <si>
    <t>SUMINISTRO MATERIAL FUNDENTE CON DESCARGA EN SILOS Y TRANSPO</t>
  </si>
  <si>
    <t>PROGRAMA DE TELEDETECCIÓN</t>
  </si>
  <si>
    <t>FORMULACION,ELABORACION Y FINANCIACION DE DELIMITACIONES DE</t>
  </si>
  <si>
    <t>ACONDICIONAMIENTO BÁSCULAS</t>
  </si>
  <si>
    <t>ACONDICIONAMIENTO CTRA. A-226. TRAMO. MIRAMBEL-LIM. PROV. CA</t>
  </si>
  <si>
    <t>SUMINISTRO COMBUSTIBLE MAQUINARA</t>
  </si>
  <si>
    <t>LICENCIAS APLICACIONES INFORMATICAS</t>
  </si>
  <si>
    <t>CARTOGRAFIA DERIVADA</t>
  </si>
  <si>
    <t>VARIANTE ESTE DE BINÉFAR</t>
  </si>
  <si>
    <t>ACONDICIONAMIENTO A-131, P.K. 57,626 AL 62,054. TRAMO: SARIÑ</t>
  </si>
  <si>
    <t>ACONDICIONAMIENTO A-131. TRAMO: SENA-SARIÑENA</t>
  </si>
  <si>
    <t>SUMINISTRO DE EMULSIONES BITUMINOSAS EN LAS CTRAS. AUTONOMIC</t>
  </si>
  <si>
    <t>LIQUIDACIONES Y REVISIONES DE PRECIOS</t>
  </si>
  <si>
    <t>NUEVOS DESARROLLOS EN MATERIA DE INFORMACION URBANISTICA Y T</t>
  </si>
  <si>
    <t>CONTROL DEL EJERCICIO DE LAS FACULTADES RELATIVAS AL USO Y E</t>
  </si>
  <si>
    <t>PROGRAMA DE VIVIENDA SOCIAL</t>
  </si>
  <si>
    <t>CONEXION A-138 Y A-139 POR PLAN. FASE I</t>
  </si>
  <si>
    <t>CONEXION ENTRE A-138 Y A-139 POR PLAN. FASE II</t>
  </si>
  <si>
    <t>NUEVOS CONTRATOS DE CONSERVACION</t>
  </si>
  <si>
    <t>PLAN DE AFOROS</t>
  </si>
  <si>
    <t>ELABORACIÓN Y FINANCIACIÓN DE PLANES GENERALES DE ORDENCIÓN</t>
  </si>
  <si>
    <t>BOLSA HORAS AST MANENIMIENTO APLICACIONES</t>
  </si>
  <si>
    <t>EQUIPAMIENTO, MAQUINARIA Y UTILLAJE</t>
  </si>
  <si>
    <t>MEJORA DE LA CRTRA. A-1205 DE JACA A LA PEÑA.TRAMO:FIN TRAVE</t>
  </si>
  <si>
    <t>MAQUINARIA, LABORATORIO</t>
  </si>
  <si>
    <t>PATRIMONIO ARAGONÉS (NO BIEN DE INTERES CULTURAL)</t>
  </si>
  <si>
    <t>CONSERVACIÓN VIVIENDAS DGA EN ALQUILER</t>
  </si>
  <si>
    <t>ACONDICIONAMIENTO A-1236. TRAMO: MONZÓN AUTOVÍA-FONZ</t>
  </si>
  <si>
    <t>ACONDICIONAMIENTO A-2219 DE INT A-140 ALFARRÁS A L.P. LÉRIDA</t>
  </si>
  <si>
    <t>MARCAS VIALES EN LA PROVINCIA DE ZARAGOZA 2017</t>
  </si>
  <si>
    <t>MARCAS VIALES EN LA PROVINCIA DE HUESCA 2017</t>
  </si>
  <si>
    <t>MARCAS VIALES EN LA PROVINCIA DE TERUEL 2017</t>
  </si>
  <si>
    <t>DESARROLLO E IMPLEMENTACION DE UNA APLICACION INFORMATICA</t>
  </si>
  <si>
    <t>EQUIPOS PARA PROCESOS DE INFORMACION</t>
  </si>
  <si>
    <t>EXPOSICION: ARAGÓN EN EL MAPA.</t>
  </si>
  <si>
    <t>PROMOCIÓN Y DINAMIZACIÓN ESTACIÓN CANFRANC</t>
  </si>
  <si>
    <t>POCTEFA</t>
  </si>
  <si>
    <t>EQUIPAMIENTO MOBILIARIO OFICINAS DG MOVILIDAD E INFRAESTRUCT</t>
  </si>
  <si>
    <t>PROYECTO DUPLICACIÓN CARRETERA A-127 DE GALLUR A EJEA DE LOS</t>
  </si>
  <si>
    <t>TRAMOS DE CONCENTRACIÓN DE ACCIDENTES (TCAS) 2018</t>
  </si>
  <si>
    <t>FOMENTO DEL PARQUE PÚBLICO DE VIVIENDA EN ALQUILER</t>
  </si>
  <si>
    <t>ACONDICIONAMIENTO A-2302, PK. 66+400 A PK. 67+450. TRAVESÍA</t>
  </si>
  <si>
    <t>EQUIPAMIENTO Y APLICACIONES INFORMÁTICAS D.G.MOVILIDAD E INF</t>
  </si>
  <si>
    <t>REFUERZO Y ENSANCHE DE LA A-1503, PK.30+300 AL PK. 40+000 CV</t>
  </si>
  <si>
    <t>IMPLANTACIÓN 2 GLORIETAS EN LA CARRETERA A-124 ZUERA POLÍGON</t>
  </si>
  <si>
    <t>PLAN EXTRAORDINARIO DE INVERSIONES EN LA RED AUTONÓMICA DE C</t>
  </si>
  <si>
    <t>PROGRAMA ORDINARIO DE INVERSIONES EN CARRETERAS DE LA RAA 20</t>
  </si>
  <si>
    <t>ASISTENCIAS TÉCNICAS Y PROYECTOS</t>
  </si>
  <si>
    <t>ACONDICIONAMIENTO DE LA CARRETERA A-1504 DE CALATAYUD A CARI</t>
  </si>
  <si>
    <t>ACONDICIONAMIENTO CARRETERA A-1102 DE VILLANUEVA A CASTEJÓN</t>
  </si>
  <si>
    <t>REFUERZO DE LA CARRETERA A-1104 PK 0+000 AL 10+000 INTERSECC</t>
  </si>
  <si>
    <t>ACONDICIONAMIENTO DE LA A-1409 DE ALCAÑIZ A AGUAVIVA POR CAS</t>
  </si>
  <si>
    <t>ACONDICIONAMIENTO HIJAR LA PUEBLA DE HIJAR</t>
  </si>
  <si>
    <t>MEMORIA DE LA SEGURIDAD VIAL EN LA CRTRA. A-2506-TRAMO CUBEL</t>
  </si>
  <si>
    <t>TRAVESÍAS EN LA PROVINCIA DE ZARAGOZA 2021-2023</t>
  </si>
  <si>
    <t>TRAVESÍAS EN LA PROVINCIA DE HUESCA 2021-2023</t>
  </si>
  <si>
    <t>TRAVESÍAS EN LA PROVINCIA DE TERUEL 2021-2023</t>
  </si>
  <si>
    <t>EMERGENCIAS EN LA PROVINCIA DE ZARAGOZA EN 2021</t>
  </si>
  <si>
    <t>REFUERZO Y ENSANCHE DE LA A-1604 DE LANAVE A BOLTAÑA POR LA</t>
  </si>
  <si>
    <t>ACONDICIONAMIENTO DE LA A-1604 DE TÁRREGA A POMAR DE CINCA P</t>
  </si>
  <si>
    <t>EMERGENCIAS EN LA PROVINCIA DE TERUEL EN 2021</t>
  </si>
  <si>
    <t>REFUERZO Y ENSANCHE DE LA A-1601 DE SOS REY CATÓLICO A N-240</t>
  </si>
  <si>
    <t>ARRENDAMIENTO FINANCIERO VEHÍCULOS Y MAQUINARIA DE LA D.GRAL</t>
  </si>
  <si>
    <t>SERVICIOS DE ASISTENCIA A LA VIALIDAD INVERNAL PARA EL PERIO</t>
  </si>
  <si>
    <t>MEJORA DE TRAZADO EN LA CARRETERA A-2613 PK. 2+700 AL 4+200</t>
  </si>
  <si>
    <t>MEJORA A-130 TRAMO:CONCHEL-POMAR-SANTALECINA</t>
  </si>
  <si>
    <t>MESA INSTITUCIONAL DE LA BICICLETA</t>
  </si>
  <si>
    <t>MEJORA A-125 TRAMO:AYERBE-ERLA (AYERBE-BISCARRUES-ARBISA)</t>
  </si>
  <si>
    <t>MEJORA DE LA A-1210 DE LA A-23 ALMUDÉVAR-GRAÑÉN.TRAMO:ALMUDÉ</t>
  </si>
  <si>
    <t>MEJORA A-1508 (CALAMOCHA -VIVEL DEL RIO MARTIN)</t>
  </si>
  <si>
    <t>MEJORA DE LA A-2511, DE BURBÁGUENA A SEGURA DE LOS BAÑOS POR</t>
  </si>
  <si>
    <t>MEJORA DE LA A-2520 DE A-23 LA PUEBLA DE VALVERDE-JAVALAMBRE</t>
  </si>
  <si>
    <t>MEJORA DE LA A-1204. DE EJEA DE LOS CABALLEROS A LUESIA. TRA</t>
  </si>
  <si>
    <t>TERRENOS EXPROPIACIONES 2022-2026</t>
  </si>
  <si>
    <t>MEJORA DE LA SEGURIDAD VIAL DE LA A-2614. TRAMO: N-230-ACCES</t>
  </si>
  <si>
    <t>AYUDAS MRR DIGITALIZACIÓN</t>
  </si>
  <si>
    <t>VÍAS CICLABLES</t>
  </si>
  <si>
    <t>MRR PROYECTOS INVERSIÓN COMPONENTE 1</t>
  </si>
  <si>
    <t>EMERGENCIAS EN LA PROVINCIA DE ZARAGOZA EN 2022</t>
  </si>
  <si>
    <t>REFUERZOS EN A-225 Y 1511 ALCORISA-MORELLA Y N-330-ORIHUELA</t>
  </si>
  <si>
    <t>ESTUDIO INFORMATIVO ACCESO SUR A LA ESTACIÓN DE JAVALAMBRE</t>
  </si>
  <si>
    <t>PREE 5000 PARA LA REHABILITACION DE LAS VIVIENDAS DEL PARQUE</t>
  </si>
  <si>
    <t>ESTUDIO INFORMATIVO DE LA CONEXIÓN DE LOS VALLES DEL ÉSERA Y</t>
  </si>
  <si>
    <t>NUEVOS DESARROLLOS DE INFORMACION URBANISTICA Y TRAMITACION</t>
  </si>
  <si>
    <t>REFUERZO DE FIRME EN LA CARRETERA A-1204 EJEA-FARASDUÉS</t>
  </si>
  <si>
    <t>RB84013 GESTIÓN DE LOS CENTROS DE INTERPRETACIÓN DE LOS ESPA</t>
  </si>
  <si>
    <t>PRESTACION SERVIOS AEREOS EXTINCION INCENDIOS FORESTALES CAM</t>
  </si>
  <si>
    <t>CONTRATO INFORMA DE CONTROL Y GRABACION DE DATOS</t>
  </si>
  <si>
    <t>IDENTIFICACION ANIMAL</t>
  </si>
  <si>
    <t>I+D+I LABORATORIO AGROAMBIENTAL</t>
  </si>
  <si>
    <t>EQUIPAMIENTO CENTROS PROTEC. VEGETAL Y SEMILLAS Y PLANTAS DE</t>
  </si>
  <si>
    <t>CALIDAD SEMILLAS Y PLANTAS</t>
  </si>
  <si>
    <t>PROGRAMA CONTROL Y VIGILANCIA ENCEFALOPATIAS ESPONGIFORMES T</t>
  </si>
  <si>
    <t>EQUIPAMIENTOS CENTRALIZADOS DEPARTAMENTO</t>
  </si>
  <si>
    <t>MANTENIMIENTO DE LOS PROGRAMAS DE PRIMAS GANADERAS</t>
  </si>
  <si>
    <t>DESARROLLO E INTEGRACION DE PROGRAMAS DE IDENTIFICACION GANA</t>
  </si>
  <si>
    <t>ACTUACIONES PARA  IMPLANTAC. Y MEJORA SISTEMA INFORMAC. GEOG</t>
  </si>
  <si>
    <t>GESTION Y SEGUIMIENTO DEL PROGRAMA DE DESARROLLO RURAL 2007/</t>
  </si>
  <si>
    <t>ASISTENCIA T. CONCENTRACION PARCELARIA MONFLORITE, POMPENILL</t>
  </si>
  <si>
    <t>C.P.ZONA CAUDE (TERUEL)</t>
  </si>
  <si>
    <t>AULA MEDIO AMBIENTE URBANO</t>
  </si>
  <si>
    <t>CONCENT.PARCELARIA LAGUERUELA</t>
  </si>
  <si>
    <t>CONCENTRACIÓN PARCELARIA MONREAL DE ARIZA</t>
  </si>
  <si>
    <t>ASISTENCIA TECNICA VIGILANCIA AMBIENTAL Y SEGURIDAD Y SALUD</t>
  </si>
  <si>
    <t>ADQUISICION VEHICULOS DEPARTAMENTO</t>
  </si>
  <si>
    <t>LICENCIAS SOFTWARE COMERCIAL USO ESPECIFICO</t>
  </si>
  <si>
    <t>DESARROLLOS INFORMATICOS GESTION Y CONTROL DPTO. AGRICULTURA</t>
  </si>
  <si>
    <t>MEDIDAS CERTIFICACION CUENTA FEOGA-FEAGA-FEADER ISO</t>
  </si>
  <si>
    <t>PREVENCION DE RIESGOS LABORALES</t>
  </si>
  <si>
    <t>RED DE EVALUACIÓN FITOSANITARIA EN LAS MASAS FORESTALES DE A</t>
  </si>
  <si>
    <t>ZB01901 PROPUESTA DE ACCIONES DEL PLAN DE RECUPERACIÓN DE MA</t>
  </si>
  <si>
    <t>MATERIAL DIVERSO PARA EL SERVICIO DE BIODIVERSIDAD DE LA D.G</t>
  </si>
  <si>
    <t>HB82046 SUMINISTRO PARA SEÑALIZACIÓN DE LOS ESPACIOS NATURAL</t>
  </si>
  <si>
    <t>MANTENIMIENTO Y MEJORA SISTEMA INFORMATICO INTEGRADO GESTION</t>
  </si>
  <si>
    <t>AMOJON. Y ACCESOS C.P. ZONA DE BLANCAS</t>
  </si>
  <si>
    <t>LLEVANZA SISTEMA INTEGRADO DE GESTION Y DECLARACION DE PARCE</t>
  </si>
  <si>
    <t>MEJORAS AL SISTEMA INTEGRADO DE APROVECHAMIENTOS FORESTALES</t>
  </si>
  <si>
    <t>MATERIAL DIVERSO PARA EL PARQUE NACIONAL DE ORDESA Y MONTE P</t>
  </si>
  <si>
    <t>ZB01900 ATENCIÓN VETERINARIA Y CONSERVACIÓN FAUNA EN CENTRO</t>
  </si>
  <si>
    <t>RB24042 SEGUIMIENTO DE FLORA Y ACTUALIZACIÓN DEL MAPA DIGITA</t>
  </si>
  <si>
    <t>RB24046 ANÁLISIS METAPOBLACIONAL DE RANA PYRENAICA EN EL PAR</t>
  </si>
  <si>
    <t>ADECUACIÓN DE INFRAESTRUCTURAS DE USO PÚBLICO EN EL PARQUE N</t>
  </si>
  <si>
    <t>MANT Y AMPLIACION CERTIFICACION FORESTAL REGIONAL EN LA C.A.</t>
  </si>
  <si>
    <t>TB23108 SEÑALIZACIÓN EN PAISAJE PROTEGIDO DE LOS PINARES DE</t>
  </si>
  <si>
    <t>C.P. ALFAMBRA (TERUEL)</t>
  </si>
  <si>
    <t>C.P. DE CELLA (TERUEL)</t>
  </si>
  <si>
    <t>C.P. ZONA DE CUCALÓN (TERUEL)</t>
  </si>
  <si>
    <t>REGADIO SOCIAL SARRIÓN</t>
  </si>
  <si>
    <t>RB84097 CONSERVACIÓN DE INFRAESTRUCTURAS VIALES DEL PARQUE N</t>
  </si>
  <si>
    <t>ZB91812 MEJORA DE INFRAESTRUCTURAS VIARIAS EN EL PARQUE NATU</t>
  </si>
  <si>
    <t>HB52051 OBRAS DE FÁBRICA EN CAMINOS FORESTALES RELACIONADOS</t>
  </si>
  <si>
    <t>C.P. COSCOJUELA-CAMPORROTUNO</t>
  </si>
  <si>
    <t>REGISTRO DE VARIEDADES DE CEREZO Y PERAL</t>
  </si>
  <si>
    <t>ZB01966 MEJORA DE INFRAESTRUCTURAS VIARIAS DE USO PÚBLICO EN</t>
  </si>
  <si>
    <t>GEIE FORESPIR PROYECTO INTERREG PARA LA VALORIZACIÓN DE LA M</t>
  </si>
  <si>
    <t>TRATAMIENTOS SELVÍCOLAS Y CULTURALES EN MUP</t>
  </si>
  <si>
    <t>FONDO DE MEJORAS MONTES PROPIOS</t>
  </si>
  <si>
    <t>BANCO DE GERMOPLASMA EN RED</t>
  </si>
  <si>
    <t>TRANSFERENCIA E INNOVACION SUB. 1.2 PDR</t>
  </si>
  <si>
    <t>AMORTIZACION E INTERESES OBRAS DE MODERNIZACION DE REGADIOS</t>
  </si>
  <si>
    <t>CONCENTRACION PARCELARIA DEL REGADIO SECTOR V CANAL DEL FLUM</t>
  </si>
  <si>
    <t>CONCENTRACION PARCELARIA DE REGADIO EN COM. REGANTES GRAÑEN-</t>
  </si>
  <si>
    <t>OBRAS TRANSFORMACIÓN EN  REGADIO SOCIAL CALCON</t>
  </si>
  <si>
    <t>RB94080 ACTUACIONES PARA LA MEJORA DEL USO PÚBLICO EN ÁRBOLE</t>
  </si>
  <si>
    <t>ACTUACIONES DE DESCONTAMINACION DE LOS ESPACIOS CONTAMINADOS</t>
  </si>
  <si>
    <t>PROYECTO DE LAS BALSAS DE RIEGO (SAN GREGORIO II Y LA PORTEL</t>
  </si>
  <si>
    <t>ADQUISICION DE INSTRUMENTAL PARA EL CONTROL DE LA CALIDAD DE</t>
  </si>
  <si>
    <t>ZB71645 MATERIALES PARA EL USO PÚBLICO EN LOS ESPACIOS NATUR</t>
  </si>
  <si>
    <t>TRABAJOS CONCENTRACIÓN PARCELARIA ZONA DE BAÑÓN</t>
  </si>
  <si>
    <t>COORDINACIÓN Y PLANIFICACIÓN FORESTAL</t>
  </si>
  <si>
    <t>ACTUACIONES DE DEFENSA DE LA PROPIEDAD</t>
  </si>
  <si>
    <t>CONSTRUCCIÓN Y MEJORA CAMINOS E INFRAESTRUCTURAS MUP</t>
  </si>
  <si>
    <t>CONSERVCIÓN Y PROMOCIÓN RECURSOS GENÉTICOS</t>
  </si>
  <si>
    <t>ACTUACIONES EN VÍAS PECUARIAS ARAGÓN</t>
  </si>
  <si>
    <t>PLANIFICACIÓN PARA LA PREVENCIÓN DE INCENDIOS FORESTALES</t>
  </si>
  <si>
    <t>MEJORA ENFRAESTRUCTURAS GANADERAS Y TRABAJOS SEVICOLAS</t>
  </si>
  <si>
    <t>CREACIÓN Y MANTENIMIENTO DE CAMINOS PARA PREVENCIÓN DE INCEN</t>
  </si>
  <si>
    <t>CREACIÓN Y MANTENIMIENTO DE PUNTOS DE AGUA</t>
  </si>
  <si>
    <t>MANTENIMIENTO DE PUESTOS FIJOS DE VIGILANCIA</t>
  </si>
  <si>
    <t>RESTAURACIÓN DE DAÑOS POR INCENDIOS Y OTRAS CATÁSTROFES</t>
  </si>
  <si>
    <t>REPOBLACIONES</t>
  </si>
  <si>
    <t>RESTAURACIÓN HIDROLÓGICO FORESTAL</t>
  </si>
  <si>
    <t>GESTIÓN FINCA ALFRANCA</t>
  </si>
  <si>
    <t>ACTUACIONES PRUG 17 ESPACIOS NATURALES PROTEGIDOS</t>
  </si>
  <si>
    <t>PLAN GESTIÓN ORDINARIA PN ORDESA Y MONTE PERDIDO</t>
  </si>
  <si>
    <t>EFICIENCIA ENERGÉTICA PARA MITIGACIÓN DEL CAMBIO CLIMÁTICO</t>
  </si>
  <si>
    <t>CONCENTRACIÓN PARCELARIA DE HIJAR (TERUEL), SUBPERÍMETRO DE</t>
  </si>
  <si>
    <t>CONSTRUCCIÓN Y MEJORA DE INFRAESTRUCTURAS GANADERAS EN MONTE</t>
  </si>
  <si>
    <t>ADQUISICIÓN INSTRUMENTAL CONTROLES DE SANIDAD ANIMAL</t>
  </si>
  <si>
    <t>CONCENTRACION PARCELARIA DE LA ZONA DE REGADIO DE LANAJA (HU</t>
  </si>
  <si>
    <t>CONCENTRACION PARCELARIA FUENTES DE EBRO</t>
  </si>
  <si>
    <t>OBRAS DE CONCENTRACIÓN PARCELARIA GELSA</t>
  </si>
  <si>
    <t>ACTUACIONES CONCENTRACIÓN PARCELARIA GALLOCANTA</t>
  </si>
  <si>
    <t>MATERIAL DIVERSO PARA EL SERVICIO PROVINCIAL DE HUESCA DEL D</t>
  </si>
  <si>
    <t>MATERIAL DIVERSO PARA EL SERVICIO PROVINCIAL DE TERUEL DEL D</t>
  </si>
  <si>
    <t>ASISTENCIA JURIDICA ACTUACIONES INFRAESTRUCTURAS RURALES</t>
  </si>
  <si>
    <t>ZF 01906 ORDENACION VARIOS MONTES PROVINCIA ZARAGOZA</t>
  </si>
  <si>
    <t>ESTABLECIMIENTO DE UNIDADES DE CONSERVACIÓN GENÉTICA IN SITU</t>
  </si>
  <si>
    <t>CLAREOS EN 92 HECTAREAS DEL MUP 262 "LAS FAJAS" DE ZUERA</t>
  </si>
  <si>
    <t>REPOBLACIÓN FORESTAL EN EL MUP 243 "DEHESA BAJA" DE LOS FAYO</t>
  </si>
  <si>
    <t>REPOBLACIÓN MUP 249 BARRANCO LUZAN EN SAN MARTIN DEL MONCAYO</t>
  </si>
  <si>
    <t>CONSTRUCCIÓN BASES HELITRANSPORTADOAS</t>
  </si>
  <si>
    <t>EJECUCIÓN Y DESARROLLO DE LOS PLANES DE ESPECIES</t>
  </si>
  <si>
    <t>GRANDES DEPREDADORES</t>
  </si>
  <si>
    <t>GESTION DE HÁBITATS</t>
  </si>
  <si>
    <t>ORDENACION MUP 24 MOSCARDON</t>
  </si>
  <si>
    <t>ORDENACIÓN MUPS ZARAGOZA</t>
  </si>
  <si>
    <t>ORDENACION VARIOS MUPS PROVINCIA HUESCA</t>
  </si>
  <si>
    <t>ZF 11001PODAS EN LAS CHOPERAS DE SOBRADIEL Y PINA</t>
  </si>
  <si>
    <t>GESTIÓN UNIFICADA</t>
  </si>
  <si>
    <t>OBRAS CONDUCCIÓN "VALDURRIOS" SECTORES VIII-A</t>
  </si>
  <si>
    <t>CONSTRUCCIÓN BASE ATENCIÓN CONJUNTA EMERGENCIAS SANITARIAS Y</t>
  </si>
  <si>
    <t>REDACCIÓN PROYECTOS ORDENACIÓN MUPS UTILIDAD PÚBLICA PROV ZG</t>
  </si>
  <si>
    <t>VACIADO EMERGENCIA PRESAS VILLARROYA DE LA SIERRA Y VALCABRE</t>
  </si>
  <si>
    <t>EBRO RESILIENCE</t>
  </si>
  <si>
    <t>INVERSION PARA REDACCION PROYECTO ORDENACION MUP 176 FORMICH</t>
  </si>
  <si>
    <t>REPOBLACIÓN MUP 250 T.M. TARAZONA</t>
  </si>
  <si>
    <t>REPOBLACIÓN MUP 51 EN EL T.M. DE TABUENCA</t>
  </si>
  <si>
    <t>PROYECTOS ORDENACION VARIOS T.M. DE LA PROVINCIA DE TERUEL</t>
  </si>
  <si>
    <t>ACONDICIONAMIENTO APRISCO T.M. SOS DEL REY CATOLICO</t>
  </si>
  <si>
    <t>MRR PROYECTO 141</t>
  </si>
  <si>
    <t>MRR PROYECTO 142</t>
  </si>
  <si>
    <t>MRR PROYECTO 143</t>
  </si>
  <si>
    <t>CONSERVACIÓN DE LA BIODIVERSIDAD EN EL MECANISMO DE RECUPERA</t>
  </si>
  <si>
    <t>ACTUACIONES EN ENP MECANISMO DE RECUPERACIÓN Y RESILIENCIA</t>
  </si>
  <si>
    <t>ADQUISICION VEHÍCULOS IIFF - MRR</t>
  </si>
  <si>
    <t>REPOBLACION FORESTAL EN LOS MUP 52 Y 307 EN ALIAGA (TERUEL)</t>
  </si>
  <si>
    <t>APERTURA DE PISTA EN EL MUP 357 ASÚN, TM SABIÑÁNIGO</t>
  </si>
  <si>
    <t>CREACIÓN DE UNA HERRAMIENTA DE GESTIÓN Y PLANIFICACIÓN DE LO</t>
  </si>
  <si>
    <t>PUENTE RÍO ARBA DE BIEL</t>
  </si>
  <si>
    <t>HUMEDAL LAGUNA DE SARIÑENA</t>
  </si>
  <si>
    <t>PROGRAMA MRR - CENTROS DE TRABAJO</t>
  </si>
  <si>
    <t>PLAN DE ACCIÓN DE ECONOMÍA CIRCULAR</t>
  </si>
  <si>
    <t>SUMINISTROS EXTINCION Y OTRAS INVERSIONES</t>
  </si>
  <si>
    <t>OBRAS DEL CENTRO DE RECUPERACIÓN DE FAUNA SILVESTRE DE LA AL</t>
  </si>
  <si>
    <t>ACTUACIONES PREVENCIÓN DE RIESGOS Y EXTINCIÓN DE INCENDIOS</t>
  </si>
  <si>
    <t>FONDOS MRR 531.1</t>
  </si>
  <si>
    <t>PROYECTOS FINANCIADOS CON FONDOS MRR</t>
  </si>
  <si>
    <t>FONDOS MRR 712.1</t>
  </si>
  <si>
    <t>FONDOS MRR- PROGRAMA 7161</t>
  </si>
  <si>
    <t>PEP BOLSA. OBRAS EN INFRAESTRUCTURAS RURALES</t>
  </si>
  <si>
    <t>CONCENTRACION PARCELARIA ZONAS DE SINGRA Y VILLAFRANCA DEL C</t>
  </si>
  <si>
    <t>ASISTENCIA TECNICA PARA EVALUAR NECESIDAD OBRAS FRENTE A RIE</t>
  </si>
  <si>
    <t>DAÑOS DESBORDAMIENTO RÍO EBRO 2021-2022</t>
  </si>
  <si>
    <t>REDACCION DE PROYECTOS DE OBRAS DE CONCENTRACION PARCELARIA</t>
  </si>
  <si>
    <t>REDACCION PROYECTOS DE ORDENACION DE MONMTES GESTIONADOS POR</t>
  </si>
  <si>
    <t>AYUDAS EN MATERIA DE GESTION FORESTAL SOSTENIBLE PARA PARTIC</t>
  </si>
  <si>
    <t>RESTAURACION MUP AFECTADOS POR INCENDIOS FORESTALES EN PROVI</t>
  </si>
  <si>
    <t>RB24054 NUEVAS INFRAESTRUCTURAS RELACIONADAS CON LA MOVILIDA</t>
  </si>
  <si>
    <t>AMOJONAMIENTO TOTAL DEL MUP 41 "LA DEHESILLA", PROPIEDAD DEL</t>
  </si>
  <si>
    <t>REDACCION DE PROYECTOS DE ORDENACIÓN DE MONTES EN LA PROVINC</t>
  </si>
  <si>
    <t>SEGUIMIENTO FENOLOGICO DE LAS UNIDADES DE CONSERVACION GENET</t>
  </si>
  <si>
    <t>PROYECTO ORDENACIÓN DEL MONTE 44 "EL REBOLLAR" PROPIEDAD DE</t>
  </si>
  <si>
    <t>MEJORA RED VIARAIA MUP 47 Y 49</t>
  </si>
  <si>
    <t>ELIMINACIÓN RESTOS CORTAS MUP 19</t>
  </si>
  <si>
    <t>EXPURGO Y DIGITALIZACION DEL ARCHIVO DE MONTES CATALOGADOS H</t>
  </si>
  <si>
    <t>MEJORAS PARA LA GANADERÍA EXTENSIVA: CONSTRUCCIÓN DE BALSA E</t>
  </si>
  <si>
    <t>REPARACION DAÑOS CRECIDA EBRO EN PINA DE EBRO</t>
  </si>
  <si>
    <t>REPARACION DAÑOS CRECIDA DEL EBRO EN SOBRADIEL</t>
  </si>
  <si>
    <t>ZF 21152 REPARACIÓN RIEGOS MUP 483 PINA DE EBRO</t>
  </si>
  <si>
    <t>OBRAS DE MANTENIMIENTO DE EDIFICIOS ADSCRITOS A LA DIRECCION</t>
  </si>
  <si>
    <t>RENOVACION Y NUEVOS EQUIPAMIENTOS</t>
  </si>
  <si>
    <t>LICENCIAS, BASES DE DATOS EN MATERIA DE ESTADISTICA  PÚBLICA</t>
  </si>
  <si>
    <t>EQUIPAMIENTO TECNICO UNIDADES ADMINISTRATIVAS DE ZARAGOZA</t>
  </si>
  <si>
    <t>EQUIPAMIENTO Y SISTEMAS PROCESO DATOS UNIDADES SERVICIOS CEN</t>
  </si>
  <si>
    <t>ESTUDIOS, INFORMES Y ASISTENCIAS TECNICAS</t>
  </si>
  <si>
    <t>MANTENIMIENTO EDIFICIOS E INSTALACIONES</t>
  </si>
  <si>
    <t>PLATAFORMA EMPRENDIMIENTO Y TRABAJADOR</t>
  </si>
  <si>
    <t>#</t>
  </si>
  <si>
    <t>PLAN DE SISTEMAS DE INFORMACION</t>
  </si>
  <si>
    <t>ADAPTACIÓN LABORATORIOS DE SALUD PÚBLICA</t>
  </si>
  <si>
    <t>INVERSION EN CENTROS PROPIOS</t>
  </si>
  <si>
    <t>INVERSION EN MEJORA Y EQUIPAMIENTO DE DEPENDENCIAS ADMINISTR</t>
  </si>
  <si>
    <t>EQUIPAMIENTO DE LA DIRECCION GENERAL DE ATENCION AL USUARIO</t>
  </si>
  <si>
    <t>ESTRATEGIAS DE SALUD DEL SISTEMA NACIONAL DE SALUD</t>
  </si>
  <si>
    <t>DESPLIEGUE DE REDES DE TELECOMUNICACIONES</t>
  </si>
  <si>
    <t>NUEVO EQUIPAMIENTO DEPARTAMENTO INNOVACIÓN Y NUEVAS TECNOLOG</t>
  </si>
  <si>
    <t>CONVENIO DGA-FÁBRICA DE MONEDA Y TIMBRE PARA IMPLANTACIÓN CE</t>
  </si>
  <si>
    <t>IMPLANTACIÓN DE LA ADMINISTRACIÓN ELECTRÓNICA</t>
  </si>
  <si>
    <t>EXTENCION DE LA TELEVISION DIGITAL TERRESTRE (TDT) ESTATAL</t>
  </si>
  <si>
    <t>EDIFICIO DEL DEPARTAMENTO DE CTU EN PARQUE TECNOLOGICO WALQA</t>
  </si>
  <si>
    <t>EQUIPOS INFORMÁTICOS</t>
  </si>
  <si>
    <t>GOBIERNO ABIERTO</t>
  </si>
  <si>
    <t>PROYECTO EXTENSION BANDA ANCHA ULTRARRAPIDA EN ARAGON</t>
  </si>
  <si>
    <t>TERRITORIOS INTELIGENTES (SMART)</t>
  </si>
  <si>
    <t>PORTAL GOBIERNO DE ARAGÓN</t>
  </si>
  <si>
    <t>MOBILIARIO  DE OFICINA</t>
  </si>
  <si>
    <t>APLICACIÓN INFORMÁTICA Y OTRO INMOVILIZADO INMATERIAL</t>
  </si>
  <si>
    <t>DESARROLLO APLICACIONES INFORMÁTICAS.</t>
  </si>
  <si>
    <t>NUEVO EQUIPAMIENTO</t>
  </si>
  <si>
    <t>ACCIONES DE FOMENTO A LA INNOVACIÓN Y TRANSFERENCIA DE RESUL</t>
  </si>
  <si>
    <t>CENTRO ARAGONES DEL DEPORTE</t>
  </si>
  <si>
    <t>OTRAS ACTUACIONES EN INFRAESTRUCTURAS DE EDUCACIÓN INFANTIL</t>
  </si>
  <si>
    <t>OTRAS INVERSIONES EN INFRAESTRUCTURAS DE EDUCACIÓN INFANTIL</t>
  </si>
  <si>
    <t>IGLESIA DE LA MANTERÍA. ZARAGOZA</t>
  </si>
  <si>
    <t>OTRAS ACTUACIONES DE SERVICIOS GENERALES DE GESTIÓN CENTRALI</t>
  </si>
  <si>
    <t>EQUIPAMIENTO DE CENTROS DE EDUCACIÓN INFANTIL Y PRIMARIA DE</t>
  </si>
  <si>
    <t>EQUIPAMIENTO DE CENTROS DE EDUCACIÓN SECUNDARIA DE LA PROVIN</t>
  </si>
  <si>
    <t>MOBILIARIO Y ENSERES BIBLIOTECA DE ARAGON</t>
  </si>
  <si>
    <t>ACUEDUCTO ROMANO DE ALBARRACÍN, GEA DE ALBARRACÍN Y CELLA</t>
  </si>
  <si>
    <t>YACIMIENTO ARQUEOLÓGICO VILLA FORTUTATUS, EN FRAGA (HUESCA)</t>
  </si>
  <si>
    <t>AMPLIACIÓN I.E.S "BENJAMÍN JARNÉS" DE FUENTES DE EBRO (ZARAG</t>
  </si>
  <si>
    <t>OTRAS ACTUACIONES EN INFRAESTRUCTURAS DE EDUCACIÓN SECUNDARI</t>
  </si>
  <si>
    <t>REAL MONASTERIO DE SANTA MARÍA DE SIJENA</t>
  </si>
  <si>
    <t>AZUARA VILLA ROMANA "LA MALENA"</t>
  </si>
  <si>
    <t>EQUIPAMIENTO ADMINISTRATIVO PARA SERVICIOS CENTRALES Y SERVI</t>
  </si>
  <si>
    <t>ERMITA VIRGEN DE LA FUENTE, DE PEÑARROYA DE TASTAVINS (TERUE</t>
  </si>
  <si>
    <t>MONASTERIO DE SAN VICTORIÁN</t>
  </si>
  <si>
    <t>IGL. EL SALVADOR. EJEA DE LOS CABALLEROS</t>
  </si>
  <si>
    <t>AMPLIACIÓN AULAS Y PORCHE PLANTA BAJA C.E.I.P. "MIGUEL ARTIG</t>
  </si>
  <si>
    <t>PLAN DE ADQUISICIONES DE PATRIMONIO CULT</t>
  </si>
  <si>
    <t>NUEVO CENTRO DE EDUCACIÓN PRIMARIA DE 18 UDS. EN Bº MIRALBUE</t>
  </si>
  <si>
    <t>NUEVO COLEGIO DE EDUCACIÓN INFANTIL DE 9 UDS. Bº "ROSALES DE</t>
  </si>
  <si>
    <t>INVERSIONES EN ARCHIVOS Y MUSEOS</t>
  </si>
  <si>
    <t>EQUIPAMIENTO DE COCINA-OFFICE PARA VARIOS CENTROS DE EDUCACI</t>
  </si>
  <si>
    <t>MONASTERIO DE SAN JUAN DE LA PEÑA</t>
  </si>
  <si>
    <t>TERUEL-CAPILLA INMACULADA C. CATEDRAL</t>
  </si>
  <si>
    <t>MONASTERIO SANTO SEPULCRO DE ZARAGOZA</t>
  </si>
  <si>
    <t>AMPLIACION C INFANTIL VALDESPARTERA II SAN JORGE DE ZARAGOZA</t>
  </si>
  <si>
    <t>NUEVO CEIP (6+12) UDS. EN MARÍA DE HUERVA (ZARAGOZA)</t>
  </si>
  <si>
    <t>SALA CAPITULAR SEO DE ZARAGOZA</t>
  </si>
  <si>
    <t>GASTOS TELECOMUNICACIONES CENTROS DOCENTES NO UNIVERSITARIOS</t>
  </si>
  <si>
    <t>CEIP SADABA</t>
  </si>
  <si>
    <t>DOTACION FONDOS BIBLIOGRAFICOS</t>
  </si>
  <si>
    <t>IFPE MOVERA DE ZARAGOZA</t>
  </si>
  <si>
    <t>HUESCA - IES SIERRA DE GUARA</t>
  </si>
  <si>
    <t>TIC´S PROYECTO OPERATIVO 2014-2020</t>
  </si>
  <si>
    <t>ZARAGOZA - IES EDIFICIO IFET</t>
  </si>
  <si>
    <t>CENTRO INTEGRADO PUBLICO PARQUE VENECIA</t>
  </si>
  <si>
    <t>CENTRO INTEGRADO PUBLICO ARCO SUR</t>
  </si>
  <si>
    <t>CENTRO INTEGRADO PUBLICO VALDESPARTERA III</t>
  </si>
  <si>
    <t>ARCHIVOS Y MUSEOS</t>
  </si>
  <si>
    <t>PROMOCION Y ACCION CULTURAL</t>
  </si>
  <si>
    <t>RENOVACION EQUIP INFORMAT  BIBLIOTECAS</t>
  </si>
  <si>
    <t>OTRAS INSTALACIONES DE LA DG DEPORTE</t>
  </si>
  <si>
    <t>ADQUISICION OBRAS PABLO SERRANO</t>
  </si>
  <si>
    <t>ZARAGOZA-CENTRO INTEGRADO PUBLICO VALDESPARTERA IV</t>
  </si>
  <si>
    <t>PUEBLO VIEJO BELCHITE</t>
  </si>
  <si>
    <t>MOBILIARIO Y ENSERES BIBLIOTECA DE HUESCA</t>
  </si>
  <si>
    <t>FONOTECA</t>
  </si>
  <si>
    <t>ZARAGOZA-IES DE CUARTE DE HUERVA</t>
  </si>
  <si>
    <t>ADECUACIÓN ACCESIBILIDAD A PERSONAS DISCAPACITADAS EN CENTRO</t>
  </si>
  <si>
    <t>MIRAMBEL CONVENTO DE LAS AGUSTINAS</t>
  </si>
  <si>
    <t>BUJARALOZ (ZGZ) - CRA L'ALBADA</t>
  </si>
  <si>
    <t>MUSEO DE LA GUERRA CIVIL. BATALLA DE TERUEL</t>
  </si>
  <si>
    <t>ZARAGOZA - CPI PARQUE VENECIA II</t>
  </si>
  <si>
    <t>ZARAGOZA - CPI ANA MARIA NAVALES (ARCOSUR II)</t>
  </si>
  <si>
    <t>CASTILLO DE ZAIDÍN</t>
  </si>
  <si>
    <t>COLEGIATA DE SANTA MARIA EN DAROCA (ZARAGOZA)</t>
  </si>
  <si>
    <t>IGLESIA SAN ANTÓN DE TAUSTE</t>
  </si>
  <si>
    <t>PALACIO CONDES ARGILLO MORATA JALON</t>
  </si>
  <si>
    <t>IGLESIA SAN ESTEBAN SOS REY CATOLICO</t>
  </si>
  <si>
    <t>OE-REACT-UE5.- APOYO INVERSIONES INFRAESTRUCTURAS SERVICIOS</t>
  </si>
  <si>
    <t>OE-REACT-UE4-INVERS TRANSICION VERDE EDU</t>
  </si>
  <si>
    <t>ANIVERSARIO 275 AÑOS DE GOYA</t>
  </si>
  <si>
    <t>VEHÍCULOS</t>
  </si>
  <si>
    <t>FONZ. PALACIO DE LOS BARONES DE VALDEOLIVOS</t>
  </si>
  <si>
    <t>CETINA. CASTILLO PALACIO</t>
  </si>
  <si>
    <t>AINSA. CASTILLO</t>
  </si>
  <si>
    <t>LA MUELA - CPI NUEVO</t>
  </si>
  <si>
    <t>MRR 19.1 DOTACIÓN DISPOSITIVOS MÓVILES</t>
  </si>
  <si>
    <t>MRR 19.1 AULAS DIGITALES</t>
  </si>
  <si>
    <t>MRR 19.1 CAPACITACIÓN Y SOPORTES</t>
  </si>
  <si>
    <t>ESCUELA OFICIAL IDIOMAS TERUEL</t>
  </si>
  <si>
    <t>APLICACIÓN INFORMÁTICA PARA JUEGOS DEPORTIVOS EN EDAD ESCOLA</t>
  </si>
  <si>
    <t>AUTOCONSUMO</t>
  </si>
  <si>
    <t>IES RODANAS DE EPILA</t>
  </si>
  <si>
    <t>BUJARALOZ (ZGZ) - IES SABINA ALBAR</t>
  </si>
  <si>
    <t>MRR 19.1 CAPACITACION Y SOPORTES</t>
  </si>
  <si>
    <t>ADMINISTRACION ELECTRONICA. SISTEMA DE GESTION DE PROCEDIMIE</t>
  </si>
  <si>
    <t>ACCIONES DE POLICIA INDUSTRIAL Y METROL., MEJORA SEGURIDAD,</t>
  </si>
  <si>
    <t>IMPULSO RÉGIMEN ESPECIAL, RACIONALIZACIÓN PROCEDIMIENTOS Y A</t>
  </si>
  <si>
    <t>FOMENTO ACTIVIDAD COMERCIAL, INNOVACION Y MODERNIZACION A TR</t>
  </si>
  <si>
    <t>ESTUDIOS ESTRATEGICOS SECTOR COMERCIO Y PLAN EQUIPAMIENTO</t>
  </si>
  <si>
    <t>REC PATRIMONIAL EN TERRITORIO FINES TURISTIC.ILUMINACIONES Y</t>
  </si>
  <si>
    <t>STANDS FERIAS TURISMO</t>
  </si>
  <si>
    <t>CAMPAÑAS DE PUBLICIDAD TURISTICA</t>
  </si>
  <si>
    <t>ELABORACION MATERIAL DE PROMOCION TURISTICA</t>
  </si>
  <si>
    <t>ESTUDIOS, PROYECTOS E INFORMES TÉCNICOS RELACIONADOS CON EL</t>
  </si>
  <si>
    <t>AYUDAS PARA EL DESARROLLO DE INFRAESTUCTURAS ADICIONALES A L</t>
  </si>
  <si>
    <t>INSTALACIONES DEL CENTRO DE ARTESANÍA</t>
  </si>
  <si>
    <t>REHABILITACIÓN ESPACIOS MINEROS AVALES</t>
  </si>
  <si>
    <t>AYUDAS ECONÓMICAS EMPRESAS INDUSTRIALES Y LAS PYME ARAGONESA</t>
  </si>
  <si>
    <t>INVERS. PARA MEJORA DE LOS SERVICIOS Y DEL ENTORNO EMPRESARI</t>
  </si>
  <si>
    <t>PROGRAMA DE AYUDAS MOVES II</t>
  </si>
  <si>
    <t>INVERSIONES TURISMO</t>
  </si>
  <si>
    <t>PROGRAMA DE AYUDAS MOVES III</t>
  </si>
  <si>
    <t>AUTOCONSUMO- PROGRAMA 4- COMPONENTE 7</t>
  </si>
  <si>
    <t>PROGRAMA PREE 5000</t>
  </si>
  <si>
    <t>CONVENIO ITJ RESTAURACIÓN MINAS DE MEQUINENZA</t>
  </si>
  <si>
    <t>RENOVABLES TÉRMICAS PROGRAMA 2</t>
  </si>
  <si>
    <t>MODERNIZACIÓN SERVICIO PÚBLICO DE EMPLEO</t>
  </si>
  <si>
    <t>REFORMA TRAUMATOLOGIA, REHABILITACION Y GRANDES QUEMADOS HOS</t>
  </si>
  <si>
    <t>OBRAS CPD HOSPITAL SAN JORGE HUESCA</t>
  </si>
  <si>
    <t>OBRAS NUEVO HOSPITAL TERUEL</t>
  </si>
  <si>
    <t>REFORMA Y AMPLIACION DEL CENTRO DE SALUD DE CALAMOCHA (TERUE</t>
  </si>
  <si>
    <t>HOSPITAL ALCAÑIZ</t>
  </si>
  <si>
    <t>CRP EL PILAR</t>
  </si>
  <si>
    <t>OBRAS CENTRO DE SALUD PERPETUO SOCORRO (HU)</t>
  </si>
  <si>
    <t>PLAN FORMACION CONTINUA (INAP)</t>
  </si>
  <si>
    <t>HOSPITAL  DE CALATAYUD</t>
  </si>
  <si>
    <t>C.S CASPE (ZARAGOZA)</t>
  </si>
  <si>
    <t>PLAN DE ALTA TECNOLOGIA</t>
  </si>
  <si>
    <t>OBRAS CENTRO SALUD BARBASTRO (HUESCA)</t>
  </si>
  <si>
    <t>REDAC.PROYECTO OBRAS CONST. CS BARRIO JESÚS (Z)</t>
  </si>
  <si>
    <t>PLAN DE DESARROLLO INFORMATICO</t>
  </si>
  <si>
    <t>PROYECTO GATEKEEPER</t>
  </si>
  <si>
    <t>PROGRAMA PREE-REHABILITACIÓN</t>
  </si>
  <si>
    <t>CONVENIO FARMAINDUSTRIA</t>
  </si>
  <si>
    <t>PLAN INVEAT</t>
  </si>
  <si>
    <t>CS BARBASTRO</t>
  </si>
  <si>
    <t>CS CASPE</t>
  </si>
  <si>
    <t>URGENCIAS HOSP CALATAYUD</t>
  </si>
  <si>
    <t>CS PERPETUO SOCORRO</t>
  </si>
  <si>
    <t>BOLSA ACTUACIONES ATENCIÓN PRIMARIA</t>
  </si>
  <si>
    <t>BOLSA ACTUACIONES ATENCIÓN ESPECIALIZADA</t>
  </si>
  <si>
    <t>PLAN DE NECESIDADES 2022</t>
  </si>
  <si>
    <t>PLAN DE INFRAESTRUCTURAS CENTROS DE FEAPS - ARAGON</t>
  </si>
  <si>
    <t>PEQUEÑAS OBRAS EN CENTROS DE LA PROVINCIA DE HUESCA</t>
  </si>
  <si>
    <t>PEQUEÑAS OBRAS EN CENTROS DE LA PROVINCIA DE TERUEL</t>
  </si>
  <si>
    <t>PEQUEÑAS OBRAS EN CENTROS DE LA PROVINCIA DE ZARAGOZA</t>
  </si>
  <si>
    <t>EQUIPAMIENTO EN CENTROS DE LA PROVINCIA DE HUESCA</t>
  </si>
  <si>
    <t>EQUIPAMIENTO EN CENTROS DE LA PROVINCIA DE TERUEL</t>
  </si>
  <si>
    <t>EQUIPAMIENTO EN CENTROS DE LA PROVINCIA DE ZARAGOZA</t>
  </si>
  <si>
    <t>EQUIPAMIENTO DE CENTROS DE LA PROVINCIA DE ZARAGOZA</t>
  </si>
  <si>
    <t>EQUIPAMIENTO DE CENTROS DE LA PROVINCIA DE HUESCA</t>
  </si>
  <si>
    <t>EQUIPAMIENTO DE CENTROS DE LA PROVINCIA DE TERUEL</t>
  </si>
  <si>
    <t>EQUIPAMIENTO DE LOS CENTROS DE DISCAPACITADOS EN LA PROVINCI</t>
  </si>
  <si>
    <t>PROGRAMA INFORMÁTICO</t>
  </si>
  <si>
    <t>MANTENIMIENTO Y EQUIPAMIENTO DE CENTROS DEPENDIENTES DEL IAM</t>
  </si>
  <si>
    <t>PACTO DE ESTADO CONTRA LA VIOLENCIA DE GÉNERO</t>
  </si>
  <si>
    <t>PLAN ESPAÑA TE PROTEGE</t>
  </si>
  <si>
    <t>WEB RECURSOS PUBLICOS CUIDADOS Y APOYO A LA CONCILIACION</t>
  </si>
  <si>
    <t>ACTUACIONES URGENTES EN ALBERGUES Y OTRAS INSTALACIONES</t>
  </si>
  <si>
    <t>PORTAL WEB IAJ</t>
  </si>
  <si>
    <t>EXTENSION SERVICIO RED ARAGONESA DE COMUNICACIONES INSTITUCI</t>
  </si>
  <si>
    <t>CENTRO DE CONOCIMIENTO ADMINISTRACION ELECTRONICA</t>
  </si>
  <si>
    <t>CONECTIVIDAD</t>
  </si>
  <si>
    <t>CONECTIVIDAD MRR</t>
  </si>
  <si>
    <t>RED DE SEGURIDAD Y EMERGENCIAS - REACT</t>
  </si>
  <si>
    <t>MANTENIMIENTO ESTACION DEPURADORA AGUAS RESIDUALES DE TERUEL</t>
  </si>
  <si>
    <t>EXPROPIACION FORZOSA POR OBRAS DEL EMBALSE DE MONTEARAGON.</t>
  </si>
  <si>
    <t>EXPROPIACION TERRENOS AFECTADOS OBRAS PLAN ESPECIAL DEPURACI</t>
  </si>
  <si>
    <t>CANTAVIEJA (T) ESTACION DEP. AGUAS RESIDUALES</t>
  </si>
  <si>
    <t>BENASQUE (H) ESTACION DEPURADORA DE AGUAS RESIDUALES.</t>
  </si>
  <si>
    <t>APLICACION GESTION DOCUMENTAL Y DE EXPEDIENTES</t>
  </si>
  <si>
    <t>PARQUE BREA COLECTOR</t>
  </si>
  <si>
    <t>MAS DE LAS MATAS CONSTRUCCION, FUNCIONAMIENTO INICIAL EDAR</t>
  </si>
  <si>
    <t>CONSTRUCCION Y FUNCIONAMIENTO INICIAL DE LA EDAR DE MAZALEÓN</t>
  </si>
  <si>
    <t>CONSTRUCCION Y FUNCIONAMIENTO INIICAL EDAR DE CASTELLOTE (TE</t>
  </si>
  <si>
    <t>LOTE B  PROYECTO REFORMA EDAR DE PINSORO TM EJEA CABALLEROS</t>
  </si>
  <si>
    <t>LOTE B  PROYECTO REFORMA EDAR BARDENAS TM EJEA DE LOS CABALL</t>
  </si>
  <si>
    <t>ADQUISICION TERREROS ZONA P2 POR RESCISION PARCIAL CONTRATO</t>
  </si>
  <si>
    <t>CONSTRUCCION Y FUNCIONAMIENTO INICIAL DE LA EDAR DE FORMIGAL</t>
  </si>
  <si>
    <t>CONSTRUCC FUNCIONAMIENTO INICIAL EDA DE ANSO (H)</t>
  </si>
  <si>
    <t>CONSTRUCCION Y FUNCIONAMIENTO INICIAL DE LA EDAR DE HECHO-SI</t>
  </si>
  <si>
    <t>EXPROPIACIONES TERRENOS EDAR</t>
  </si>
  <si>
    <t>AT EXPROPIACIONES ZONA 10</t>
  </si>
  <si>
    <t>AT REDACCION PROYECTOS ESTUDIOS,PLANES Y OTRAS ACTUACIONES</t>
  </si>
  <si>
    <t>APOYO TECNICO AREAS INFRAEST CICLO AGUA Y COORDINACION SEGUI</t>
  </si>
  <si>
    <t>EDAR DE VILLANUA (HUESCA)</t>
  </si>
  <si>
    <t>EDAR DE TORLA (H)</t>
  </si>
  <si>
    <t>EDAR DE BOLTAÑA-MARGUDGUED (H)</t>
  </si>
  <si>
    <t>EDAR DE AINSA  (H)</t>
  </si>
  <si>
    <t>EDAR DE CANFRANC -ESTACION (H)</t>
  </si>
  <si>
    <t>EDAR DE PANTICOSA (H)</t>
  </si>
  <si>
    <t>PROYECTO Y CONSTRUCCION EDAR DE CERLER</t>
  </si>
  <si>
    <t>RENOVACIÓN DE LA RED DE EMISARIOS DE LA EDAR DE PLAZA</t>
  </si>
  <si>
    <t>CONTROL FONDOS MRR APLIC INF - AT SEG INVERSIONES</t>
  </si>
  <si>
    <t>EDAR DE CANDANCHU</t>
  </si>
  <si>
    <t>EQUIPAMIENTO DEL INSTITUTO</t>
  </si>
  <si>
    <t>EDAR DE AGUAVIVA CONSTRUCCIÓN Y FUNCIONAMIENTO</t>
  </si>
  <si>
    <t>INVERSIONES DE LOS PROYECTOS DE INVESTIGACION (EXC. MED. REG</t>
  </si>
  <si>
    <t>INVERSIONES PROYECTOS GESTION Y TRANSFERENCIA INSTITUTO</t>
  </si>
  <si>
    <t>PROYECTOS ESTRATÉGICOS D.G.A.</t>
  </si>
  <si>
    <t>INCORPORACION DOCTORES</t>
  </si>
  <si>
    <t>CONSERVACION Y MEJORA INSTALACIONES DEL CITA</t>
  </si>
  <si>
    <t>PERSONAL INVESTIGADOR EN FORMACIÓN</t>
  </si>
  <si>
    <t>PROYECTOS DE INVESTIGACIÓN DESARROLLADOS EN EL C.I.T.A.</t>
  </si>
  <si>
    <t>MANTENIMIENTO CENTRO SEGURIDAD ALIMENTARIA I+D</t>
  </si>
  <si>
    <t>MANTENIMIENTO DEL CENTRO DE INVESTIGACION EN CULTIVOS AGROEN</t>
  </si>
  <si>
    <t>INSTALACIÓN Y EQUIPAMIENTO OFICINAS INAGA SEDE CENTRAL DE ZA</t>
  </si>
  <si>
    <t>INSTALACIÓN Y EQUIPAMIENTO OFICINA DELEG.INAGA EN HUESCA</t>
  </si>
  <si>
    <t>PROYECTO BOLSA PARA ADQUISICION MOBILIARIO OFICINA</t>
  </si>
  <si>
    <t>EQUIPAMIENTO DE LA ENTIDAD PÚBLICA ARAGONESA DEL BANCO DE SA</t>
  </si>
  <si>
    <t>INFRAESTRUCTURA Y EQUIPAMIENTO DE LA AGENCIA</t>
  </si>
  <si>
    <t>INVERSIONES</t>
  </si>
  <si>
    <t>FITE DINOPOLIS</t>
  </si>
  <si>
    <t>EL GOBIERNO</t>
  </si>
  <si>
    <t>DSCRITAS A LA C. AUTONOMA</t>
  </si>
  <si>
    <t>ARTAMENTO</t>
  </si>
  <si>
    <t>NCIA</t>
  </si>
  <si>
    <t>NICO</t>
  </si>
  <si>
    <t>IONES Y COLEGIOS PROFESIONALES</t>
  </si>
  <si>
    <t>ALES</t>
  </si>
  <si>
    <t>CRITA EN TERUEL</t>
  </si>
  <si>
    <t>NCIAS SANITARIAS</t>
  </si>
  <si>
    <t>S PÚBLICOS.AST</t>
  </si>
  <si>
    <t>RESILIENCIA</t>
  </si>
  <si>
    <t>RESILENCIA</t>
  </si>
  <si>
    <t>IDENCIA Y RR.II.</t>
  </si>
  <si>
    <t>ISTRO ASOCIACIONES</t>
  </si>
  <si>
    <t>GOBIERNO DE ARAGÓN</t>
  </si>
  <si>
    <t>LES</t>
  </si>
  <si>
    <t>O DE HACIENDA Y ADMINISTRACIÓN PÚBLICA</t>
  </si>
  <si>
    <t>ONOMA  ARAGON</t>
  </si>
  <si>
    <t>N.</t>
  </si>
  <si>
    <t>PASTOR EN ZARAGOZA</t>
  </si>
  <si>
    <t>A LA CAA</t>
  </si>
  <si>
    <t>EBRO</t>
  </si>
  <si>
    <t>E ESTE DE BINEFAR</t>
  </si>
  <si>
    <t>ARMONIZADA</t>
  </si>
  <si>
    <t xml:space="preserve"> ARAGÓN</t>
  </si>
  <si>
    <t>RTE EN CISTERNA</t>
  </si>
  <si>
    <t>SUELO URBANO</t>
  </si>
  <si>
    <t>STELLÓN</t>
  </si>
  <si>
    <t>ENA-SAN LORENZO DE FLUMEN</t>
  </si>
  <si>
    <t>AS DE Z, HU Y TE</t>
  </si>
  <si>
    <t>RAMITACION TELEMATICA</t>
  </si>
  <si>
    <t>DIFICACION DEL SUELO</t>
  </si>
  <si>
    <t>URBANA SIMPLIFICADOS</t>
  </si>
  <si>
    <t>SÍA LA PEÑA-INT.A-132</t>
  </si>
  <si>
    <t xml:space="preserve"> (A-418-HU)</t>
  </si>
  <si>
    <t>URAS</t>
  </si>
  <si>
    <t xml:space="preserve"> CABALLEROS (Z)</t>
  </si>
  <si>
    <t>CHODES (Z)</t>
  </si>
  <si>
    <t>RAESTRUCTURAS</t>
  </si>
  <si>
    <t xml:space="preserve"> 698-ARANDA DE MONCAYO (Z)</t>
  </si>
  <si>
    <t>O EL CAMPILLO</t>
  </si>
  <si>
    <t>ARRETERAS</t>
  </si>
  <si>
    <t>21-2025</t>
  </si>
  <si>
    <t>ÑENA N-II-PEREJILES</t>
  </si>
  <si>
    <t>VALDEJASA F 2</t>
  </si>
  <si>
    <t>IÓN A-129-FARLETE</t>
  </si>
  <si>
    <t>TELSERÁS</t>
  </si>
  <si>
    <t>-MONERDE</t>
  </si>
  <si>
    <t>GUARGUERA PK 1+300 AL 13020</t>
  </si>
  <si>
    <t>OR BINÉFAR INT. A-22-VALCARCA</t>
  </si>
  <si>
    <t>, PK. 24+000 AL 32+000</t>
  </si>
  <si>
    <t>. DE CARRETERAS 2022-2026</t>
  </si>
  <si>
    <t>DO 2021-2026</t>
  </si>
  <si>
    <t>TRAMO LASCUARRE-CASTIGALEU</t>
  </si>
  <si>
    <t>VAR-TARDIENTA</t>
  </si>
  <si>
    <t xml:space="preserve"> FONFRÍA. TRAMO: FERRERUELA-LAGUERUELA</t>
  </si>
  <si>
    <t>.TRAMO:LA PUEBLA-ESTACIÓN JAVALAMBRE</t>
  </si>
  <si>
    <t>MO: EJEA-FARASDUÉS</t>
  </si>
  <si>
    <t>O ARÉN (HU)</t>
  </si>
  <si>
    <t>DEL TREMEDAL</t>
  </si>
  <si>
    <t xml:space="preserve"> DE MAQUINARIA DE GRAUS</t>
  </si>
  <si>
    <t xml:space="preserve"> DEL CINCA. HU-V-6432-A-138</t>
  </si>
  <si>
    <t>TELEMATICA</t>
  </si>
  <si>
    <t>CIOS NATURALES PROTEGIDOS</t>
  </si>
  <si>
    <t>PAÑAS 2012-2015</t>
  </si>
  <si>
    <t xml:space="preserve"> VIVERO</t>
  </si>
  <si>
    <t>RANSMISIBLES</t>
  </si>
  <si>
    <t>DERA</t>
  </si>
  <si>
    <t>RAF. DPTO.</t>
  </si>
  <si>
    <t>2013</t>
  </si>
  <si>
    <t>O Y BELLESTAR</t>
  </si>
  <si>
    <t>, G. Y M.A.</t>
  </si>
  <si>
    <t>RAGON</t>
  </si>
  <si>
    <t>RGARITIFERA AURICULARIA EN ARAGÓN</t>
  </si>
  <si>
    <t>. DE SOSTENIBILIDAD</t>
  </si>
  <si>
    <t>ES PROTEGIDOS DE LA PROVINCIA DE HUESCA</t>
  </si>
  <si>
    <t xml:space="preserve"> - CONTROL PAC</t>
  </si>
  <si>
    <t>LAS DE LA PAC</t>
  </si>
  <si>
    <t>(SIAF), AÑO EN CURSO</t>
  </si>
  <si>
    <t>ERDIDO DE LA DG. COMENA</t>
  </si>
  <si>
    <t>RECUPERACIÓN FAUNA SILVESTRE LA ALFRANCA</t>
  </si>
  <si>
    <t>L DE VEGETACIÓN DEL PNAC DE ORDESA Y ZPP</t>
  </si>
  <si>
    <t>QUE NACIONAL DE ORDESA Y MONTE PERDIDO</t>
  </si>
  <si>
    <t>ATURAL POSETS-MALADETA (HUESCA)</t>
  </si>
  <si>
    <t xml:space="preserve"> ARAGÓN AÑO EN CURSO</t>
  </si>
  <si>
    <t>RODENO Y RND DE LA LAGUNA DE GALLOCANTA</t>
  </si>
  <si>
    <t>ACIONAL DE ORDESA Y MONTE PERDIDO</t>
  </si>
  <si>
    <t>RAL DEL MONCAYO</t>
  </si>
  <si>
    <t>CON USO PÚBLICO PNAT VALLES OCCIDENTALES</t>
  </si>
  <si>
    <t xml:space="preserve"> EL PAISAJE PROTEGIDO SIERRA STO DOMINGO</t>
  </si>
  <si>
    <t>ADERA Y EL ENTORNO</t>
  </si>
  <si>
    <t>EN EN ALMUNIENTE (HU)</t>
  </si>
  <si>
    <t>FLUMEN</t>
  </si>
  <si>
    <t>S SINGULARES CATALOGADOS DE ARAGÓN</t>
  </si>
  <si>
    <t xml:space="preserve"> POR HCH EN SABIÑANIGO (HUESCA)</t>
  </si>
  <si>
    <t>LADA)EN ONTIÑENA</t>
  </si>
  <si>
    <t>L AIRE</t>
  </si>
  <si>
    <t>ALES PROTEGIDOS DE LA PROV. DE ZARAGOZA</t>
  </si>
  <si>
    <t>DIOS</t>
  </si>
  <si>
    <t>SECANO</t>
  </si>
  <si>
    <t>S DE UTILIDAD PÚBLICA</t>
  </si>
  <si>
    <t>ESCA)</t>
  </si>
  <si>
    <t>PTO. DESARROLLO RURAL Y SOSTENIBILIDAD</t>
  </si>
  <si>
    <t xml:space="preserve"> EN LA CCAA DE ARAGON</t>
  </si>
  <si>
    <t>S</t>
  </si>
  <si>
    <t xml:space="preserve"> DE INCENDIOS FORESTALES</t>
  </si>
  <si>
    <t>Z 2021</t>
  </si>
  <si>
    <t>RA</t>
  </si>
  <si>
    <t>E ALTO</t>
  </si>
  <si>
    <t>CIÓN Y RESILIENCIA</t>
  </si>
  <si>
    <t>S INCENDIOS FORESTALES EN ARAGÓN</t>
  </si>
  <si>
    <t>FRANCA Y OTRAS ACCIONES</t>
  </si>
  <si>
    <t>AMPO</t>
  </si>
  <si>
    <t>SGOS NATURALES ARAÑALES</t>
  </si>
  <si>
    <t>Y OTROS DOC. TECNICOS</t>
  </si>
  <si>
    <t>ULARES FONDOS MRR</t>
  </si>
  <si>
    <t>NCIA ZARAGOZA</t>
  </si>
  <si>
    <t>D EN LOS VALLES DE PINETA Y ESCUAÍN</t>
  </si>
  <si>
    <t xml:space="preserve"> AYTO POMER</t>
  </si>
  <si>
    <t>IA DE ZARAGOZA</t>
  </si>
  <si>
    <t>ICA EN ARAGON</t>
  </si>
  <si>
    <t>EL VALLECILLO</t>
  </si>
  <si>
    <t>OYA DE HUESCA Y SOMONTANO</t>
  </si>
  <si>
    <t>N MUP 181 MANZANERA</t>
  </si>
  <si>
    <t xml:space="preserve"> GENERAL DE TRABAJO</t>
  </si>
  <si>
    <t>TRALES</t>
  </si>
  <si>
    <t>ATIVAS</t>
  </si>
  <si>
    <t>ÍAS</t>
  </si>
  <si>
    <t>RTIF. FIRMA DIGITAL</t>
  </si>
  <si>
    <t>TADOS DE INVESTIGACION.</t>
  </si>
  <si>
    <t>Y PRIMARIA DE LA PROVINCIA DE HUESCA</t>
  </si>
  <si>
    <t>Y PRIMARIA EN LA PROVINCIA DE ZARAGOZA</t>
  </si>
  <si>
    <t>Y PRIMARIA DE LA PROVINCIA DE TERUEL</t>
  </si>
  <si>
    <t>ZADA</t>
  </si>
  <si>
    <t>LA PROVINCIA DE ZARAGOZA</t>
  </si>
  <si>
    <t>CIA DE ZARAGOZA</t>
  </si>
  <si>
    <t>OZA)</t>
  </si>
  <si>
    <t>A EN LA PROVINCIA DE TERUEL</t>
  </si>
  <si>
    <t>CIOS PROVINCIALES</t>
  </si>
  <si>
    <t>L)</t>
  </si>
  <si>
    <t>AS" DE PINSEQUE (ZARAGOZA)</t>
  </si>
  <si>
    <t>NO DE ZARAGOZA</t>
  </si>
  <si>
    <t>L CANAL" DE ZARAGOZA</t>
  </si>
  <si>
    <t>ÓN INFANTIL Y PRIMARIA DE ARAGÓN</t>
  </si>
  <si>
    <t xml:space="preserve"> DE ARAGÓN</t>
  </si>
  <si>
    <t>S DE PATRIMONIO</t>
  </si>
  <si>
    <t>BASICOS EDUCACION</t>
  </si>
  <si>
    <t>R</t>
  </si>
  <si>
    <t>NTOS</t>
  </si>
  <si>
    <t>NORMATIVA TÉCNICA Y DESARROLLO LEGIS.</t>
  </si>
  <si>
    <t>UDITORÍAS</t>
  </si>
  <si>
    <t>AVES DE EMPRESAS</t>
  </si>
  <si>
    <t xml:space="preserve"> SEÑALIZACIONES TURÍSTICAS</t>
  </si>
  <si>
    <t>SECTOR TURISMO</t>
  </si>
  <si>
    <t>AS DEL PLAN DE LA MINERIA</t>
  </si>
  <si>
    <t>AL E INDUSTRIAL</t>
  </si>
  <si>
    <t>PITAL MIGUEL SERVET</t>
  </si>
  <si>
    <t>A DE HUESCA</t>
  </si>
  <si>
    <t>ONALES</t>
  </si>
  <si>
    <t>ON 1ª FASE</t>
  </si>
  <si>
    <t>RUEL)</t>
  </si>
  <si>
    <t>EROS</t>
  </si>
  <si>
    <t>-SALLENT DE GALLEGO (HUESCA)</t>
  </si>
  <si>
    <t>RESA (HUESCA)</t>
  </si>
  <si>
    <t>MIENTO PLANES</t>
  </si>
  <si>
    <t>ENERATIVA)</t>
  </si>
  <si>
    <t>ERGETICOS DE TERUEL</t>
  </si>
  <si>
    <t>RAGOZA</t>
  </si>
  <si>
    <t>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</si>
</sst>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0" xfId="97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844550</xdr:colOff>
      <xdr:row>606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5">
      <c r="A2" s="113" t="s">
        <v>54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6" t="s">
        <v>53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10831548.5</v>
      </c>
      <c r="E7" s="17">
        <v>2516250573.0100002</v>
      </c>
      <c r="F7" s="17">
        <v>1219687758.48</v>
      </c>
      <c r="G7" s="17">
        <v>1219671872.5699999</v>
      </c>
      <c r="H7" s="17">
        <v>1211614682.27</v>
      </c>
      <c r="I7" s="19">
        <v>48.151590913326103</v>
      </c>
      <c r="J7" s="17">
        <v>1188184503.4400001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40933732.659999996</v>
      </c>
      <c r="E8" s="17">
        <v>957491764.87</v>
      </c>
      <c r="F8" s="17">
        <v>717395532.37</v>
      </c>
      <c r="G8" s="17">
        <v>670855686.14999998</v>
      </c>
      <c r="H8" s="17">
        <v>380818147.70999998</v>
      </c>
      <c r="I8" s="19">
        <v>39.772472378569702</v>
      </c>
      <c r="J8" s="17">
        <v>361157971.69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-14792924.4</v>
      </c>
      <c r="E9" s="17">
        <v>142808046.27000001</v>
      </c>
      <c r="F9" s="17">
        <v>114063463.55</v>
      </c>
      <c r="G9" s="17">
        <v>114063463.25</v>
      </c>
      <c r="H9" s="17">
        <v>77993781.590000004</v>
      </c>
      <c r="I9" s="19">
        <v>54.614416783309998</v>
      </c>
      <c r="J9" s="17">
        <v>77993104.909999996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52073943.530000001</v>
      </c>
      <c r="E10" s="17">
        <v>1745257740.72</v>
      </c>
      <c r="F10" s="17">
        <v>964941527.40999997</v>
      </c>
      <c r="G10" s="17">
        <v>897113031.88999999</v>
      </c>
      <c r="H10" s="17">
        <v>648490450.95000005</v>
      </c>
      <c r="I10" s="19">
        <v>37.157288337392899</v>
      </c>
      <c r="J10" s="17">
        <v>608752822.34000003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-12886198.93</v>
      </c>
      <c r="E11" s="17">
        <v>17512771.07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108502292.68000001</v>
      </c>
      <c r="E12" s="17">
        <v>480460439.69</v>
      </c>
      <c r="F12" s="17">
        <v>253782339.58000001</v>
      </c>
      <c r="G12" s="17">
        <v>230431655.05000001</v>
      </c>
      <c r="H12" s="17">
        <v>75448347.540000007</v>
      </c>
      <c r="I12" s="19">
        <v>15.7033423165246</v>
      </c>
      <c r="J12" s="17">
        <v>72276510.930000007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233114037.86000001</v>
      </c>
      <c r="E13" s="17">
        <v>637788982.83000004</v>
      </c>
      <c r="F13" s="17">
        <v>264537500.62</v>
      </c>
      <c r="G13" s="17">
        <v>161162515.77000001</v>
      </c>
      <c r="H13" s="17">
        <v>56582706.039999999</v>
      </c>
      <c r="I13" s="19">
        <v>8.8716969974819797</v>
      </c>
      <c r="J13" s="17">
        <v>40398554.560000002</v>
      </c>
    </row>
    <row r="14" spans="1:10" ht="13.8" x14ac:dyDescent="0.2">
      <c r="A14" s="120" t="s">
        <v>30</v>
      </c>
      <c r="B14" s="121"/>
      <c r="C14" s="20">
        <f>SUM(C7:C13)</f>
        <v>6079793886.5600004</v>
      </c>
      <c r="D14" s="20">
        <f t="shared" ref="D14:J14" si="0">SUM(D7:D13)</f>
        <v>417776431.89999998</v>
      </c>
      <c r="E14" s="20">
        <f t="shared" si="0"/>
        <v>6497570318.4599991</v>
      </c>
      <c r="F14" s="20">
        <f t="shared" si="0"/>
        <v>3534408122.0099998</v>
      </c>
      <c r="G14" s="20">
        <f t="shared" si="0"/>
        <v>3293298224.6799998</v>
      </c>
      <c r="H14" s="20">
        <f t="shared" si="0"/>
        <v>2450948116.0999999</v>
      </c>
      <c r="I14" s="31">
        <f>H14*100/E14</f>
        <v>37.720994094310988</v>
      </c>
      <c r="J14" s="20">
        <f t="shared" si="0"/>
        <v>2348763467.8699999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1186358318.1600001</v>
      </c>
      <c r="G16" s="17">
        <v>1186358318.1600001</v>
      </c>
      <c r="H16" s="17">
        <v>673913034.08000004</v>
      </c>
      <c r="I16" s="19">
        <v>49.486866691934502</v>
      </c>
      <c r="J16" s="17">
        <v>673913034.08000004</v>
      </c>
    </row>
    <row r="17" spans="1:10" ht="13.8" x14ac:dyDescent="0.2">
      <c r="A17" s="120" t="s">
        <v>31</v>
      </c>
      <c r="B17" s="121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1188608318.1600001</v>
      </c>
      <c r="G17" s="20">
        <f t="shared" si="1"/>
        <v>1188608318.1600001</v>
      </c>
      <c r="H17" s="20">
        <f t="shared" si="1"/>
        <v>673913034.08000004</v>
      </c>
      <c r="I17" s="31">
        <f t="shared" ref="I17:I18" si="2">H17*100/E17</f>
        <v>49.405238229393646</v>
      </c>
      <c r="J17" s="20">
        <f t="shared" si="1"/>
        <v>673913034.08000004</v>
      </c>
    </row>
    <row r="18" spans="1:10" ht="13.8" x14ac:dyDescent="0.2">
      <c r="A18" s="114" t="s">
        <v>33</v>
      </c>
      <c r="B18" s="115"/>
      <c r="C18" s="21">
        <f>+C14+C17</f>
        <v>7443845671.8200006</v>
      </c>
      <c r="D18" s="21">
        <f t="shared" ref="D18:J18" si="3">+D14+D17</f>
        <v>417776431.89999998</v>
      </c>
      <c r="E18" s="21">
        <f t="shared" si="3"/>
        <v>7861622103.7199993</v>
      </c>
      <c r="F18" s="21">
        <f t="shared" si="3"/>
        <v>4723016440.1700001</v>
      </c>
      <c r="G18" s="21">
        <f t="shared" si="3"/>
        <v>4481906542.8400002</v>
      </c>
      <c r="H18" s="21">
        <f t="shared" si="3"/>
        <v>3124861150.1799998</v>
      </c>
      <c r="I18" s="32">
        <f t="shared" si="2"/>
        <v>39.748300146624494</v>
      </c>
      <c r="J18" s="21">
        <f t="shared" si="3"/>
        <v>3022676501.9499998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2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J1" s="89"/>
    </row>
    <row r="2" spans="1:10" s="76" customFormat="1" ht="18" x14ac:dyDescent="0.35">
      <c r="A2" s="113" t="s">
        <v>50</v>
      </c>
      <c r="B2" s="113"/>
      <c r="C2" s="113"/>
      <c r="D2" s="113"/>
      <c r="E2" s="113"/>
      <c r="F2" s="113"/>
      <c r="G2" s="113"/>
      <c r="H2" s="113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4" t="s">
        <v>48</v>
      </c>
      <c r="B5" s="135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6"/>
      <c r="B6" s="137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1029</v>
      </c>
      <c r="B7" s="42" t="s">
        <v>1048</v>
      </c>
      <c r="C7" s="38">
        <v>0</v>
      </c>
      <c r="D7" s="38">
        <v>0</v>
      </c>
      <c r="E7" s="38">
        <v>0</v>
      </c>
      <c r="F7" s="38">
        <v>163.97</v>
      </c>
      <c r="G7" s="35">
        <f>IF(E7=0,0,F7*100/E7)</f>
        <v>0</v>
      </c>
      <c r="H7" s="55">
        <v>163.97</v>
      </c>
    </row>
    <row r="8" spans="1:10" ht="13.8" x14ac:dyDescent="0.2">
      <c r="A8" s="37" t="s">
        <v>793</v>
      </c>
      <c r="B8" s="42" t="s">
        <v>794</v>
      </c>
      <c r="C8" s="38">
        <v>1745859.36</v>
      </c>
      <c r="D8" s="38">
        <v>0</v>
      </c>
      <c r="E8" s="38">
        <v>1745859.36</v>
      </c>
      <c r="F8" s="38">
        <v>9895671.8800000008</v>
      </c>
      <c r="G8" s="35">
        <f t="shared" ref="G8:G67" si="0">IF(E8=0,0,F8*100/E8)</f>
        <v>566.80807782821637</v>
      </c>
      <c r="H8" s="55">
        <v>9837522.9000000004</v>
      </c>
    </row>
    <row r="9" spans="1:10" ht="13.8" x14ac:dyDescent="0.2">
      <c r="A9" s="37" t="s">
        <v>795</v>
      </c>
      <c r="B9" s="42" t="s">
        <v>796</v>
      </c>
      <c r="C9" s="38">
        <v>14726227.83</v>
      </c>
      <c r="D9" s="38">
        <v>0</v>
      </c>
      <c r="E9" s="38">
        <v>14726227.83</v>
      </c>
      <c r="F9" s="38">
        <v>1189435.72</v>
      </c>
      <c r="G9" s="35">
        <f t="shared" si="0"/>
        <v>8.0769884435503805</v>
      </c>
      <c r="H9" s="55">
        <v>1189435.72</v>
      </c>
    </row>
    <row r="10" spans="1:10" ht="13.8" x14ac:dyDescent="0.2">
      <c r="A10" s="37" t="s">
        <v>797</v>
      </c>
      <c r="B10" s="42" t="s">
        <v>798</v>
      </c>
      <c r="C10" s="38">
        <v>454334115.93000001</v>
      </c>
      <c r="D10" s="38">
        <v>0</v>
      </c>
      <c r="E10" s="38">
        <v>454334115.93000001</v>
      </c>
      <c r="F10" s="38">
        <v>64157016.090000004</v>
      </c>
      <c r="G10" s="35">
        <f t="shared" si="0"/>
        <v>14.121109078210797</v>
      </c>
      <c r="H10" s="55">
        <v>64157016.090000004</v>
      </c>
    </row>
    <row r="11" spans="1:10" ht="13.8" x14ac:dyDescent="0.2">
      <c r="A11" s="37" t="s">
        <v>1030</v>
      </c>
      <c r="B11" s="42" t="s">
        <v>1049</v>
      </c>
      <c r="C11" s="38">
        <v>0</v>
      </c>
      <c r="D11" s="38">
        <v>0</v>
      </c>
      <c r="E11" s="38">
        <v>0</v>
      </c>
      <c r="F11" s="38">
        <v>-41126.559999999998</v>
      </c>
      <c r="G11" s="35">
        <f t="shared" si="0"/>
        <v>0</v>
      </c>
      <c r="H11" s="55">
        <v>-41126.559999999998</v>
      </c>
    </row>
    <row r="12" spans="1:10" ht="13.8" x14ac:dyDescent="0.2">
      <c r="A12" s="37" t="s">
        <v>799</v>
      </c>
      <c r="B12" s="42" t="s">
        <v>800</v>
      </c>
      <c r="C12" s="38">
        <v>75012794.430000007</v>
      </c>
      <c r="D12" s="38">
        <v>0</v>
      </c>
      <c r="E12" s="38">
        <v>75012794.430000007</v>
      </c>
      <c r="F12" s="38">
        <v>14946502.119999999</v>
      </c>
      <c r="G12" s="35">
        <f t="shared" si="0"/>
        <v>19.925270393636232</v>
      </c>
      <c r="H12" s="55">
        <v>14946502.119999999</v>
      </c>
    </row>
    <row r="13" spans="1:10" ht="13.8" x14ac:dyDescent="0.2">
      <c r="A13" s="37" t="s">
        <v>801</v>
      </c>
      <c r="B13" s="42" t="s">
        <v>802</v>
      </c>
      <c r="C13" s="38">
        <v>21646440</v>
      </c>
      <c r="D13" s="38">
        <v>0</v>
      </c>
      <c r="E13" s="38">
        <v>21646440</v>
      </c>
      <c r="F13" s="38">
        <v>3306537.8</v>
      </c>
      <c r="G13" s="35">
        <f t="shared" si="0"/>
        <v>15.275203682453096</v>
      </c>
      <c r="H13" s="55">
        <v>3306537.8</v>
      </c>
    </row>
    <row r="14" spans="1:10" ht="13.8" x14ac:dyDescent="0.2">
      <c r="A14" s="37" t="s">
        <v>803</v>
      </c>
      <c r="B14" s="42" t="s">
        <v>804</v>
      </c>
      <c r="C14" s="38">
        <v>106972.86</v>
      </c>
      <c r="D14" s="38">
        <v>0</v>
      </c>
      <c r="E14" s="38">
        <v>106972.86</v>
      </c>
      <c r="F14" s="38">
        <v>38394.639999999999</v>
      </c>
      <c r="G14" s="35">
        <f t="shared" si="0"/>
        <v>35.891944928835223</v>
      </c>
      <c r="H14" s="55">
        <v>38394.639999999999</v>
      </c>
    </row>
    <row r="15" spans="1:10" ht="13.8" x14ac:dyDescent="0.2">
      <c r="A15" s="37" t="s">
        <v>805</v>
      </c>
      <c r="B15" s="42" t="s">
        <v>1050</v>
      </c>
      <c r="C15" s="38">
        <v>21961.71</v>
      </c>
      <c r="D15" s="38">
        <v>0</v>
      </c>
      <c r="E15" s="38">
        <v>21961.71</v>
      </c>
      <c r="F15" s="38">
        <v>27710.47</v>
      </c>
      <c r="G15" s="35">
        <f t="shared" si="0"/>
        <v>126.17628590851987</v>
      </c>
      <c r="H15" s="55">
        <v>27710.47</v>
      </c>
    </row>
    <row r="16" spans="1:10" ht="13.8" x14ac:dyDescent="0.2">
      <c r="A16" s="37" t="s">
        <v>807</v>
      </c>
      <c r="B16" s="42" t="s">
        <v>808</v>
      </c>
      <c r="C16" s="38">
        <v>13057659.789999999</v>
      </c>
      <c r="D16" s="38">
        <v>-413237.52</v>
      </c>
      <c r="E16" s="38">
        <v>12644422.27</v>
      </c>
      <c r="F16" s="38">
        <v>43094367</v>
      </c>
      <c r="G16" s="35">
        <f t="shared" si="0"/>
        <v>340.8172084085262</v>
      </c>
      <c r="H16" s="55">
        <v>43094367</v>
      </c>
    </row>
    <row r="17" spans="1:8" ht="13.8" x14ac:dyDescent="0.2">
      <c r="A17" s="37" t="s">
        <v>809</v>
      </c>
      <c r="B17" s="42" t="s">
        <v>810</v>
      </c>
      <c r="C17" s="38">
        <v>60812.71</v>
      </c>
      <c r="D17" s="38">
        <v>0</v>
      </c>
      <c r="E17" s="38">
        <v>60812.71</v>
      </c>
      <c r="F17" s="38">
        <v>92032.1</v>
      </c>
      <c r="G17" s="35">
        <f t="shared" si="0"/>
        <v>151.33694913448193</v>
      </c>
      <c r="H17" s="55">
        <v>92032.1</v>
      </c>
    </row>
    <row r="18" spans="1:8" ht="13.8" x14ac:dyDescent="0.2">
      <c r="A18" s="37" t="s">
        <v>1031</v>
      </c>
      <c r="B18" s="42" t="s">
        <v>1051</v>
      </c>
      <c r="C18" s="38">
        <v>0</v>
      </c>
      <c r="D18" s="38">
        <v>0</v>
      </c>
      <c r="E18" s="38">
        <v>0</v>
      </c>
      <c r="F18" s="38">
        <v>189248.97</v>
      </c>
      <c r="G18" s="35">
        <f t="shared" si="0"/>
        <v>0</v>
      </c>
      <c r="H18" s="55">
        <v>189248.97</v>
      </c>
    </row>
    <row r="19" spans="1:8" ht="13.8" x14ac:dyDescent="0.2">
      <c r="A19" s="37" t="s">
        <v>811</v>
      </c>
      <c r="B19" s="42" t="s">
        <v>806</v>
      </c>
      <c r="C19" s="38">
        <v>59088.480000000003</v>
      </c>
      <c r="D19" s="38">
        <v>0</v>
      </c>
      <c r="E19" s="38">
        <v>59088.480000000003</v>
      </c>
      <c r="F19" s="38">
        <v>25445.69</v>
      </c>
      <c r="G19" s="35">
        <f t="shared" si="0"/>
        <v>43.063707172701008</v>
      </c>
      <c r="H19" s="55">
        <v>25445.69</v>
      </c>
    </row>
    <row r="20" spans="1:8" ht="13.8" x14ac:dyDescent="0.2">
      <c r="A20" s="37" t="s">
        <v>812</v>
      </c>
      <c r="B20" s="42" t="s">
        <v>796</v>
      </c>
      <c r="C20" s="38">
        <v>87013025.560000002</v>
      </c>
      <c r="D20" s="38">
        <v>12145288.58</v>
      </c>
      <c r="E20" s="38">
        <v>99158314.140000001</v>
      </c>
      <c r="F20" s="38">
        <v>8333548.2800000003</v>
      </c>
      <c r="G20" s="35">
        <f t="shared" si="0"/>
        <v>8.4042859666149621</v>
      </c>
      <c r="H20" s="55">
        <v>8333548.2800000003</v>
      </c>
    </row>
    <row r="21" spans="1:8" ht="13.8" x14ac:dyDescent="0.2">
      <c r="A21" s="37" t="s">
        <v>813</v>
      </c>
      <c r="B21" s="42" t="s">
        <v>814</v>
      </c>
      <c r="C21" s="38">
        <v>34200</v>
      </c>
      <c r="D21" s="38">
        <v>0</v>
      </c>
      <c r="E21" s="38">
        <v>34200</v>
      </c>
      <c r="F21" s="38">
        <v>31860</v>
      </c>
      <c r="G21" s="35">
        <f t="shared" si="0"/>
        <v>93.15789473684211</v>
      </c>
      <c r="H21" s="55">
        <v>31860</v>
      </c>
    </row>
    <row r="22" spans="1:8" ht="13.8" x14ac:dyDescent="0.2">
      <c r="A22" s="37" t="s">
        <v>815</v>
      </c>
      <c r="B22" s="42" t="s">
        <v>816</v>
      </c>
      <c r="C22" s="38">
        <v>0</v>
      </c>
      <c r="D22" s="38">
        <v>1404863</v>
      </c>
      <c r="E22" s="38">
        <v>1404863</v>
      </c>
      <c r="F22" s="38">
        <v>1404863</v>
      </c>
      <c r="G22" s="35">
        <f t="shared" si="0"/>
        <v>100</v>
      </c>
      <c r="H22" s="55">
        <v>1404863</v>
      </c>
    </row>
    <row r="23" spans="1:8" ht="13.8" x14ac:dyDescent="0.2">
      <c r="A23" s="37" t="s">
        <v>817</v>
      </c>
      <c r="B23" s="42" t="s">
        <v>818</v>
      </c>
      <c r="C23" s="38">
        <v>89111.63</v>
      </c>
      <c r="D23" s="38">
        <v>0</v>
      </c>
      <c r="E23" s="38">
        <v>89111.63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819</v>
      </c>
      <c r="B24" s="42" t="s">
        <v>820</v>
      </c>
      <c r="C24" s="38">
        <v>8100</v>
      </c>
      <c r="D24" s="38">
        <v>0</v>
      </c>
      <c r="E24" s="38">
        <v>8100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821</v>
      </c>
      <c r="B25" s="42" t="s">
        <v>822</v>
      </c>
      <c r="C25" s="38">
        <v>3984325.57</v>
      </c>
      <c r="D25" s="38">
        <v>100973.01</v>
      </c>
      <c r="E25" s="38">
        <v>4085298.58</v>
      </c>
      <c r="F25" s="38">
        <v>2449327.46</v>
      </c>
      <c r="G25" s="35">
        <f t="shared" si="0"/>
        <v>59.954674353324741</v>
      </c>
      <c r="H25" s="55">
        <v>2415822.46</v>
      </c>
    </row>
    <row r="26" spans="1:8" ht="13.8" x14ac:dyDescent="0.2">
      <c r="A26" s="37" t="s">
        <v>823</v>
      </c>
      <c r="B26" s="42" t="s">
        <v>824</v>
      </c>
      <c r="C26" s="38">
        <v>6234768.1900000004</v>
      </c>
      <c r="D26" s="38">
        <v>-1919604.61</v>
      </c>
      <c r="E26" s="38">
        <v>4315163.58</v>
      </c>
      <c r="F26" s="38">
        <v>509726.81</v>
      </c>
      <c r="G26" s="35">
        <f t="shared" si="0"/>
        <v>11.812456249920427</v>
      </c>
      <c r="H26" s="55">
        <v>509726.81</v>
      </c>
    </row>
    <row r="27" spans="1:8" ht="13.8" x14ac:dyDescent="0.2">
      <c r="A27" s="37" t="s">
        <v>1032</v>
      </c>
      <c r="B27" s="42" t="s">
        <v>1052</v>
      </c>
      <c r="C27" s="38">
        <v>0</v>
      </c>
      <c r="D27" s="38">
        <v>0</v>
      </c>
      <c r="E27" s="38">
        <v>0</v>
      </c>
      <c r="F27" s="38">
        <v>811734.55</v>
      </c>
      <c r="G27" s="35">
        <f t="shared" si="0"/>
        <v>0</v>
      </c>
      <c r="H27" s="55">
        <v>811734.55</v>
      </c>
    </row>
    <row r="28" spans="1:8" ht="13.8" x14ac:dyDescent="0.2">
      <c r="A28" s="37" t="s">
        <v>1033</v>
      </c>
      <c r="B28" s="42" t="s">
        <v>1053</v>
      </c>
      <c r="C28" s="38">
        <v>0</v>
      </c>
      <c r="D28" s="38">
        <v>0</v>
      </c>
      <c r="E28" s="38">
        <v>0</v>
      </c>
      <c r="F28" s="38">
        <v>408249.37</v>
      </c>
      <c r="G28" s="35">
        <f t="shared" si="0"/>
        <v>0</v>
      </c>
      <c r="H28" s="55">
        <v>408249.37</v>
      </c>
    </row>
    <row r="29" spans="1:8" ht="13.8" x14ac:dyDescent="0.2">
      <c r="A29" s="37" t="s">
        <v>825</v>
      </c>
      <c r="B29" s="42" t="s">
        <v>826</v>
      </c>
      <c r="C29" s="38">
        <v>200000</v>
      </c>
      <c r="D29" s="38">
        <v>1398693.26</v>
      </c>
      <c r="E29" s="38">
        <v>1598693.26</v>
      </c>
      <c r="F29" s="38">
        <v>8745.0499999999993</v>
      </c>
      <c r="G29" s="35">
        <f t="shared" si="0"/>
        <v>0.5470123768458246</v>
      </c>
      <c r="H29" s="55">
        <v>8745.0499999999993</v>
      </c>
    </row>
    <row r="30" spans="1:8" ht="13.8" x14ac:dyDescent="0.2">
      <c r="A30" s="37" t="s">
        <v>827</v>
      </c>
      <c r="B30" s="42" t="s">
        <v>828</v>
      </c>
      <c r="C30" s="38">
        <v>0</v>
      </c>
      <c r="D30" s="38">
        <v>0</v>
      </c>
      <c r="E30" s="38">
        <v>0</v>
      </c>
      <c r="F30" s="38">
        <v>143752.17000000001</v>
      </c>
      <c r="G30" s="35">
        <f t="shared" si="0"/>
        <v>0</v>
      </c>
      <c r="H30" s="55">
        <v>0</v>
      </c>
    </row>
    <row r="31" spans="1:8" ht="13.8" x14ac:dyDescent="0.2">
      <c r="A31" s="37" t="s">
        <v>829</v>
      </c>
      <c r="B31" s="42" t="s">
        <v>830</v>
      </c>
      <c r="C31" s="38">
        <v>0</v>
      </c>
      <c r="D31" s="38">
        <v>4250000</v>
      </c>
      <c r="E31" s="38">
        <v>4250000</v>
      </c>
      <c r="F31" s="38">
        <v>4250000</v>
      </c>
      <c r="G31" s="35">
        <f t="shared" si="0"/>
        <v>100</v>
      </c>
      <c r="H31" s="55">
        <v>0</v>
      </c>
    </row>
    <row r="32" spans="1:8" ht="13.8" x14ac:dyDescent="0.2">
      <c r="A32" s="37" t="s">
        <v>831</v>
      </c>
      <c r="B32" s="42" t="s">
        <v>832</v>
      </c>
      <c r="C32" s="38">
        <v>29800000</v>
      </c>
      <c r="D32" s="38">
        <v>0</v>
      </c>
      <c r="E32" s="38">
        <v>29800000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833</v>
      </c>
      <c r="B33" s="42" t="s">
        <v>834</v>
      </c>
      <c r="C33" s="38">
        <v>10000000</v>
      </c>
      <c r="D33" s="38">
        <v>37829470</v>
      </c>
      <c r="E33" s="38">
        <v>47829470</v>
      </c>
      <c r="F33" s="38">
        <v>14485000</v>
      </c>
      <c r="G33" s="35">
        <f t="shared" si="0"/>
        <v>30.284675953967291</v>
      </c>
      <c r="H33" s="55">
        <v>14485000</v>
      </c>
    </row>
    <row r="34" spans="1:8" ht="13.8" x14ac:dyDescent="0.2">
      <c r="A34" s="37" t="s">
        <v>835</v>
      </c>
      <c r="B34" s="42" t="s">
        <v>836</v>
      </c>
      <c r="C34" s="38">
        <v>10451013</v>
      </c>
      <c r="D34" s="38">
        <v>32859182</v>
      </c>
      <c r="E34" s="38">
        <v>43310195</v>
      </c>
      <c r="F34" s="38">
        <v>0</v>
      </c>
      <c r="G34" s="35">
        <f t="shared" si="0"/>
        <v>0</v>
      </c>
      <c r="H34" s="55">
        <v>0</v>
      </c>
    </row>
    <row r="35" spans="1:8" ht="13.8" x14ac:dyDescent="0.2">
      <c r="A35" s="37" t="s">
        <v>837</v>
      </c>
      <c r="B35" s="42" t="s">
        <v>838</v>
      </c>
      <c r="C35" s="38">
        <v>0</v>
      </c>
      <c r="D35" s="38">
        <v>10991113.210000001</v>
      </c>
      <c r="E35" s="38">
        <v>10991113.210000001</v>
      </c>
      <c r="F35" s="38">
        <v>6777715</v>
      </c>
      <c r="G35" s="35">
        <f t="shared" si="0"/>
        <v>61.665409776995638</v>
      </c>
      <c r="H35" s="55">
        <v>0</v>
      </c>
    </row>
    <row r="36" spans="1:8" ht="13.8" x14ac:dyDescent="0.2">
      <c r="A36" s="37" t="s">
        <v>839</v>
      </c>
      <c r="B36" s="42" t="s">
        <v>840</v>
      </c>
      <c r="C36" s="38">
        <v>11409703</v>
      </c>
      <c r="D36" s="38">
        <v>20329446</v>
      </c>
      <c r="E36" s="38">
        <v>31739149</v>
      </c>
      <c r="F36" s="38">
        <v>1253.21</v>
      </c>
      <c r="G36" s="35">
        <f t="shared" si="0"/>
        <v>3.9484675534306232E-3</v>
      </c>
      <c r="H36" s="55">
        <v>1253.21</v>
      </c>
    </row>
    <row r="37" spans="1:8" ht="13.8" x14ac:dyDescent="0.2">
      <c r="A37" s="37" t="s">
        <v>841</v>
      </c>
      <c r="B37" s="42" t="s">
        <v>842</v>
      </c>
      <c r="C37" s="38">
        <v>6770096.3099999996</v>
      </c>
      <c r="D37" s="38">
        <v>6798067.5499999998</v>
      </c>
      <c r="E37" s="38">
        <v>13568163.859999999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843</v>
      </c>
      <c r="B38" s="42" t="s">
        <v>844</v>
      </c>
      <c r="C38" s="38">
        <v>29196545.140000001</v>
      </c>
      <c r="D38" s="38">
        <v>18041464.16</v>
      </c>
      <c r="E38" s="38">
        <v>47238009.299999997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 t="s">
        <v>845</v>
      </c>
      <c r="B39" s="42" t="s">
        <v>846</v>
      </c>
      <c r="C39" s="38">
        <v>21499660</v>
      </c>
      <c r="D39" s="38">
        <v>58802400.909999996</v>
      </c>
      <c r="E39" s="38">
        <v>80302060.909999996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847</v>
      </c>
      <c r="B40" s="42" t="s">
        <v>848</v>
      </c>
      <c r="C40" s="38">
        <v>5000000</v>
      </c>
      <c r="D40" s="38">
        <v>52252951.789999999</v>
      </c>
      <c r="E40" s="38">
        <v>57252951.789999999</v>
      </c>
      <c r="F40" s="38">
        <v>59066482.789999999</v>
      </c>
      <c r="G40" s="35">
        <f t="shared" si="0"/>
        <v>103.16757641885769</v>
      </c>
      <c r="H40" s="55">
        <v>30296746.789999999</v>
      </c>
    </row>
    <row r="41" spans="1:8" ht="13.8" x14ac:dyDescent="0.2">
      <c r="A41" s="37" t="s">
        <v>849</v>
      </c>
      <c r="B41" s="42" t="s">
        <v>850</v>
      </c>
      <c r="C41" s="38">
        <v>32130894.530000001</v>
      </c>
      <c r="D41" s="38">
        <v>50483818.469999999</v>
      </c>
      <c r="E41" s="38">
        <v>82614713</v>
      </c>
      <c r="F41" s="38">
        <v>28482846.300000001</v>
      </c>
      <c r="G41" s="35">
        <f t="shared" si="0"/>
        <v>34.476723655748827</v>
      </c>
      <c r="H41" s="55">
        <v>5340031.5999999996</v>
      </c>
    </row>
    <row r="42" spans="1:8" ht="13.8" x14ac:dyDescent="0.2">
      <c r="A42" s="37" t="s">
        <v>851</v>
      </c>
      <c r="B42" s="42" t="s">
        <v>852</v>
      </c>
      <c r="C42" s="38">
        <v>13441632</v>
      </c>
      <c r="D42" s="38">
        <v>13977377</v>
      </c>
      <c r="E42" s="38">
        <v>27419009</v>
      </c>
      <c r="F42" s="38">
        <v>129047.6</v>
      </c>
      <c r="G42" s="35">
        <f t="shared" si="0"/>
        <v>0.47065012451762933</v>
      </c>
      <c r="H42" s="55">
        <v>0</v>
      </c>
    </row>
    <row r="43" spans="1:8" ht="13.8" x14ac:dyDescent="0.2">
      <c r="A43" s="37" t="s">
        <v>853</v>
      </c>
      <c r="B43" s="42" t="s">
        <v>854</v>
      </c>
      <c r="C43" s="38">
        <v>2568705.88</v>
      </c>
      <c r="D43" s="38">
        <v>1100873.95</v>
      </c>
      <c r="E43" s="38">
        <v>3669579.83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855</v>
      </c>
      <c r="B44" s="42" t="s">
        <v>856</v>
      </c>
      <c r="C44" s="38">
        <v>22908070.07</v>
      </c>
      <c r="D44" s="38">
        <v>-12145288.58</v>
      </c>
      <c r="E44" s="38">
        <v>10762781.49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857</v>
      </c>
      <c r="B45" s="42" t="s">
        <v>858</v>
      </c>
      <c r="C45" s="38">
        <v>1511898</v>
      </c>
      <c r="D45" s="38">
        <v>5971500</v>
      </c>
      <c r="E45" s="38">
        <v>7483398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859</v>
      </c>
      <c r="B46" s="42" t="s">
        <v>860</v>
      </c>
      <c r="C46" s="38">
        <v>21600000</v>
      </c>
      <c r="D46" s="38">
        <v>18476130</v>
      </c>
      <c r="E46" s="38">
        <v>40076130</v>
      </c>
      <c r="F46" s="38">
        <v>7456130</v>
      </c>
      <c r="G46" s="35">
        <f t="shared" si="0"/>
        <v>18.60491519515482</v>
      </c>
      <c r="H46" s="55">
        <v>0</v>
      </c>
    </row>
    <row r="47" spans="1:8" ht="13.8" x14ac:dyDescent="0.2">
      <c r="A47" s="37" t="s">
        <v>861</v>
      </c>
      <c r="B47" s="42" t="s">
        <v>862</v>
      </c>
      <c r="C47" s="38">
        <v>7175000</v>
      </c>
      <c r="D47" s="38">
        <v>3210000</v>
      </c>
      <c r="E47" s="38">
        <v>10385000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863</v>
      </c>
      <c r="B48" s="42" t="s">
        <v>864</v>
      </c>
      <c r="C48" s="38">
        <v>0</v>
      </c>
      <c r="D48" s="38">
        <v>4168383</v>
      </c>
      <c r="E48" s="38">
        <v>4168383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865</v>
      </c>
      <c r="B49" s="42" t="s">
        <v>866</v>
      </c>
      <c r="C49" s="38">
        <v>0</v>
      </c>
      <c r="D49" s="38">
        <v>3216875.52</v>
      </c>
      <c r="E49" s="38">
        <v>3216875.52</v>
      </c>
      <c r="F49" s="38">
        <v>3410000.78</v>
      </c>
      <c r="G49" s="35">
        <f t="shared" si="0"/>
        <v>106.0035042947512</v>
      </c>
      <c r="H49" s="55">
        <v>0</v>
      </c>
    </row>
    <row r="50" spans="1:8" ht="13.8" x14ac:dyDescent="0.2">
      <c r="A50" s="37" t="s">
        <v>867</v>
      </c>
      <c r="B50" s="42" t="s">
        <v>868</v>
      </c>
      <c r="C50" s="38">
        <v>0</v>
      </c>
      <c r="D50" s="38">
        <v>13449600</v>
      </c>
      <c r="E50" s="38">
        <v>13449600</v>
      </c>
      <c r="F50" s="38">
        <v>13449600</v>
      </c>
      <c r="G50" s="35">
        <f t="shared" si="0"/>
        <v>100</v>
      </c>
      <c r="H50" s="55">
        <v>13449600</v>
      </c>
    </row>
    <row r="51" spans="1:8" ht="13.8" x14ac:dyDescent="0.2">
      <c r="A51" s="37" t="s">
        <v>869</v>
      </c>
      <c r="B51" s="42" t="s">
        <v>870</v>
      </c>
      <c r="C51" s="38">
        <v>0</v>
      </c>
      <c r="D51" s="38">
        <v>1924604.61</v>
      </c>
      <c r="E51" s="38">
        <v>1924604.61</v>
      </c>
      <c r="F51" s="38">
        <v>1924604.61</v>
      </c>
      <c r="G51" s="35">
        <f t="shared" si="0"/>
        <v>100</v>
      </c>
      <c r="H51" s="55">
        <v>0</v>
      </c>
    </row>
    <row r="52" spans="1:8" ht="13.8" x14ac:dyDescent="0.2">
      <c r="A52" s="37" t="s">
        <v>1034</v>
      </c>
      <c r="B52" s="42" t="s">
        <v>1054</v>
      </c>
      <c r="C52" s="38">
        <v>0</v>
      </c>
      <c r="D52" s="38">
        <v>0</v>
      </c>
      <c r="E52" s="38">
        <v>0</v>
      </c>
      <c r="F52" s="38">
        <v>1578284</v>
      </c>
      <c r="G52" s="35">
        <f t="shared" si="0"/>
        <v>0</v>
      </c>
      <c r="H52" s="55">
        <v>0</v>
      </c>
    </row>
    <row r="53" spans="1:8" ht="13.8" x14ac:dyDescent="0.2">
      <c r="A53" s="37" t="s">
        <v>871</v>
      </c>
      <c r="B53" s="42" t="s">
        <v>872</v>
      </c>
      <c r="C53" s="38">
        <v>1683792.69</v>
      </c>
      <c r="D53" s="38">
        <v>0</v>
      </c>
      <c r="E53" s="38">
        <v>1683792.69</v>
      </c>
      <c r="F53" s="38">
        <v>2454039</v>
      </c>
      <c r="G53" s="35">
        <f t="shared" si="0"/>
        <v>145.74472347899314</v>
      </c>
      <c r="H53" s="55">
        <v>0</v>
      </c>
    </row>
    <row r="54" spans="1:8" ht="13.8" x14ac:dyDescent="0.2">
      <c r="A54" s="37" t="s">
        <v>873</v>
      </c>
      <c r="B54" s="42" t="s">
        <v>874</v>
      </c>
      <c r="C54" s="38">
        <v>18402029.09</v>
      </c>
      <c r="D54" s="38">
        <v>0</v>
      </c>
      <c r="E54" s="38">
        <v>18402029.09</v>
      </c>
      <c r="F54" s="38">
        <v>35662856.170000002</v>
      </c>
      <c r="G54" s="35">
        <f t="shared" si="0"/>
        <v>193.79849904367259</v>
      </c>
      <c r="H54" s="55">
        <v>274259.17</v>
      </c>
    </row>
    <row r="55" spans="1:8" ht="13.8" x14ac:dyDescent="0.2">
      <c r="A55" s="37" t="s">
        <v>875</v>
      </c>
      <c r="B55" s="42" t="s">
        <v>876</v>
      </c>
      <c r="C55" s="38">
        <v>31237857.32</v>
      </c>
      <c r="D55" s="38">
        <v>0</v>
      </c>
      <c r="E55" s="38">
        <v>31237857.32</v>
      </c>
      <c r="F55" s="38">
        <v>41936776.229999997</v>
      </c>
      <c r="G55" s="35">
        <f t="shared" si="0"/>
        <v>134.24984883054071</v>
      </c>
      <c r="H55" s="55">
        <v>54928.959999999999</v>
      </c>
    </row>
    <row r="56" spans="1:8" ht="13.8" x14ac:dyDescent="0.2">
      <c r="A56" s="37" t="s">
        <v>877</v>
      </c>
      <c r="B56" s="42" t="s">
        <v>878</v>
      </c>
      <c r="C56" s="38">
        <v>100000</v>
      </c>
      <c r="D56" s="38">
        <v>2404842.14</v>
      </c>
      <c r="E56" s="38">
        <v>2504842.14</v>
      </c>
      <c r="F56" s="38">
        <v>2504842.14</v>
      </c>
      <c r="G56" s="35">
        <f t="shared" si="0"/>
        <v>100</v>
      </c>
      <c r="H56" s="55">
        <v>0</v>
      </c>
    </row>
    <row r="57" spans="1:8" ht="13.8" x14ac:dyDescent="0.2">
      <c r="A57" s="37" t="s">
        <v>879</v>
      </c>
      <c r="B57" s="42" t="s">
        <v>880</v>
      </c>
      <c r="C57" s="38">
        <v>190495.32</v>
      </c>
      <c r="D57" s="38">
        <v>0</v>
      </c>
      <c r="E57" s="38">
        <v>190495.32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881</v>
      </c>
      <c r="B58" s="42" t="s">
        <v>882</v>
      </c>
      <c r="C58" s="38">
        <v>2051202.67</v>
      </c>
      <c r="D58" s="38">
        <v>0</v>
      </c>
      <c r="E58" s="38">
        <v>2051202.67</v>
      </c>
      <c r="F58" s="38">
        <v>2051202.67</v>
      </c>
      <c r="G58" s="35">
        <f t="shared" si="0"/>
        <v>100</v>
      </c>
      <c r="H58" s="55">
        <v>103780.66</v>
      </c>
    </row>
    <row r="59" spans="1:8" ht="13.8" x14ac:dyDescent="0.2">
      <c r="A59" s="37" t="s">
        <v>883</v>
      </c>
      <c r="B59" s="42" t="s">
        <v>884</v>
      </c>
      <c r="C59" s="38">
        <v>180000</v>
      </c>
      <c r="D59" s="38">
        <v>0</v>
      </c>
      <c r="E59" s="38">
        <v>180000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885</v>
      </c>
      <c r="B60" s="42" t="s">
        <v>886</v>
      </c>
      <c r="C60" s="38">
        <v>314263</v>
      </c>
      <c r="D60" s="38">
        <v>0</v>
      </c>
      <c r="E60" s="38">
        <v>314263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887</v>
      </c>
      <c r="B61" s="42" t="s">
        <v>888</v>
      </c>
      <c r="C61" s="38">
        <v>130884</v>
      </c>
      <c r="D61" s="38">
        <v>0</v>
      </c>
      <c r="E61" s="38">
        <v>130884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889</v>
      </c>
      <c r="B62" s="42" t="s">
        <v>890</v>
      </c>
      <c r="C62" s="38">
        <v>762673.89</v>
      </c>
      <c r="D62" s="38">
        <v>0</v>
      </c>
      <c r="E62" s="38">
        <v>762673.89</v>
      </c>
      <c r="F62" s="38">
        <v>818984.97</v>
      </c>
      <c r="G62" s="35">
        <f t="shared" si="0"/>
        <v>107.38337587510698</v>
      </c>
      <c r="H62" s="55">
        <v>0</v>
      </c>
    </row>
    <row r="63" spans="1:8" ht="13.8" x14ac:dyDescent="0.2">
      <c r="A63" s="37" t="s">
        <v>891</v>
      </c>
      <c r="B63" s="42" t="s">
        <v>892</v>
      </c>
      <c r="C63" s="38">
        <v>722166.15</v>
      </c>
      <c r="D63" s="38">
        <v>0</v>
      </c>
      <c r="E63" s="38">
        <v>722166.15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893</v>
      </c>
      <c r="B64" s="42" t="s">
        <v>894</v>
      </c>
      <c r="C64" s="38">
        <v>50000</v>
      </c>
      <c r="D64" s="38">
        <v>0</v>
      </c>
      <c r="E64" s="38">
        <v>50000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895</v>
      </c>
      <c r="B65" s="42" t="s">
        <v>896</v>
      </c>
      <c r="C65" s="38">
        <v>3648.14</v>
      </c>
      <c r="D65" s="38">
        <v>0</v>
      </c>
      <c r="E65" s="38">
        <v>3648.14</v>
      </c>
      <c r="F65" s="38">
        <v>3648.14</v>
      </c>
      <c r="G65" s="35">
        <f t="shared" si="0"/>
        <v>100</v>
      </c>
      <c r="H65" s="55">
        <v>390.95</v>
      </c>
    </row>
    <row r="66" spans="1:8" ht="13.8" x14ac:dyDescent="0.2">
      <c r="A66" s="37" t="s">
        <v>897</v>
      </c>
      <c r="B66" s="42" t="s">
        <v>898</v>
      </c>
      <c r="C66" s="38">
        <v>125000</v>
      </c>
      <c r="D66" s="38">
        <v>0</v>
      </c>
      <c r="E66" s="38">
        <v>125000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899</v>
      </c>
      <c r="B67" s="42" t="s">
        <v>900</v>
      </c>
      <c r="C67" s="38">
        <v>220400</v>
      </c>
      <c r="D67" s="38">
        <v>0</v>
      </c>
      <c r="E67" s="38">
        <v>220400</v>
      </c>
      <c r="F67" s="38">
        <v>220400</v>
      </c>
      <c r="G67" s="35">
        <f t="shared" si="0"/>
        <v>100</v>
      </c>
      <c r="H67" s="55">
        <v>0</v>
      </c>
    </row>
    <row r="68" spans="1:8" ht="13.8" x14ac:dyDescent="0.2">
      <c r="A68" s="37" t="s">
        <v>901</v>
      </c>
      <c r="B68" s="42" t="s">
        <v>902</v>
      </c>
      <c r="C68" s="38">
        <v>468436.97</v>
      </c>
      <c r="D68" s="38">
        <v>0</v>
      </c>
      <c r="E68" s="38">
        <v>468436.97</v>
      </c>
      <c r="F68" s="38">
        <v>486907.66</v>
      </c>
      <c r="G68" s="35">
        <f>IF(E68=0,0,F68*100/E68)</f>
        <v>103.94304702295381</v>
      </c>
      <c r="H68" s="55">
        <v>109268.01</v>
      </c>
    </row>
    <row r="69" spans="1:8" ht="13.8" x14ac:dyDescent="0.2">
      <c r="A69" s="37" t="s">
        <v>903</v>
      </c>
      <c r="B69" s="42" t="s">
        <v>904</v>
      </c>
      <c r="C69" s="38">
        <v>3128950.7</v>
      </c>
      <c r="D69" s="38">
        <v>0</v>
      </c>
      <c r="E69" s="38">
        <v>3128950.7</v>
      </c>
      <c r="F69" s="38">
        <v>3129589.74</v>
      </c>
      <c r="G69" s="35">
        <f t="shared" ref="G69:G76" si="1">IF(E69=0,0,F69*100/E69)</f>
        <v>100.02042346017149</v>
      </c>
      <c r="H69" s="55">
        <v>1443144.97</v>
      </c>
    </row>
    <row r="70" spans="1:8" ht="13.8" x14ac:dyDescent="0.2">
      <c r="A70" s="37" t="s">
        <v>1035</v>
      </c>
      <c r="B70" s="42" t="s">
        <v>1055</v>
      </c>
      <c r="C70" s="38">
        <v>0</v>
      </c>
      <c r="D70" s="38">
        <v>0</v>
      </c>
      <c r="E70" s="38">
        <v>0</v>
      </c>
      <c r="F70" s="38">
        <v>-142405.66</v>
      </c>
      <c r="G70" s="35">
        <f t="shared" si="1"/>
        <v>0</v>
      </c>
      <c r="H70" s="55">
        <v>-142405.66</v>
      </c>
    </row>
    <row r="71" spans="1:8" ht="13.8" x14ac:dyDescent="0.2">
      <c r="A71" s="37" t="s">
        <v>905</v>
      </c>
      <c r="B71" s="42" t="s">
        <v>906</v>
      </c>
      <c r="C71" s="38">
        <v>1425000</v>
      </c>
      <c r="D71" s="38">
        <v>1200000</v>
      </c>
      <c r="E71" s="38">
        <v>2625000</v>
      </c>
      <c r="F71" s="38">
        <v>2625000</v>
      </c>
      <c r="G71" s="35">
        <f t="shared" si="1"/>
        <v>100</v>
      </c>
      <c r="H71" s="55">
        <v>288006.13</v>
      </c>
    </row>
    <row r="72" spans="1:8" ht="13.8" x14ac:dyDescent="0.2">
      <c r="A72" s="37" t="s">
        <v>907</v>
      </c>
      <c r="B72" s="42" t="s">
        <v>908</v>
      </c>
      <c r="C72" s="38">
        <v>0</v>
      </c>
      <c r="D72" s="38">
        <v>1200000</v>
      </c>
      <c r="E72" s="38">
        <v>1200000</v>
      </c>
      <c r="F72" s="38">
        <v>1200000</v>
      </c>
      <c r="G72" s="35">
        <f t="shared" si="1"/>
        <v>100</v>
      </c>
      <c r="H72" s="55">
        <v>0</v>
      </c>
    </row>
    <row r="73" spans="1:8" ht="13.8" x14ac:dyDescent="0.2">
      <c r="A73" s="37" t="s">
        <v>909</v>
      </c>
      <c r="B73" s="42" t="s">
        <v>1056</v>
      </c>
      <c r="C73" s="38">
        <v>76000</v>
      </c>
      <c r="D73" s="38">
        <v>0</v>
      </c>
      <c r="E73" s="38">
        <v>76000</v>
      </c>
      <c r="F73" s="38">
        <v>76000</v>
      </c>
      <c r="G73" s="35">
        <f t="shared" si="1"/>
        <v>100</v>
      </c>
      <c r="H73" s="55">
        <v>244.56</v>
      </c>
    </row>
    <row r="74" spans="1:8" ht="13.8" x14ac:dyDescent="0.2">
      <c r="A74" s="37" t="s">
        <v>1036</v>
      </c>
      <c r="B74" s="42" t="s">
        <v>1057</v>
      </c>
      <c r="C74" s="38">
        <v>0</v>
      </c>
      <c r="D74" s="38">
        <v>0</v>
      </c>
      <c r="E74" s="38">
        <v>0</v>
      </c>
      <c r="F74" s="38">
        <v>-306.47000000000003</v>
      </c>
      <c r="G74" s="35">
        <f t="shared" si="1"/>
        <v>0</v>
      </c>
      <c r="H74" s="55">
        <v>-306.47000000000003</v>
      </c>
    </row>
    <row r="75" spans="1:8" s="88" customFormat="1" ht="13.8" x14ac:dyDescent="0.2">
      <c r="A75" s="37" t="s">
        <v>911</v>
      </c>
      <c r="B75" s="42" t="s">
        <v>912</v>
      </c>
      <c r="C75" s="38">
        <v>0</v>
      </c>
      <c r="D75" s="38">
        <v>7298145</v>
      </c>
      <c r="E75" s="38">
        <v>7298145</v>
      </c>
      <c r="F75" s="38">
        <v>7298145</v>
      </c>
      <c r="G75" s="35">
        <f t="shared" si="1"/>
        <v>100</v>
      </c>
      <c r="H75" s="55">
        <v>7298145</v>
      </c>
    </row>
    <row r="76" spans="1:8" s="88" customFormat="1" ht="13.8" x14ac:dyDescent="0.2">
      <c r="A76" s="37" t="s">
        <v>913</v>
      </c>
      <c r="B76" s="42" t="s">
        <v>914</v>
      </c>
      <c r="C76" s="38">
        <v>6500</v>
      </c>
      <c r="D76" s="38">
        <v>0</v>
      </c>
      <c r="E76" s="38">
        <v>6500</v>
      </c>
      <c r="F76" s="38">
        <v>2847.34</v>
      </c>
      <c r="G76" s="35">
        <f t="shared" si="1"/>
        <v>43.805230769230768</v>
      </c>
      <c r="H76" s="55">
        <v>2753.17</v>
      </c>
    </row>
    <row r="77" spans="1:8" s="88" customFormat="1" ht="13.8" x14ac:dyDescent="0.2">
      <c r="A77" s="37" t="s">
        <v>1037</v>
      </c>
      <c r="B77" s="42" t="s">
        <v>1058</v>
      </c>
      <c r="C77" s="38">
        <v>0</v>
      </c>
      <c r="D77" s="38">
        <v>0</v>
      </c>
      <c r="E77" s="38">
        <v>0</v>
      </c>
      <c r="F77" s="38">
        <v>26758285.739999998</v>
      </c>
      <c r="G77" s="35">
        <f t="shared" ref="G77:G78" si="2">IF(E77=0,0,F77*100/E77)</f>
        <v>0</v>
      </c>
      <c r="H77" s="55">
        <v>26758285.739999998</v>
      </c>
    </row>
    <row r="78" spans="1:8" s="88" customFormat="1" ht="13.8" x14ac:dyDescent="0.2">
      <c r="A78" s="37" t="s">
        <v>915</v>
      </c>
      <c r="B78" s="42" t="s">
        <v>916</v>
      </c>
      <c r="C78" s="38">
        <v>38765</v>
      </c>
      <c r="D78" s="38">
        <v>0</v>
      </c>
      <c r="E78" s="38">
        <v>38765</v>
      </c>
      <c r="F78" s="38">
        <v>0</v>
      </c>
      <c r="G78" s="35">
        <f t="shared" si="2"/>
        <v>0</v>
      </c>
      <c r="H78" s="55">
        <v>0</v>
      </c>
    </row>
    <row r="79" spans="1:8" s="88" customFormat="1" ht="13.8" x14ac:dyDescent="0.2">
      <c r="A79" s="37" t="s">
        <v>917</v>
      </c>
      <c r="B79" s="42" t="s">
        <v>918</v>
      </c>
      <c r="C79" s="38">
        <v>3415366</v>
      </c>
      <c r="D79" s="38">
        <v>0</v>
      </c>
      <c r="E79" s="38">
        <v>3415366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919</v>
      </c>
      <c r="B80" s="42" t="s">
        <v>920</v>
      </c>
      <c r="C80" s="38">
        <v>657292</v>
      </c>
      <c r="D80" s="38">
        <v>0</v>
      </c>
      <c r="E80" s="38">
        <v>657292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921</v>
      </c>
      <c r="B81" s="42" t="s">
        <v>922</v>
      </c>
      <c r="C81" s="38">
        <v>0</v>
      </c>
      <c r="D81" s="38">
        <v>10428989.24</v>
      </c>
      <c r="E81" s="38">
        <v>10428989.24</v>
      </c>
      <c r="F81" s="38">
        <v>10428989.24</v>
      </c>
      <c r="G81" s="35">
        <f t="shared" si="4"/>
        <v>100</v>
      </c>
      <c r="H81" s="55">
        <v>5214494.62</v>
      </c>
    </row>
    <row r="82" spans="1:8" s="88" customFormat="1" ht="13.8" x14ac:dyDescent="0.2">
      <c r="A82" s="37" t="s">
        <v>923</v>
      </c>
      <c r="B82" s="42" t="s">
        <v>924</v>
      </c>
      <c r="C82" s="38">
        <v>843537.91</v>
      </c>
      <c r="D82" s="38">
        <v>0</v>
      </c>
      <c r="E82" s="38">
        <v>843537.91</v>
      </c>
      <c r="F82" s="38">
        <v>844570.92</v>
      </c>
      <c r="G82" s="35">
        <f t="shared" si="4"/>
        <v>100.12246159748766</v>
      </c>
      <c r="H82" s="55">
        <v>402503.7</v>
      </c>
    </row>
    <row r="83" spans="1:8" s="88" customFormat="1" ht="13.8" x14ac:dyDescent="0.2">
      <c r="A83" s="37" t="s">
        <v>925</v>
      </c>
      <c r="B83" s="42" t="s">
        <v>926</v>
      </c>
      <c r="C83" s="38">
        <v>2394877.4</v>
      </c>
      <c r="D83" s="38">
        <v>0</v>
      </c>
      <c r="E83" s="38">
        <v>2394877.4</v>
      </c>
      <c r="F83" s="38">
        <v>2394877.4</v>
      </c>
      <c r="G83" s="35">
        <f t="shared" si="4"/>
        <v>100</v>
      </c>
      <c r="H83" s="55">
        <v>458139.69</v>
      </c>
    </row>
    <row r="84" spans="1:8" s="88" customFormat="1" ht="13.8" x14ac:dyDescent="0.2">
      <c r="A84" s="37" t="s">
        <v>927</v>
      </c>
      <c r="B84" s="42" t="s">
        <v>928</v>
      </c>
      <c r="C84" s="38">
        <v>200000</v>
      </c>
      <c r="D84" s="38">
        <v>0</v>
      </c>
      <c r="E84" s="38">
        <v>200000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929</v>
      </c>
      <c r="B85" s="42" t="s">
        <v>930</v>
      </c>
      <c r="C85" s="38">
        <v>233317.91</v>
      </c>
      <c r="D85" s="38">
        <v>0</v>
      </c>
      <c r="E85" s="38">
        <v>233317.91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931</v>
      </c>
      <c r="B86" s="42" t="s">
        <v>1059</v>
      </c>
      <c r="C86" s="38">
        <v>200000</v>
      </c>
      <c r="D86" s="38">
        <v>0</v>
      </c>
      <c r="E86" s="38">
        <v>200000</v>
      </c>
      <c r="F86" s="38">
        <v>445551.75</v>
      </c>
      <c r="G86" s="35">
        <f t="shared" si="4"/>
        <v>222.77587500000001</v>
      </c>
      <c r="H86" s="55">
        <v>445551.75</v>
      </c>
    </row>
    <row r="87" spans="1:8" s="88" customFormat="1" ht="13.8" x14ac:dyDescent="0.2">
      <c r="A87" s="37" t="s">
        <v>1038</v>
      </c>
      <c r="B87" s="42" t="s">
        <v>1060</v>
      </c>
      <c r="C87" s="38">
        <v>0</v>
      </c>
      <c r="D87" s="38">
        <v>0</v>
      </c>
      <c r="E87" s="38">
        <v>0</v>
      </c>
      <c r="F87" s="38">
        <v>10079.49</v>
      </c>
      <c r="G87" s="35">
        <f t="shared" si="4"/>
        <v>0</v>
      </c>
      <c r="H87" s="55">
        <v>10079.49</v>
      </c>
    </row>
    <row r="88" spans="1:8" s="88" customFormat="1" ht="13.8" x14ac:dyDescent="0.2">
      <c r="A88" s="37" t="s">
        <v>933</v>
      </c>
      <c r="B88" s="42" t="s">
        <v>934</v>
      </c>
      <c r="C88" s="38">
        <v>8975000</v>
      </c>
      <c r="D88" s="38">
        <v>0</v>
      </c>
      <c r="E88" s="38">
        <v>8975000</v>
      </c>
      <c r="F88" s="38">
        <v>23397.73</v>
      </c>
      <c r="G88" s="35">
        <f t="shared" si="4"/>
        <v>0.26069894150417827</v>
      </c>
      <c r="H88" s="55">
        <v>23397.73</v>
      </c>
    </row>
    <row r="89" spans="1:8" s="88" customFormat="1" ht="13.8" x14ac:dyDescent="0.2">
      <c r="A89" s="37" t="s">
        <v>935</v>
      </c>
      <c r="B89" s="42" t="s">
        <v>936</v>
      </c>
      <c r="C89" s="38">
        <v>39875</v>
      </c>
      <c r="D89" s="38">
        <v>0</v>
      </c>
      <c r="E89" s="38">
        <v>39875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937</v>
      </c>
      <c r="B90" s="42" t="s">
        <v>938</v>
      </c>
      <c r="C90" s="38">
        <v>63000</v>
      </c>
      <c r="D90" s="38">
        <v>0</v>
      </c>
      <c r="E90" s="38">
        <v>63000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939</v>
      </c>
      <c r="B91" s="42" t="s">
        <v>940</v>
      </c>
      <c r="C91" s="38">
        <v>38893.550000000003</v>
      </c>
      <c r="D91" s="38">
        <v>0</v>
      </c>
      <c r="E91" s="38">
        <v>38893.550000000003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941</v>
      </c>
      <c r="B92" s="42" t="s">
        <v>942</v>
      </c>
      <c r="C92" s="38">
        <v>471257</v>
      </c>
      <c r="D92" s="38">
        <v>0</v>
      </c>
      <c r="E92" s="38">
        <v>471257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943</v>
      </c>
      <c r="B93" s="42" t="s">
        <v>944</v>
      </c>
      <c r="C93" s="38">
        <v>5000</v>
      </c>
      <c r="D93" s="38">
        <v>0</v>
      </c>
      <c r="E93" s="38">
        <v>5000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945</v>
      </c>
      <c r="B94" s="42" t="s">
        <v>946</v>
      </c>
      <c r="C94" s="38">
        <v>130000</v>
      </c>
      <c r="D94" s="38">
        <v>0</v>
      </c>
      <c r="E94" s="38">
        <v>130000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947</v>
      </c>
      <c r="B95" s="42" t="s">
        <v>948</v>
      </c>
      <c r="C95" s="38">
        <v>2200000</v>
      </c>
      <c r="D95" s="38">
        <v>0</v>
      </c>
      <c r="E95" s="38">
        <v>2200000</v>
      </c>
      <c r="F95" s="38">
        <v>817855.3</v>
      </c>
      <c r="G95" s="35">
        <f t="shared" si="5"/>
        <v>37.17524090909091</v>
      </c>
      <c r="H95" s="55">
        <v>817855.3</v>
      </c>
    </row>
    <row r="96" spans="1:8" s="88" customFormat="1" ht="13.8" x14ac:dyDescent="0.2">
      <c r="A96" s="37" t="s">
        <v>949</v>
      </c>
      <c r="B96" s="42" t="s">
        <v>950</v>
      </c>
      <c r="C96" s="38">
        <v>0</v>
      </c>
      <c r="D96" s="38">
        <v>1906000</v>
      </c>
      <c r="E96" s="38">
        <v>1906000</v>
      </c>
      <c r="F96" s="38">
        <v>1906000</v>
      </c>
      <c r="G96" s="35">
        <f t="shared" si="5"/>
        <v>100</v>
      </c>
      <c r="H96" s="55">
        <v>1906000</v>
      </c>
    </row>
    <row r="97" spans="1:8" s="88" customFormat="1" ht="13.8" x14ac:dyDescent="0.2">
      <c r="A97" s="37" t="s">
        <v>951</v>
      </c>
      <c r="B97" s="42" t="s">
        <v>952</v>
      </c>
      <c r="C97" s="38">
        <v>60000</v>
      </c>
      <c r="D97" s="38">
        <v>0</v>
      </c>
      <c r="E97" s="38">
        <v>60000</v>
      </c>
      <c r="F97" s="38">
        <v>0</v>
      </c>
      <c r="G97" s="35">
        <f t="shared" si="5"/>
        <v>0</v>
      </c>
      <c r="H97" s="55">
        <v>0</v>
      </c>
    </row>
    <row r="98" spans="1:8" s="88" customFormat="1" ht="13.8" x14ac:dyDescent="0.2">
      <c r="A98" s="37" t="s">
        <v>953</v>
      </c>
      <c r="B98" s="42" t="s">
        <v>954</v>
      </c>
      <c r="C98" s="38">
        <v>734548.7</v>
      </c>
      <c r="D98" s="38">
        <v>0</v>
      </c>
      <c r="E98" s="38">
        <v>734548.7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955</v>
      </c>
      <c r="B99" s="42" t="s">
        <v>956</v>
      </c>
      <c r="C99" s="38">
        <v>1141267</v>
      </c>
      <c r="D99" s="38">
        <v>769485.3</v>
      </c>
      <c r="E99" s="38">
        <v>1910752.3</v>
      </c>
      <c r="F99" s="38">
        <v>2390943.13</v>
      </c>
      <c r="G99" s="35">
        <f t="shared" si="5"/>
        <v>125.13098270246751</v>
      </c>
      <c r="H99" s="55">
        <v>2390943.13</v>
      </c>
    </row>
    <row r="100" spans="1:8" s="88" customFormat="1" ht="13.8" x14ac:dyDescent="0.2">
      <c r="A100" s="37" t="s">
        <v>957</v>
      </c>
      <c r="B100" s="42" t="s">
        <v>958</v>
      </c>
      <c r="C100" s="38">
        <v>300000</v>
      </c>
      <c r="D100" s="38">
        <v>0</v>
      </c>
      <c r="E100" s="38">
        <v>300000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959</v>
      </c>
      <c r="B101" s="42" t="s">
        <v>960</v>
      </c>
      <c r="C101" s="38">
        <v>95893.62</v>
      </c>
      <c r="D101" s="38">
        <v>0</v>
      </c>
      <c r="E101" s="38">
        <v>95893.62</v>
      </c>
      <c r="F101" s="38">
        <v>1501894.4</v>
      </c>
      <c r="G101" s="35">
        <f t="shared" si="6"/>
        <v>1566.2088885579667</v>
      </c>
      <c r="H101" s="55">
        <v>0</v>
      </c>
    </row>
    <row r="102" spans="1:8" s="88" customFormat="1" ht="13.8" x14ac:dyDescent="0.2">
      <c r="A102" s="37" t="s">
        <v>961</v>
      </c>
      <c r="B102" s="42" t="s">
        <v>962</v>
      </c>
      <c r="C102" s="38">
        <v>350000</v>
      </c>
      <c r="D102" s="38">
        <v>0</v>
      </c>
      <c r="E102" s="38">
        <v>350000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963</v>
      </c>
      <c r="B103" s="42" t="s">
        <v>964</v>
      </c>
      <c r="C103" s="38">
        <v>159990.73000000001</v>
      </c>
      <c r="D103" s="38">
        <v>0</v>
      </c>
      <c r="E103" s="38">
        <v>159990.73000000001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1039</v>
      </c>
      <c r="B104" s="42" t="s">
        <v>1061</v>
      </c>
      <c r="C104" s="38">
        <v>0</v>
      </c>
      <c r="D104" s="38">
        <v>0</v>
      </c>
      <c r="E104" s="38">
        <v>0</v>
      </c>
      <c r="F104" s="38">
        <v>-36.61</v>
      </c>
      <c r="G104" s="35">
        <f t="shared" ref="G104:G116" si="7">IF(E104=0,0,F104*100/E104)</f>
        <v>0</v>
      </c>
      <c r="H104" s="55">
        <v>-36.61</v>
      </c>
    </row>
    <row r="105" spans="1:8" s="88" customFormat="1" ht="13.8" x14ac:dyDescent="0.2">
      <c r="A105" s="37" t="s">
        <v>965</v>
      </c>
      <c r="B105" s="42" t="s">
        <v>966</v>
      </c>
      <c r="C105" s="38">
        <v>419567.39</v>
      </c>
      <c r="D105" s="38">
        <v>0</v>
      </c>
      <c r="E105" s="38">
        <v>419567.39</v>
      </c>
      <c r="F105" s="38">
        <v>-121329.47</v>
      </c>
      <c r="G105" s="35">
        <f t="shared" si="7"/>
        <v>-28.917755023811548</v>
      </c>
      <c r="H105" s="55">
        <v>-121329.47</v>
      </c>
    </row>
    <row r="106" spans="1:8" s="88" customFormat="1" ht="13.8" x14ac:dyDescent="0.2">
      <c r="A106" s="37" t="s">
        <v>967</v>
      </c>
      <c r="B106" s="42" t="s">
        <v>1062</v>
      </c>
      <c r="C106" s="38">
        <v>13300000</v>
      </c>
      <c r="D106" s="38">
        <v>9202786.5199999996</v>
      </c>
      <c r="E106" s="38">
        <v>22502786.52</v>
      </c>
      <c r="F106" s="38">
        <v>55137.58</v>
      </c>
      <c r="G106" s="35">
        <f t="shared" si="7"/>
        <v>0.2450255658382347</v>
      </c>
      <c r="H106" s="55">
        <v>55137.58</v>
      </c>
    </row>
    <row r="107" spans="1:8" s="88" customFormat="1" ht="13.8" x14ac:dyDescent="0.2">
      <c r="A107" s="37" t="s">
        <v>969</v>
      </c>
      <c r="B107" s="42" t="s">
        <v>1063</v>
      </c>
      <c r="C107" s="38">
        <v>206914.55</v>
      </c>
      <c r="D107" s="38">
        <v>0</v>
      </c>
      <c r="E107" s="38">
        <v>206914.55</v>
      </c>
      <c r="F107" s="38">
        <v>0</v>
      </c>
      <c r="G107" s="35">
        <f t="shared" si="7"/>
        <v>0</v>
      </c>
      <c r="H107" s="55">
        <v>0</v>
      </c>
    </row>
    <row r="108" spans="1:8" s="88" customFormat="1" ht="13.8" x14ac:dyDescent="0.2">
      <c r="A108" s="37" t="s">
        <v>1040</v>
      </c>
      <c r="B108" s="42" t="s">
        <v>1064</v>
      </c>
      <c r="C108" s="38">
        <v>0</v>
      </c>
      <c r="D108" s="38">
        <v>0</v>
      </c>
      <c r="E108" s="38">
        <v>0</v>
      </c>
      <c r="F108" s="38">
        <v>-424331.77</v>
      </c>
      <c r="G108" s="35">
        <f t="shared" si="7"/>
        <v>0</v>
      </c>
      <c r="H108" s="55">
        <v>-424331.77</v>
      </c>
    </row>
    <row r="109" spans="1:8" s="88" customFormat="1" ht="13.8" x14ac:dyDescent="0.2">
      <c r="A109" s="37" t="s">
        <v>971</v>
      </c>
      <c r="B109" s="42" t="s">
        <v>972</v>
      </c>
      <c r="C109" s="38">
        <v>80000</v>
      </c>
      <c r="D109" s="38">
        <v>22000</v>
      </c>
      <c r="E109" s="38">
        <v>102000</v>
      </c>
      <c r="F109" s="38">
        <v>102000</v>
      </c>
      <c r="G109" s="35">
        <f t="shared" si="7"/>
        <v>100</v>
      </c>
      <c r="H109" s="55">
        <v>102000</v>
      </c>
    </row>
    <row r="110" spans="1:8" s="88" customFormat="1" ht="13.8" x14ac:dyDescent="0.2">
      <c r="A110" s="37" t="s">
        <v>973</v>
      </c>
      <c r="B110" s="42" t="s">
        <v>974</v>
      </c>
      <c r="C110" s="38">
        <v>3477000</v>
      </c>
      <c r="D110" s="38">
        <v>0</v>
      </c>
      <c r="E110" s="38">
        <v>3477000</v>
      </c>
      <c r="F110" s="38">
        <v>4684106.04</v>
      </c>
      <c r="G110" s="35">
        <f t="shared" si="7"/>
        <v>134.7168835202761</v>
      </c>
      <c r="H110" s="55">
        <v>5421.5</v>
      </c>
    </row>
    <row r="111" spans="1:8" s="88" customFormat="1" ht="13.8" x14ac:dyDescent="0.2">
      <c r="A111" s="37" t="s">
        <v>975</v>
      </c>
      <c r="B111" s="42" t="s">
        <v>976</v>
      </c>
      <c r="C111" s="38">
        <v>4743331.79</v>
      </c>
      <c r="D111" s="38">
        <v>-4743331.79</v>
      </c>
      <c r="E111" s="38">
        <v>0</v>
      </c>
      <c r="F111" s="38">
        <v>2600</v>
      </c>
      <c r="G111" s="35">
        <f t="shared" si="7"/>
        <v>0</v>
      </c>
      <c r="H111" s="55">
        <v>2600</v>
      </c>
    </row>
    <row r="112" spans="1:8" s="88" customFormat="1" ht="13.8" x14ac:dyDescent="0.2">
      <c r="A112" s="37" t="s">
        <v>977</v>
      </c>
      <c r="B112" s="42" t="s">
        <v>978</v>
      </c>
      <c r="C112" s="38">
        <v>3167000</v>
      </c>
      <c r="D112" s="38">
        <v>0</v>
      </c>
      <c r="E112" s="38">
        <v>3167000</v>
      </c>
      <c r="F112" s="38">
        <v>108.1</v>
      </c>
      <c r="G112" s="35">
        <f t="shared" si="7"/>
        <v>3.4133249131670352E-3</v>
      </c>
      <c r="H112" s="55">
        <v>108.1</v>
      </c>
    </row>
    <row r="113" spans="1:8" s="88" customFormat="1" ht="13.8" x14ac:dyDescent="0.2">
      <c r="A113" s="37" t="s">
        <v>979</v>
      </c>
      <c r="B113" s="42" t="s">
        <v>1065</v>
      </c>
      <c r="C113" s="38">
        <v>1007280</v>
      </c>
      <c r="D113" s="38">
        <v>-942795.23</v>
      </c>
      <c r="E113" s="38">
        <v>64484.77</v>
      </c>
      <c r="F113" s="38">
        <v>0</v>
      </c>
      <c r="G113" s="35">
        <f t="shared" si="7"/>
        <v>0</v>
      </c>
      <c r="H113" s="55">
        <v>0</v>
      </c>
    </row>
    <row r="114" spans="1:8" s="88" customFormat="1" ht="13.8" x14ac:dyDescent="0.2">
      <c r="A114" s="37" t="s">
        <v>981</v>
      </c>
      <c r="B114" s="42" t="s">
        <v>982</v>
      </c>
      <c r="C114" s="38">
        <v>90305</v>
      </c>
      <c r="D114" s="38">
        <v>0</v>
      </c>
      <c r="E114" s="38">
        <v>90305</v>
      </c>
      <c r="F114" s="38">
        <v>0</v>
      </c>
      <c r="G114" s="35">
        <f t="shared" si="7"/>
        <v>0</v>
      </c>
      <c r="H114" s="55">
        <v>0</v>
      </c>
    </row>
    <row r="115" spans="1:8" s="88" customFormat="1" ht="13.8" x14ac:dyDescent="0.2">
      <c r="A115" s="37" t="s">
        <v>983</v>
      </c>
      <c r="B115" s="42" t="s">
        <v>984</v>
      </c>
      <c r="C115" s="38">
        <v>54000</v>
      </c>
      <c r="D115" s="38">
        <v>0</v>
      </c>
      <c r="E115" s="38">
        <v>54000</v>
      </c>
      <c r="F115" s="38">
        <v>54000</v>
      </c>
      <c r="G115" s="35">
        <f t="shared" si="7"/>
        <v>100</v>
      </c>
      <c r="H115" s="55">
        <v>54000</v>
      </c>
    </row>
    <row r="116" spans="1:8" s="88" customFormat="1" ht="13.8" x14ac:dyDescent="0.2">
      <c r="A116" s="37" t="s">
        <v>985</v>
      </c>
      <c r="B116" s="42" t="s">
        <v>986</v>
      </c>
      <c r="C116" s="38">
        <v>16000000</v>
      </c>
      <c r="D116" s="38">
        <v>0</v>
      </c>
      <c r="E116" s="38">
        <v>16000000</v>
      </c>
      <c r="F116" s="38">
        <v>29643677.059999999</v>
      </c>
      <c r="G116" s="35">
        <f t="shared" si="7"/>
        <v>185.272981625</v>
      </c>
      <c r="H116" s="55">
        <v>1282583.27</v>
      </c>
    </row>
    <row r="117" spans="1:8" s="88" customFormat="1" ht="13.8" x14ac:dyDescent="0.2">
      <c r="A117" s="37" t="s">
        <v>987</v>
      </c>
      <c r="B117" s="42" t="s">
        <v>988</v>
      </c>
      <c r="C117" s="38">
        <v>0</v>
      </c>
      <c r="D117" s="38">
        <v>578947.36</v>
      </c>
      <c r="E117" s="38">
        <v>578947.36</v>
      </c>
      <c r="F117" s="38">
        <v>0</v>
      </c>
      <c r="G117" s="35">
        <f t="shared" ref="G117" si="8">IF(E117=0,0,F117*100/E117)</f>
        <v>0</v>
      </c>
      <c r="H117" s="55">
        <v>0</v>
      </c>
    </row>
    <row r="118" spans="1:8" s="88" customFormat="1" ht="13.8" x14ac:dyDescent="0.2">
      <c r="A118" s="37" t="s">
        <v>989</v>
      </c>
      <c r="B118" s="42" t="s">
        <v>990</v>
      </c>
      <c r="C118" s="38">
        <v>0</v>
      </c>
      <c r="D118" s="38">
        <v>0</v>
      </c>
      <c r="E118" s="38">
        <v>0</v>
      </c>
      <c r="F118" s="38">
        <v>7600000</v>
      </c>
      <c r="G118" s="35">
        <f t="shared" ref="G118" si="9">IF(E118=0,0,F118*100/E118)</f>
        <v>0</v>
      </c>
      <c r="H118" s="55">
        <v>3797308.07</v>
      </c>
    </row>
    <row r="119" spans="1:8" s="88" customFormat="1" ht="13.8" x14ac:dyDescent="0.2">
      <c r="A119" s="37" t="s">
        <v>991</v>
      </c>
      <c r="B119" s="42" t="s">
        <v>992</v>
      </c>
      <c r="C119" s="38">
        <v>0</v>
      </c>
      <c r="D119" s="38">
        <v>13110000</v>
      </c>
      <c r="E119" s="38">
        <v>13110000</v>
      </c>
      <c r="F119" s="38">
        <v>0</v>
      </c>
      <c r="G119" s="35">
        <f t="shared" ref="G119:G123" si="10">IF(E119=0,0,F119*100/E119)</f>
        <v>0</v>
      </c>
      <c r="H119" s="55">
        <v>0</v>
      </c>
    </row>
    <row r="120" spans="1:8" s="88" customFormat="1" ht="13.8" x14ac:dyDescent="0.2">
      <c r="A120" s="37" t="s">
        <v>993</v>
      </c>
      <c r="B120" s="42" t="s">
        <v>994</v>
      </c>
      <c r="C120" s="38">
        <v>0</v>
      </c>
      <c r="D120" s="38">
        <v>1166622.8400000001</v>
      </c>
      <c r="E120" s="38">
        <v>1166622.8400000001</v>
      </c>
      <c r="F120" s="38">
        <v>1166622.8400000001</v>
      </c>
      <c r="G120" s="35">
        <f t="shared" si="10"/>
        <v>100</v>
      </c>
      <c r="H120" s="55">
        <v>866939.88</v>
      </c>
    </row>
    <row r="121" spans="1:8" s="88" customFormat="1" ht="13.8" x14ac:dyDescent="0.2">
      <c r="A121" s="37" t="s">
        <v>995</v>
      </c>
      <c r="B121" s="42" t="s">
        <v>996</v>
      </c>
      <c r="C121" s="38">
        <v>0</v>
      </c>
      <c r="D121" s="38">
        <v>488000</v>
      </c>
      <c r="E121" s="38">
        <v>488000</v>
      </c>
      <c r="F121" s="38">
        <v>488000</v>
      </c>
      <c r="G121" s="35">
        <f t="shared" si="10"/>
        <v>100</v>
      </c>
      <c r="H121" s="55">
        <v>0</v>
      </c>
    </row>
    <row r="122" spans="1:8" s="88" customFormat="1" ht="13.8" x14ac:dyDescent="0.2">
      <c r="A122" s="37" t="s">
        <v>1041</v>
      </c>
      <c r="B122" s="42" t="s">
        <v>1066</v>
      </c>
      <c r="C122" s="38">
        <v>0</v>
      </c>
      <c r="D122" s="38">
        <v>0</v>
      </c>
      <c r="E122" s="38">
        <v>0</v>
      </c>
      <c r="F122" s="38">
        <v>198653.04</v>
      </c>
      <c r="G122" s="35">
        <f t="shared" si="10"/>
        <v>0</v>
      </c>
      <c r="H122" s="55">
        <v>0</v>
      </c>
    </row>
    <row r="123" spans="1:8" s="88" customFormat="1" ht="13.8" x14ac:dyDescent="0.2">
      <c r="A123" s="37" t="s">
        <v>1042</v>
      </c>
      <c r="B123" s="42" t="s">
        <v>1067</v>
      </c>
      <c r="C123" s="38">
        <v>0</v>
      </c>
      <c r="D123" s="38">
        <v>0</v>
      </c>
      <c r="E123" s="38">
        <v>0</v>
      </c>
      <c r="F123" s="38">
        <v>290000</v>
      </c>
      <c r="G123" s="35">
        <f t="shared" si="10"/>
        <v>0</v>
      </c>
      <c r="H123" s="55">
        <v>0</v>
      </c>
    </row>
    <row r="124" spans="1:8" s="88" customFormat="1" ht="13.8" x14ac:dyDescent="0.2">
      <c r="A124" s="37" t="s">
        <v>997</v>
      </c>
      <c r="B124" s="42" t="s">
        <v>998</v>
      </c>
      <c r="C124" s="38">
        <v>155000</v>
      </c>
      <c r="D124" s="38">
        <v>0</v>
      </c>
      <c r="E124" s="38">
        <v>155000</v>
      </c>
      <c r="F124" s="38">
        <v>0</v>
      </c>
      <c r="G124" s="35">
        <f t="shared" ref="G124:G128" si="11">IF(E124=0,0,F124*100/E124)</f>
        <v>0</v>
      </c>
      <c r="H124" s="55">
        <v>0</v>
      </c>
    </row>
    <row r="125" spans="1:8" s="88" customFormat="1" ht="13.8" x14ac:dyDescent="0.2">
      <c r="A125" s="37" t="s">
        <v>1043</v>
      </c>
      <c r="B125" s="42" t="s">
        <v>1068</v>
      </c>
      <c r="C125" s="38">
        <v>0</v>
      </c>
      <c r="D125" s="38">
        <v>0</v>
      </c>
      <c r="E125" s="38">
        <v>0</v>
      </c>
      <c r="F125" s="38">
        <v>586583.4</v>
      </c>
      <c r="G125" s="35">
        <f t="shared" si="11"/>
        <v>0</v>
      </c>
      <c r="H125" s="55">
        <v>586583.4</v>
      </c>
    </row>
    <row r="126" spans="1:8" s="88" customFormat="1" ht="13.8" x14ac:dyDescent="0.2">
      <c r="A126" s="37" t="s">
        <v>1044</v>
      </c>
      <c r="B126" s="42" t="s">
        <v>1069</v>
      </c>
      <c r="C126" s="38">
        <v>0</v>
      </c>
      <c r="D126" s="38">
        <v>0</v>
      </c>
      <c r="E126" s="38">
        <v>0</v>
      </c>
      <c r="F126" s="38">
        <v>48237.42</v>
      </c>
      <c r="G126" s="35">
        <f t="shared" si="11"/>
        <v>0</v>
      </c>
      <c r="H126" s="55">
        <v>48237.42</v>
      </c>
    </row>
    <row r="127" spans="1:8" s="88" customFormat="1" ht="13.8" x14ac:dyDescent="0.2">
      <c r="A127" s="37" t="s">
        <v>1045</v>
      </c>
      <c r="B127" s="42" t="s">
        <v>1070</v>
      </c>
      <c r="C127" s="38">
        <v>0</v>
      </c>
      <c r="D127" s="38">
        <v>0</v>
      </c>
      <c r="E127" s="38">
        <v>0</v>
      </c>
      <c r="F127" s="38">
        <v>10511.33</v>
      </c>
      <c r="G127" s="35">
        <f t="shared" si="11"/>
        <v>0</v>
      </c>
      <c r="H127" s="55">
        <v>10511.33</v>
      </c>
    </row>
    <row r="128" spans="1:8" s="88" customFormat="1" ht="13.8" x14ac:dyDescent="0.2">
      <c r="A128" s="37" t="s">
        <v>999</v>
      </c>
      <c r="B128" s="42" t="s">
        <v>1000</v>
      </c>
      <c r="C128" s="38">
        <v>650000</v>
      </c>
      <c r="D128" s="38">
        <v>0</v>
      </c>
      <c r="E128" s="38">
        <v>650000</v>
      </c>
      <c r="F128" s="38">
        <v>0</v>
      </c>
      <c r="G128" s="35">
        <f t="shared" si="11"/>
        <v>0</v>
      </c>
      <c r="H128" s="55">
        <v>0</v>
      </c>
    </row>
    <row r="129" spans="1:8" s="88" customFormat="1" ht="13.8" x14ac:dyDescent="0.2">
      <c r="A129" s="37" t="s">
        <v>1001</v>
      </c>
      <c r="B129" s="42" t="s">
        <v>1002</v>
      </c>
      <c r="C129" s="38">
        <v>596904.30000000005</v>
      </c>
      <c r="D129" s="38">
        <v>0</v>
      </c>
      <c r="E129" s="38">
        <v>596904.30000000005</v>
      </c>
      <c r="F129" s="38">
        <v>446570.71</v>
      </c>
      <c r="G129" s="35">
        <f t="shared" ref="G129" si="12">IF(E129=0,0,F129*100/E129)</f>
        <v>74.814456856819419</v>
      </c>
      <c r="H129" s="55">
        <v>296498.71000000002</v>
      </c>
    </row>
    <row r="130" spans="1:8" s="88" customFormat="1" ht="13.8" x14ac:dyDescent="0.2">
      <c r="A130" s="37" t="s">
        <v>1003</v>
      </c>
      <c r="B130" s="42" t="s">
        <v>1004</v>
      </c>
      <c r="C130" s="38">
        <v>1133973.48</v>
      </c>
      <c r="D130" s="38">
        <v>0</v>
      </c>
      <c r="E130" s="38">
        <v>1133973.48</v>
      </c>
      <c r="F130" s="38">
        <v>28846.27</v>
      </c>
      <c r="G130" s="35">
        <f t="shared" ref="G130:G131" si="13">IF(E130=0,0,F130*100/E130)</f>
        <v>2.5438222770430223</v>
      </c>
      <c r="H130" s="55">
        <v>24174.51</v>
      </c>
    </row>
    <row r="131" spans="1:8" s="88" customFormat="1" ht="13.8" x14ac:dyDescent="0.2">
      <c r="A131" s="37" t="s">
        <v>1005</v>
      </c>
      <c r="B131" s="42" t="s">
        <v>1006</v>
      </c>
      <c r="C131" s="38">
        <v>1677156.09</v>
      </c>
      <c r="D131" s="38">
        <v>0</v>
      </c>
      <c r="E131" s="38">
        <v>1677156.09</v>
      </c>
      <c r="F131" s="38">
        <v>755973.67</v>
      </c>
      <c r="G131" s="35">
        <f t="shared" si="13"/>
        <v>45.074735411180477</v>
      </c>
      <c r="H131" s="55">
        <v>663510.06999999995</v>
      </c>
    </row>
    <row r="132" spans="1:8" s="88" customFormat="1" ht="13.8" x14ac:dyDescent="0.2">
      <c r="A132" s="37" t="s">
        <v>1007</v>
      </c>
      <c r="B132" s="42" t="s">
        <v>1008</v>
      </c>
      <c r="C132" s="38">
        <v>576295.14</v>
      </c>
      <c r="D132" s="38">
        <v>0</v>
      </c>
      <c r="E132" s="38">
        <v>576295.14</v>
      </c>
      <c r="F132" s="38">
        <v>559557.61</v>
      </c>
      <c r="G132" s="35">
        <f t="shared" ref="G132:G141" si="14">IF(E132=0,0,F132*100/E132)</f>
        <v>97.095666987578625</v>
      </c>
      <c r="H132" s="55">
        <v>243997.24</v>
      </c>
    </row>
    <row r="133" spans="1:8" s="88" customFormat="1" ht="13.8" x14ac:dyDescent="0.2">
      <c r="A133" s="37" t="s">
        <v>1009</v>
      </c>
      <c r="B133" s="42" t="s">
        <v>1010</v>
      </c>
      <c r="C133" s="38">
        <v>0</v>
      </c>
      <c r="D133" s="38">
        <v>795490.84</v>
      </c>
      <c r="E133" s="38">
        <v>795490.84</v>
      </c>
      <c r="F133" s="38">
        <v>1060248.24</v>
      </c>
      <c r="G133" s="35">
        <f t="shared" si="14"/>
        <v>133.28226884422705</v>
      </c>
      <c r="H133" s="55">
        <v>1060248.24</v>
      </c>
    </row>
    <row r="134" spans="1:8" s="88" customFormat="1" ht="13.8" x14ac:dyDescent="0.2">
      <c r="A134" s="37" t="s">
        <v>1046</v>
      </c>
      <c r="B134" s="42" t="s">
        <v>1071</v>
      </c>
      <c r="C134" s="38">
        <v>6408685080.3400002</v>
      </c>
      <c r="D134" s="38">
        <v>12737375.619999999</v>
      </c>
      <c r="E134" s="38">
        <v>6421422455.96</v>
      </c>
      <c r="F134" s="38">
        <v>3165752392.1700001</v>
      </c>
      <c r="G134" s="35">
        <f t="shared" si="14"/>
        <v>49.29986173440011</v>
      </c>
      <c r="H134" s="55">
        <v>3116963089.8400002</v>
      </c>
    </row>
    <row r="135" spans="1:8" s="88" customFormat="1" ht="13.8" x14ac:dyDescent="0.2">
      <c r="A135" s="37" t="s">
        <v>1015</v>
      </c>
      <c r="B135" s="42" t="s">
        <v>1016</v>
      </c>
      <c r="C135" s="38">
        <v>0</v>
      </c>
      <c r="D135" s="38">
        <v>7572462.1100000003</v>
      </c>
      <c r="E135" s="38">
        <v>7572462.1100000003</v>
      </c>
      <c r="F135" s="38">
        <v>-15170411</v>
      </c>
      <c r="G135" s="35">
        <f t="shared" si="14"/>
        <v>-200.33657190527691</v>
      </c>
      <c r="H135" s="55">
        <v>-15188272.300000001</v>
      </c>
    </row>
    <row r="136" spans="1:8" s="88" customFormat="1" ht="13.8" x14ac:dyDescent="0.2">
      <c r="A136" s="37" t="s">
        <v>1017</v>
      </c>
      <c r="B136" s="42" t="s">
        <v>1018</v>
      </c>
      <c r="C136" s="38">
        <v>0</v>
      </c>
      <c r="D136" s="38">
        <v>0</v>
      </c>
      <c r="E136" s="38">
        <v>0</v>
      </c>
      <c r="F136" s="38">
        <v>8416562.1199999992</v>
      </c>
      <c r="G136" s="35">
        <f t="shared" si="14"/>
        <v>0</v>
      </c>
      <c r="H136" s="55">
        <v>1180.19</v>
      </c>
    </row>
    <row r="137" spans="1:8" s="88" customFormat="1" ht="13.8" x14ac:dyDescent="0.2">
      <c r="A137" s="37" t="s">
        <v>1047</v>
      </c>
      <c r="B137" s="42" t="s">
        <v>1072</v>
      </c>
      <c r="C137" s="38">
        <v>0</v>
      </c>
      <c r="D137" s="38">
        <v>0</v>
      </c>
      <c r="E137" s="38">
        <v>0</v>
      </c>
      <c r="F137" s="38">
        <v>408248.39</v>
      </c>
      <c r="G137" s="35">
        <f t="shared" si="14"/>
        <v>0</v>
      </c>
      <c r="H137" s="55">
        <v>408248.39</v>
      </c>
    </row>
    <row r="138" spans="1:8" s="88" customFormat="1" ht="13.8" x14ac:dyDescent="0.2">
      <c r="A138" s="37" t="s">
        <v>1019</v>
      </c>
      <c r="B138" s="42" t="s">
        <v>1020</v>
      </c>
      <c r="C138" s="38">
        <v>0</v>
      </c>
      <c r="D138" s="38">
        <v>1398693.25</v>
      </c>
      <c r="E138" s="38">
        <v>1398693.25</v>
      </c>
      <c r="F138" s="38">
        <v>8745.0400000000009</v>
      </c>
      <c r="G138" s="35">
        <f t="shared" si="14"/>
        <v>0.62522929884733491</v>
      </c>
      <c r="H138" s="55">
        <v>8745.0400000000009</v>
      </c>
    </row>
    <row r="139" spans="1:8" s="88" customFormat="1" ht="13.8" x14ac:dyDescent="0.2">
      <c r="A139" s="37" t="s">
        <v>1021</v>
      </c>
      <c r="B139" s="42" t="s">
        <v>1022</v>
      </c>
      <c r="C139" s="38">
        <v>0</v>
      </c>
      <c r="D139" s="38">
        <v>0</v>
      </c>
      <c r="E139" s="38">
        <v>0</v>
      </c>
      <c r="F139" s="38">
        <v>143752.18</v>
      </c>
      <c r="G139" s="35">
        <f t="shared" si="14"/>
        <v>0</v>
      </c>
      <c r="H139" s="55">
        <v>0</v>
      </c>
    </row>
    <row r="140" spans="1:8" s="88" customFormat="1" ht="13.8" x14ac:dyDescent="0.2">
      <c r="A140" s="37" t="s">
        <v>1023</v>
      </c>
      <c r="B140" s="42" t="s">
        <v>1024</v>
      </c>
      <c r="C140" s="38">
        <v>0</v>
      </c>
      <c r="D140" s="38">
        <v>4250000</v>
      </c>
      <c r="E140" s="38">
        <v>4250000</v>
      </c>
      <c r="F140" s="38">
        <v>4250000</v>
      </c>
      <c r="G140" s="35">
        <f t="shared" si="14"/>
        <v>100</v>
      </c>
      <c r="H140" s="55">
        <v>0</v>
      </c>
    </row>
    <row r="141" spans="1:8" s="88" customFormat="1" ht="13.8" x14ac:dyDescent="0.2">
      <c r="A141" s="128" t="s">
        <v>266</v>
      </c>
      <c r="B141" s="129" t="s">
        <v>70</v>
      </c>
      <c r="C141" s="66">
        <v>7443845671.8199997</v>
      </c>
      <c r="D141" s="66">
        <v>429548658.50999999</v>
      </c>
      <c r="E141" s="66">
        <v>7873394330.3299999</v>
      </c>
      <c r="F141" s="66">
        <v>3650930167.2600002</v>
      </c>
      <c r="G141" s="71">
        <f t="shared" si="14"/>
        <v>46.370472684136189</v>
      </c>
      <c r="H141" s="68">
        <v>3372967045.2600002</v>
      </c>
    </row>
    <row r="142" spans="1:8" ht="13.8" x14ac:dyDescent="0.3">
      <c r="A142" s="39" t="s">
        <v>61</v>
      </c>
      <c r="B142" s="39"/>
      <c r="C142" s="39"/>
      <c r="D142" s="39"/>
      <c r="E142" s="39"/>
      <c r="F142" s="39"/>
      <c r="G142" s="39"/>
      <c r="H142" s="53"/>
    </row>
  </sheetData>
  <mergeCells count="4">
    <mergeCell ref="A2:H2"/>
    <mergeCell ref="A5:B6"/>
    <mergeCell ref="A1:H1"/>
    <mergeCell ref="A141:B14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A140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7"/>
  <sheetViews>
    <sheetView zoomScale="80" zoomScaleNormal="80" workbookViewId="0">
      <selection sqref="A1:N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5" width="16.140625" style="88" customWidth="1"/>
    <col min="6" max="6" width="107.140625" customWidth="1"/>
    <col min="7" max="7" width="18.7109375" style="63" customWidth="1"/>
    <col min="8" max="8" width="18.42578125" style="63" bestFit="1" customWidth="1"/>
    <col min="9" max="9" width="19.85546875" style="63" bestFit="1" customWidth="1"/>
    <col min="10" max="10" width="18.7109375" style="63" bestFit="1" customWidth="1"/>
    <col min="11" max="11" width="19" style="63" bestFit="1" customWidth="1"/>
    <col min="12" max="12" width="17.140625" style="63" customWidth="1"/>
    <col min="13" max="13" width="17.140625" style="64" customWidth="1"/>
    <col min="14" max="14" width="18.85546875" style="63" bestFit="1" customWidth="1"/>
  </cols>
  <sheetData>
    <row r="1" spans="1:14" s="76" customFormat="1" ht="26.25" customHeight="1" x14ac:dyDescent="0.35">
      <c r="A1" s="140" t="s">
        <v>66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x14ac:dyDescent="0.2">
      <c r="A2" s="3"/>
      <c r="B2" s="6"/>
      <c r="C2" s="3"/>
      <c r="D2" s="3"/>
      <c r="E2" s="3"/>
      <c r="F2" s="6"/>
      <c r="G2" s="56"/>
      <c r="H2" s="56"/>
      <c r="I2" s="56"/>
      <c r="J2" s="57"/>
      <c r="K2" s="57"/>
      <c r="L2" s="34"/>
      <c r="M2" s="36"/>
      <c r="N2" s="34"/>
    </row>
    <row r="3" spans="1:14" s="88" customFormat="1" x14ac:dyDescent="0.2">
      <c r="A3" s="3"/>
      <c r="B3" s="6"/>
      <c r="C3" s="3"/>
      <c r="D3" s="3"/>
      <c r="E3" s="3"/>
      <c r="F3" s="6"/>
      <c r="G3" s="56"/>
      <c r="H3" s="56"/>
      <c r="I3" s="56"/>
      <c r="J3" s="57"/>
      <c r="K3" s="57"/>
      <c r="L3" s="34"/>
      <c r="M3" s="36"/>
      <c r="N3" s="34"/>
    </row>
    <row r="4" spans="1:14" x14ac:dyDescent="0.2">
      <c r="A4" s="11" t="s">
        <v>67</v>
      </c>
      <c r="B4" s="7"/>
      <c r="C4" s="2"/>
      <c r="D4" s="2"/>
      <c r="E4" s="2"/>
      <c r="F4" s="8"/>
      <c r="G4" s="57"/>
      <c r="H4" s="58"/>
      <c r="I4" s="58"/>
      <c r="J4" s="57"/>
      <c r="K4" s="57"/>
      <c r="L4" s="34"/>
      <c r="M4" s="36"/>
      <c r="N4" s="34"/>
    </row>
    <row r="5" spans="1:14" ht="28.8" x14ac:dyDescent="0.2">
      <c r="A5" s="116" t="s">
        <v>45</v>
      </c>
      <c r="B5" s="117"/>
      <c r="C5" s="116" t="s">
        <v>51</v>
      </c>
      <c r="D5" s="138"/>
      <c r="E5" s="138"/>
      <c r="F5" s="117"/>
      <c r="G5" s="59" t="s">
        <v>13</v>
      </c>
      <c r="H5" s="59" t="s">
        <v>42</v>
      </c>
      <c r="I5" s="59" t="s">
        <v>0</v>
      </c>
      <c r="J5" s="59" t="s">
        <v>40</v>
      </c>
      <c r="K5" s="59" t="s">
        <v>41</v>
      </c>
      <c r="L5" s="33" t="s">
        <v>1</v>
      </c>
      <c r="M5" s="60" t="s">
        <v>39</v>
      </c>
      <c r="N5" s="59" t="s">
        <v>14</v>
      </c>
    </row>
    <row r="6" spans="1:14" ht="14.4" x14ac:dyDescent="0.2">
      <c r="A6" s="118"/>
      <c r="B6" s="119"/>
      <c r="C6" s="118"/>
      <c r="D6" s="139"/>
      <c r="E6" s="139"/>
      <c r="F6" s="119"/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2" t="s">
        <v>34</v>
      </c>
      <c r="N6" s="61" t="s">
        <v>2</v>
      </c>
    </row>
    <row r="7" spans="1:14" ht="13.8" x14ac:dyDescent="0.2">
      <c r="A7" s="37" t="s">
        <v>417</v>
      </c>
      <c r="B7" s="16" t="s">
        <v>418</v>
      </c>
      <c r="C7" s="16" t="s">
        <v>1073</v>
      </c>
      <c r="D7" s="16" t="s">
        <v>1641</v>
      </c>
      <c r="E7" s="16" t="s">
        <v>1974</v>
      </c>
      <c r="F7" s="16" t="str">
        <f>CONCATENATE(D7,E7)</f>
        <v>ACTIVIDAD LEGISLATIVA#</v>
      </c>
      <c r="G7" s="85">
        <v>440000</v>
      </c>
      <c r="H7" s="85">
        <v>0</v>
      </c>
      <c r="I7" s="85">
        <v>440000</v>
      </c>
      <c r="J7" s="85">
        <v>440000</v>
      </c>
      <c r="K7" s="85">
        <v>440000</v>
      </c>
      <c r="L7" s="85">
        <v>220000</v>
      </c>
      <c r="M7" s="85">
        <v>50</v>
      </c>
      <c r="N7" s="85">
        <v>110000</v>
      </c>
    </row>
    <row r="8" spans="1:14" ht="13.8" x14ac:dyDescent="0.2">
      <c r="A8" s="37" t="s">
        <v>70</v>
      </c>
      <c r="B8" s="16" t="s">
        <v>70</v>
      </c>
      <c r="C8" s="16" t="s">
        <v>1074</v>
      </c>
      <c r="D8" s="16" t="s">
        <v>1642</v>
      </c>
      <c r="E8" s="16" t="s">
        <v>1974</v>
      </c>
      <c r="F8" s="16" t="str">
        <f t="shared" ref="F8:F71" si="0">CONCATENATE(D8,E8)</f>
        <v>ACTUACIONES ALJAFERIA#</v>
      </c>
      <c r="G8" s="85">
        <v>20500</v>
      </c>
      <c r="H8" s="85">
        <v>0</v>
      </c>
      <c r="I8" s="85">
        <v>20500</v>
      </c>
      <c r="J8" s="85">
        <v>20500</v>
      </c>
      <c r="K8" s="85">
        <v>20500</v>
      </c>
      <c r="L8" s="85">
        <v>10250</v>
      </c>
      <c r="M8" s="100">
        <v>50</v>
      </c>
      <c r="N8" s="85">
        <v>5125</v>
      </c>
    </row>
    <row r="9" spans="1:14" ht="13.8" x14ac:dyDescent="0.2">
      <c r="A9" s="37" t="s">
        <v>70</v>
      </c>
      <c r="B9" s="16" t="s">
        <v>70</v>
      </c>
      <c r="C9" s="16" t="s">
        <v>1075</v>
      </c>
      <c r="D9" s="16" t="s">
        <v>1643</v>
      </c>
      <c r="E9" s="16" t="s">
        <v>1974</v>
      </c>
      <c r="F9" s="16" t="str">
        <f t="shared" si="0"/>
        <v>EL JUSTICIA DE ARAGON#</v>
      </c>
      <c r="G9" s="85">
        <v>32600</v>
      </c>
      <c r="H9" s="85">
        <v>0</v>
      </c>
      <c r="I9" s="85">
        <v>32600</v>
      </c>
      <c r="J9" s="85">
        <v>32600</v>
      </c>
      <c r="K9" s="85">
        <v>32600</v>
      </c>
      <c r="L9" s="85">
        <v>16300</v>
      </c>
      <c r="M9" s="100">
        <v>50</v>
      </c>
      <c r="N9" s="85">
        <v>16300</v>
      </c>
    </row>
    <row r="10" spans="1:14" ht="13.8" x14ac:dyDescent="0.2">
      <c r="A10" s="37" t="s">
        <v>70</v>
      </c>
      <c r="B10" s="16" t="s">
        <v>70</v>
      </c>
      <c r="C10" s="16" t="s">
        <v>1076</v>
      </c>
      <c r="D10" s="16" t="s">
        <v>1644</v>
      </c>
      <c r="E10" s="16" t="s">
        <v>1974</v>
      </c>
      <c r="F10" s="16" t="str">
        <f t="shared" si="0"/>
        <v>CAMARA DE CUENTAS#</v>
      </c>
      <c r="G10" s="85">
        <v>39400</v>
      </c>
      <c r="H10" s="85">
        <v>0</v>
      </c>
      <c r="I10" s="85">
        <v>39400</v>
      </c>
      <c r="J10" s="85">
        <v>39400</v>
      </c>
      <c r="K10" s="85">
        <v>39400</v>
      </c>
      <c r="L10" s="85">
        <v>19700</v>
      </c>
      <c r="M10" s="100">
        <v>50</v>
      </c>
      <c r="N10" s="85">
        <v>0</v>
      </c>
    </row>
    <row r="11" spans="1:14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27" t="s">
        <v>70</v>
      </c>
      <c r="F11" s="27" t="str">
        <f t="shared" si="0"/>
        <v/>
      </c>
      <c r="G11" s="90">
        <v>532500</v>
      </c>
      <c r="H11" s="90">
        <v>0</v>
      </c>
      <c r="I11" s="90">
        <v>532500</v>
      </c>
      <c r="J11" s="90">
        <v>532500</v>
      </c>
      <c r="K11" s="90">
        <v>532500</v>
      </c>
      <c r="L11" s="90">
        <v>266250</v>
      </c>
      <c r="M11" s="101">
        <v>50</v>
      </c>
      <c r="N11" s="90">
        <v>131425</v>
      </c>
    </row>
    <row r="12" spans="1:14" ht="13.8" x14ac:dyDescent="0.2">
      <c r="A12" s="37" t="s">
        <v>419</v>
      </c>
      <c r="B12" s="16" t="s">
        <v>420</v>
      </c>
      <c r="C12" s="16" t="s">
        <v>1077</v>
      </c>
      <c r="D12" s="16" t="s">
        <v>1645</v>
      </c>
      <c r="E12" s="16" t="s">
        <v>1974</v>
      </c>
      <c r="F12" s="16" t="str">
        <f t="shared" si="0"/>
        <v>REFORMAS PATIO NORTE DE LA PRESIDENCIA#</v>
      </c>
      <c r="G12" s="85">
        <v>400</v>
      </c>
      <c r="H12" s="85">
        <v>0</v>
      </c>
      <c r="I12" s="85">
        <v>400</v>
      </c>
      <c r="J12" s="85">
        <v>0</v>
      </c>
      <c r="K12" s="85">
        <v>0</v>
      </c>
      <c r="L12" s="85">
        <v>0</v>
      </c>
      <c r="M12" s="100">
        <v>0</v>
      </c>
      <c r="N12" s="85">
        <v>0</v>
      </c>
    </row>
    <row r="13" spans="1:14" ht="13.8" x14ac:dyDescent="0.2">
      <c r="A13" s="37" t="s">
        <v>70</v>
      </c>
      <c r="B13" s="16" t="s">
        <v>70</v>
      </c>
      <c r="C13" s="16" t="s">
        <v>1078</v>
      </c>
      <c r="D13" s="16" t="s">
        <v>1646</v>
      </c>
      <c r="E13" s="16" t="s">
        <v>2194</v>
      </c>
      <c r="F13" s="16" t="str">
        <f t="shared" si="0"/>
        <v>EQUIPAMIENTOS DIVERSOS PARA LAS UNIDADES DE LA PRESIDENCIA DEL GOBIERNO</v>
      </c>
      <c r="G13" s="85">
        <v>42100</v>
      </c>
      <c r="H13" s="85">
        <v>0</v>
      </c>
      <c r="I13" s="85">
        <v>42100</v>
      </c>
      <c r="J13" s="85">
        <v>2972.51</v>
      </c>
      <c r="K13" s="85">
        <v>2972.51</v>
      </c>
      <c r="L13" s="85">
        <v>2972.51</v>
      </c>
      <c r="M13" s="100">
        <v>7.0605938242280297</v>
      </c>
      <c r="N13" s="85">
        <v>2972.51</v>
      </c>
    </row>
    <row r="14" spans="1:14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27" t="s">
        <v>70</v>
      </c>
      <c r="F14" s="27" t="str">
        <f t="shared" si="0"/>
        <v/>
      </c>
      <c r="G14" s="90">
        <v>42500</v>
      </c>
      <c r="H14" s="90">
        <v>0</v>
      </c>
      <c r="I14" s="90">
        <v>42500</v>
      </c>
      <c r="J14" s="90">
        <v>2972.51</v>
      </c>
      <c r="K14" s="90">
        <v>2972.51</v>
      </c>
      <c r="L14" s="90">
        <v>2972.51</v>
      </c>
      <c r="M14" s="101">
        <v>6.9941411764705901</v>
      </c>
      <c r="N14" s="90">
        <v>2972.51</v>
      </c>
    </row>
    <row r="15" spans="1:14" ht="13.8" x14ac:dyDescent="0.2">
      <c r="A15" s="37" t="s">
        <v>421</v>
      </c>
      <c r="B15" s="16" t="s">
        <v>422</v>
      </c>
      <c r="C15" s="16" t="s">
        <v>1079</v>
      </c>
      <c r="D15" s="16" t="s">
        <v>1647</v>
      </c>
      <c r="E15" s="16" t="s">
        <v>1974</v>
      </c>
      <c r="F15" s="16" t="str">
        <f t="shared" si="0"/>
        <v>EQUIPAMIENTO COMISIÓN JURÍDICA ASESORA#</v>
      </c>
      <c r="G15" s="85">
        <v>0</v>
      </c>
      <c r="H15" s="85">
        <v>5400</v>
      </c>
      <c r="I15" s="85">
        <v>5400</v>
      </c>
      <c r="J15" s="85">
        <v>4931.95</v>
      </c>
      <c r="K15" s="85">
        <v>4931.95</v>
      </c>
      <c r="L15" s="85">
        <v>4931.95</v>
      </c>
      <c r="M15" s="100">
        <v>91.332407407407402</v>
      </c>
      <c r="N15" s="85">
        <v>4931.95</v>
      </c>
    </row>
    <row r="16" spans="1:14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27" t="s">
        <v>70</v>
      </c>
      <c r="F16" s="27" t="str">
        <f t="shared" si="0"/>
        <v/>
      </c>
      <c r="G16" s="90">
        <v>0</v>
      </c>
      <c r="H16" s="90">
        <v>5400</v>
      </c>
      <c r="I16" s="90">
        <v>5400</v>
      </c>
      <c r="J16" s="90">
        <v>4931.95</v>
      </c>
      <c r="K16" s="90">
        <v>4931.95</v>
      </c>
      <c r="L16" s="90">
        <v>4931.95</v>
      </c>
      <c r="M16" s="101">
        <v>91.332407407407402</v>
      </c>
      <c r="N16" s="90">
        <v>4931.95</v>
      </c>
    </row>
    <row r="17" spans="1:14" ht="13.8" x14ac:dyDescent="0.2">
      <c r="A17" s="37" t="s">
        <v>425</v>
      </c>
      <c r="B17" s="16" t="s">
        <v>426</v>
      </c>
      <c r="C17" s="16" t="s">
        <v>1080</v>
      </c>
      <c r="D17" s="16" t="s">
        <v>1648</v>
      </c>
      <c r="E17" s="16" t="s">
        <v>1974</v>
      </c>
      <c r="F17" s="16" t="str">
        <f t="shared" si="0"/>
        <v>INVERSION SGT#</v>
      </c>
      <c r="G17" s="85">
        <v>1000</v>
      </c>
      <c r="H17" s="85">
        <v>0</v>
      </c>
      <c r="I17" s="85">
        <v>1000</v>
      </c>
      <c r="J17" s="85">
        <v>0</v>
      </c>
      <c r="K17" s="85">
        <v>0</v>
      </c>
      <c r="L17" s="85">
        <v>0</v>
      </c>
      <c r="M17" s="100">
        <v>0</v>
      </c>
      <c r="N17" s="85">
        <v>0</v>
      </c>
    </row>
    <row r="18" spans="1:14" ht="13.8" x14ac:dyDescent="0.2">
      <c r="A18" s="37" t="s">
        <v>70</v>
      </c>
      <c r="B18" s="16" t="s">
        <v>70</v>
      </c>
      <c r="C18" s="16" t="s">
        <v>1081</v>
      </c>
      <c r="D18" s="16" t="s">
        <v>1649</v>
      </c>
      <c r="E18" s="16" t="s">
        <v>1974</v>
      </c>
      <c r="F18" s="16" t="str">
        <f t="shared" si="0"/>
        <v>COMUNIDADES ARAGONESAS EN EL EXTERIOR#</v>
      </c>
      <c r="G18" s="85">
        <v>1000</v>
      </c>
      <c r="H18" s="85">
        <v>0</v>
      </c>
      <c r="I18" s="85">
        <v>1000</v>
      </c>
      <c r="J18" s="85">
        <v>0</v>
      </c>
      <c r="K18" s="85">
        <v>0</v>
      </c>
      <c r="L18" s="85">
        <v>0</v>
      </c>
      <c r="M18" s="100">
        <v>0</v>
      </c>
      <c r="N18" s="85">
        <v>0</v>
      </c>
    </row>
    <row r="19" spans="1:14" ht="13.8" x14ac:dyDescent="0.2">
      <c r="A19" s="37" t="s">
        <v>70</v>
      </c>
      <c r="B19" s="16" t="s">
        <v>70</v>
      </c>
      <c r="C19" s="27" t="s">
        <v>125</v>
      </c>
      <c r="D19" s="27" t="s">
        <v>70</v>
      </c>
      <c r="E19" s="27" t="s">
        <v>70</v>
      </c>
      <c r="F19" s="27" t="str">
        <f t="shared" si="0"/>
        <v/>
      </c>
      <c r="G19" s="90">
        <v>2000</v>
      </c>
      <c r="H19" s="90">
        <v>0</v>
      </c>
      <c r="I19" s="90">
        <v>2000</v>
      </c>
      <c r="J19" s="90">
        <v>0</v>
      </c>
      <c r="K19" s="90">
        <v>0</v>
      </c>
      <c r="L19" s="90">
        <v>0</v>
      </c>
      <c r="M19" s="101">
        <v>0</v>
      </c>
      <c r="N19" s="90">
        <v>0</v>
      </c>
    </row>
    <row r="20" spans="1:14" ht="13.8" x14ac:dyDescent="0.2">
      <c r="A20" s="37" t="s">
        <v>427</v>
      </c>
      <c r="B20" s="16" t="s">
        <v>428</v>
      </c>
      <c r="C20" s="16" t="s">
        <v>1082</v>
      </c>
      <c r="D20" s="16" t="s">
        <v>1650</v>
      </c>
      <c r="E20" s="16" t="s">
        <v>1974</v>
      </c>
      <c r="F20" s="16" t="str">
        <f t="shared" si="0"/>
        <v>EQUIPAMIENTO CESA#</v>
      </c>
      <c r="G20" s="85">
        <v>100</v>
      </c>
      <c r="H20" s="85">
        <v>0</v>
      </c>
      <c r="I20" s="85">
        <v>100</v>
      </c>
      <c r="J20" s="85">
        <v>0</v>
      </c>
      <c r="K20" s="85">
        <v>0</v>
      </c>
      <c r="L20" s="85">
        <v>0</v>
      </c>
      <c r="M20" s="100">
        <v>0</v>
      </c>
      <c r="N20" s="85">
        <v>0</v>
      </c>
    </row>
    <row r="21" spans="1:14" ht="13.8" x14ac:dyDescent="0.2">
      <c r="A21" s="37" t="s">
        <v>70</v>
      </c>
      <c r="B21" s="16" t="s">
        <v>70</v>
      </c>
      <c r="C21" s="27" t="s">
        <v>125</v>
      </c>
      <c r="D21" s="27" t="s">
        <v>70</v>
      </c>
      <c r="E21" s="27" t="s">
        <v>70</v>
      </c>
      <c r="F21" s="27" t="str">
        <f t="shared" si="0"/>
        <v/>
      </c>
      <c r="G21" s="90">
        <v>100</v>
      </c>
      <c r="H21" s="90">
        <v>0</v>
      </c>
      <c r="I21" s="90">
        <v>100</v>
      </c>
      <c r="J21" s="90">
        <v>0</v>
      </c>
      <c r="K21" s="90">
        <v>0</v>
      </c>
      <c r="L21" s="90">
        <v>0</v>
      </c>
      <c r="M21" s="101">
        <v>0</v>
      </c>
      <c r="N21" s="90">
        <v>0</v>
      </c>
    </row>
    <row r="22" spans="1:14" ht="13.8" x14ac:dyDescent="0.2">
      <c r="A22" s="37" t="s">
        <v>429</v>
      </c>
      <c r="B22" s="16" t="s">
        <v>430</v>
      </c>
      <c r="C22" s="16" t="s">
        <v>1083</v>
      </c>
      <c r="D22" s="16" t="s">
        <v>1651</v>
      </c>
      <c r="E22" s="16" t="s">
        <v>1974</v>
      </c>
      <c r="F22" s="16" t="str">
        <f t="shared" si="0"/>
        <v>AYUDAS EQUIPAMIENTO DE LA POLICIAL LOCAL#</v>
      </c>
      <c r="G22" s="85">
        <v>70000</v>
      </c>
      <c r="H22" s="85">
        <v>0</v>
      </c>
      <c r="I22" s="85">
        <v>70000</v>
      </c>
      <c r="J22" s="85">
        <v>11858</v>
      </c>
      <c r="K22" s="85">
        <v>11858</v>
      </c>
      <c r="L22" s="85">
        <v>11858</v>
      </c>
      <c r="M22" s="100">
        <v>16.940000000000001</v>
      </c>
      <c r="N22" s="85">
        <v>11858</v>
      </c>
    </row>
    <row r="23" spans="1:14" ht="13.8" x14ac:dyDescent="0.2">
      <c r="A23" s="37" t="s">
        <v>70</v>
      </c>
      <c r="B23" s="16" t="s">
        <v>70</v>
      </c>
      <c r="C23" s="16" t="s">
        <v>1084</v>
      </c>
      <c r="D23" s="16" t="s">
        <v>1652</v>
      </c>
      <c r="E23" s="16" t="s">
        <v>2195</v>
      </c>
      <c r="F23" s="16" t="str">
        <f t="shared" si="0"/>
        <v>ACONDICIONAMIENTO  Y EQUIPAMIENTO DE COMISARIAS DE POLICIA ADSCRITAS A LA C. AUTONOMA</v>
      </c>
      <c r="G23" s="85">
        <v>75000</v>
      </c>
      <c r="H23" s="85">
        <v>0</v>
      </c>
      <c r="I23" s="85">
        <v>75000</v>
      </c>
      <c r="J23" s="85">
        <v>425.92</v>
      </c>
      <c r="K23" s="85">
        <v>425.92</v>
      </c>
      <c r="L23" s="85">
        <v>425.92</v>
      </c>
      <c r="M23" s="100">
        <v>0.56789333333333003</v>
      </c>
      <c r="N23" s="85">
        <v>425.92</v>
      </c>
    </row>
    <row r="24" spans="1:14" ht="13.8" x14ac:dyDescent="0.2">
      <c r="A24" s="37" t="s">
        <v>70</v>
      </c>
      <c r="B24" s="16" t="s">
        <v>70</v>
      </c>
      <c r="C24" s="16" t="s">
        <v>1085</v>
      </c>
      <c r="D24" s="16" t="s">
        <v>1653</v>
      </c>
      <c r="E24" s="16" t="s">
        <v>2196</v>
      </c>
      <c r="F24" s="16" t="str">
        <f t="shared" si="0"/>
        <v>ADQUISICIÓN DE MOBILIARIO Y EQUIPOS INFORMATICOS PARA EL DEPARTAMENTO</v>
      </c>
      <c r="G24" s="85">
        <v>25000</v>
      </c>
      <c r="H24" s="85">
        <v>0</v>
      </c>
      <c r="I24" s="85">
        <v>25000</v>
      </c>
      <c r="J24" s="85">
        <v>21434.58</v>
      </c>
      <c r="K24" s="85">
        <v>21434.58</v>
      </c>
      <c r="L24" s="85">
        <v>21434.58</v>
      </c>
      <c r="M24" s="100">
        <v>85.738320000000002</v>
      </c>
      <c r="N24" s="85">
        <v>21434.58</v>
      </c>
    </row>
    <row r="25" spans="1:14" ht="13.8" x14ac:dyDescent="0.2">
      <c r="A25" s="37" t="s">
        <v>70</v>
      </c>
      <c r="B25" s="16" t="s">
        <v>70</v>
      </c>
      <c r="C25" s="16" t="s">
        <v>1086</v>
      </c>
      <c r="D25" s="16" t="s">
        <v>1654</v>
      </c>
      <c r="E25" s="16" t="s">
        <v>2197</v>
      </c>
      <c r="F25" s="16" t="str">
        <f t="shared" si="0"/>
        <v>ADQUISICIÓN DE DOS VEHICULOS PARA EL DEPARTAMENTO DE PRESIDENCIA</v>
      </c>
      <c r="G25" s="85">
        <v>50000</v>
      </c>
      <c r="H25" s="85">
        <v>0</v>
      </c>
      <c r="I25" s="85">
        <v>50000</v>
      </c>
      <c r="J25" s="85">
        <v>0</v>
      </c>
      <c r="K25" s="85">
        <v>0</v>
      </c>
      <c r="L25" s="85">
        <v>0</v>
      </c>
      <c r="M25" s="100">
        <v>0</v>
      </c>
      <c r="N25" s="85">
        <v>0</v>
      </c>
    </row>
    <row r="26" spans="1:14" ht="13.8" x14ac:dyDescent="0.2">
      <c r="A26" s="37" t="s">
        <v>70</v>
      </c>
      <c r="B26" s="16" t="s">
        <v>70</v>
      </c>
      <c r="C26" s="16" t="s">
        <v>1087</v>
      </c>
      <c r="D26" s="16" t="s">
        <v>1655</v>
      </c>
      <c r="E26" s="16" t="s">
        <v>1974</v>
      </c>
      <c r="F26" s="16" t="str">
        <f t="shared" si="0"/>
        <v>APLICACIONES INFORMATICAS#</v>
      </c>
      <c r="G26" s="85">
        <v>0</v>
      </c>
      <c r="H26" s="85">
        <v>0</v>
      </c>
      <c r="I26" s="85">
        <v>0</v>
      </c>
      <c r="J26" s="85">
        <v>1001458.94</v>
      </c>
      <c r="K26" s="85">
        <v>1001458.94</v>
      </c>
      <c r="L26" s="85">
        <v>133824.95999999999</v>
      </c>
      <c r="M26" s="100">
        <v>0</v>
      </c>
      <c r="N26" s="85">
        <v>133824.95999999999</v>
      </c>
    </row>
    <row r="27" spans="1:14" ht="13.8" x14ac:dyDescent="0.2">
      <c r="A27" s="37" t="s">
        <v>70</v>
      </c>
      <c r="B27" s="16" t="s">
        <v>70</v>
      </c>
      <c r="C27" s="16" t="s">
        <v>1088</v>
      </c>
      <c r="D27" s="16" t="s">
        <v>1656</v>
      </c>
      <c r="E27" s="16" t="s">
        <v>1974</v>
      </c>
      <c r="F27" s="16" t="str">
        <f t="shared" si="0"/>
        <v>NUEVO EDIFICIO JUZGADOS EN FRAGA#</v>
      </c>
      <c r="G27" s="85">
        <v>0</v>
      </c>
      <c r="H27" s="85">
        <v>0</v>
      </c>
      <c r="I27" s="85">
        <v>0</v>
      </c>
      <c r="J27" s="85">
        <v>240281.04</v>
      </c>
      <c r="K27" s="85">
        <v>203742.36</v>
      </c>
      <c r="L27" s="85">
        <v>103836.68</v>
      </c>
      <c r="M27" s="100">
        <v>0</v>
      </c>
      <c r="N27" s="85">
        <v>103836.68</v>
      </c>
    </row>
    <row r="28" spans="1:14" ht="13.8" x14ac:dyDescent="0.2">
      <c r="A28" s="37" t="s">
        <v>70</v>
      </c>
      <c r="B28" s="16" t="s">
        <v>70</v>
      </c>
      <c r="C28" s="16" t="s">
        <v>1089</v>
      </c>
      <c r="D28" s="16" t="s">
        <v>1657</v>
      </c>
      <c r="E28" s="16" t="s">
        <v>1974</v>
      </c>
      <c r="F28" s="16" t="str">
        <f t="shared" si="0"/>
        <v>EQUIPAMIENTO DE LA DELEGACION TERUEL#</v>
      </c>
      <c r="G28" s="85">
        <v>4000</v>
      </c>
      <c r="H28" s="85">
        <v>0</v>
      </c>
      <c r="I28" s="85">
        <v>4000</v>
      </c>
      <c r="J28" s="85">
        <v>0</v>
      </c>
      <c r="K28" s="85">
        <v>0</v>
      </c>
      <c r="L28" s="85">
        <v>0</v>
      </c>
      <c r="M28" s="100">
        <v>0</v>
      </c>
      <c r="N28" s="85">
        <v>0</v>
      </c>
    </row>
    <row r="29" spans="1:14" ht="13.8" x14ac:dyDescent="0.2">
      <c r="A29" s="37" t="s">
        <v>70</v>
      </c>
      <c r="B29" s="16" t="s">
        <v>70</v>
      </c>
      <c r="C29" s="16" t="s">
        <v>1090</v>
      </c>
      <c r="D29" s="16" t="s">
        <v>1658</v>
      </c>
      <c r="E29" s="16" t="s">
        <v>1974</v>
      </c>
      <c r="F29" s="16" t="str">
        <f t="shared" si="0"/>
        <v>EQUIPAMIENTO DE LA DELEGACIÓN TERRITORIAL#</v>
      </c>
      <c r="G29" s="85">
        <v>25000</v>
      </c>
      <c r="H29" s="85">
        <v>0</v>
      </c>
      <c r="I29" s="85">
        <v>25000</v>
      </c>
      <c r="J29" s="85">
        <v>0</v>
      </c>
      <c r="K29" s="85">
        <v>0</v>
      </c>
      <c r="L29" s="85">
        <v>0</v>
      </c>
      <c r="M29" s="100">
        <v>0</v>
      </c>
      <c r="N29" s="85">
        <v>0</v>
      </c>
    </row>
    <row r="30" spans="1:14" ht="13.8" x14ac:dyDescent="0.2">
      <c r="A30" s="37" t="s">
        <v>70</v>
      </c>
      <c r="B30" s="16" t="s">
        <v>70</v>
      </c>
      <c r="C30" s="16" t="s">
        <v>1091</v>
      </c>
      <c r="D30" s="16" t="s">
        <v>1659</v>
      </c>
      <c r="E30" s="16" t="s">
        <v>1974</v>
      </c>
      <c r="F30" s="16" t="str">
        <f t="shared" si="0"/>
        <v>ADQUISICION Y REPOSICION DE EQUIPAMIENTOS DE CENTROS#</v>
      </c>
      <c r="G30" s="85">
        <v>200000</v>
      </c>
      <c r="H30" s="85">
        <v>0</v>
      </c>
      <c r="I30" s="85">
        <v>200000</v>
      </c>
      <c r="J30" s="85">
        <v>10884.42</v>
      </c>
      <c r="K30" s="85">
        <v>10884.42</v>
      </c>
      <c r="L30" s="85">
        <v>10884.42</v>
      </c>
      <c r="M30" s="100">
        <v>5.4422100000000002</v>
      </c>
      <c r="N30" s="85">
        <v>10884.42</v>
      </c>
    </row>
    <row r="31" spans="1:14" ht="13.8" x14ac:dyDescent="0.2">
      <c r="A31" s="37" t="s">
        <v>70</v>
      </c>
      <c r="B31" s="16" t="s">
        <v>70</v>
      </c>
      <c r="C31" s="16" t="s">
        <v>1092</v>
      </c>
      <c r="D31" s="16" t="s">
        <v>1660</v>
      </c>
      <c r="E31" s="16" t="s">
        <v>1974</v>
      </c>
      <c r="F31" s="16" t="str">
        <f t="shared" si="0"/>
        <v>ACTUACIONES EN EDIFICIOS JUZGADOS DE HUESCA#</v>
      </c>
      <c r="G31" s="85">
        <v>0</v>
      </c>
      <c r="H31" s="85">
        <v>0</v>
      </c>
      <c r="I31" s="85">
        <v>0</v>
      </c>
      <c r="J31" s="85">
        <v>91635.96</v>
      </c>
      <c r="K31" s="85">
        <v>0</v>
      </c>
      <c r="L31" s="85">
        <v>0</v>
      </c>
      <c r="M31" s="100">
        <v>0</v>
      </c>
      <c r="N31" s="85">
        <v>0</v>
      </c>
    </row>
    <row r="32" spans="1:14" ht="13.8" x14ac:dyDescent="0.2">
      <c r="A32" s="37" t="s">
        <v>70</v>
      </c>
      <c r="B32" s="16" t="s">
        <v>70</v>
      </c>
      <c r="C32" s="16" t="s">
        <v>1093</v>
      </c>
      <c r="D32" s="16" t="s">
        <v>1661</v>
      </c>
      <c r="E32" s="16" t="s">
        <v>1974</v>
      </c>
      <c r="F32" s="16" t="str">
        <f t="shared" si="0"/>
        <v>MODERNIZACION Y CONSOLIDACION DE LA INFRAESTRURA DE JUSTICIA#</v>
      </c>
      <c r="G32" s="85">
        <v>164300</v>
      </c>
      <c r="H32" s="85">
        <v>0</v>
      </c>
      <c r="I32" s="85">
        <v>164300</v>
      </c>
      <c r="J32" s="85">
        <v>23527.13</v>
      </c>
      <c r="K32" s="85">
        <v>23527.13</v>
      </c>
      <c r="L32" s="85">
        <v>8172.45</v>
      </c>
      <c r="M32" s="100">
        <v>4.9741022519780902</v>
      </c>
      <c r="N32" s="85">
        <v>5218.84</v>
      </c>
    </row>
    <row r="33" spans="1:14" ht="13.8" x14ac:dyDescent="0.2">
      <c r="A33" s="37" t="s">
        <v>70</v>
      </c>
      <c r="B33" s="16" t="s">
        <v>70</v>
      </c>
      <c r="C33" s="16" t="s">
        <v>1094</v>
      </c>
      <c r="D33" s="16" t="s">
        <v>1662</v>
      </c>
      <c r="E33" s="16" t="s">
        <v>1974</v>
      </c>
      <c r="F33" s="16" t="str">
        <f t="shared" si="0"/>
        <v>ADQUISICION DE VEHICULO#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100">
        <v>0</v>
      </c>
      <c r="N33" s="85">
        <v>0</v>
      </c>
    </row>
    <row r="34" spans="1:14" ht="13.8" x14ac:dyDescent="0.2">
      <c r="A34" s="37" t="s">
        <v>70</v>
      </c>
      <c r="B34" s="16" t="s">
        <v>70</v>
      </c>
      <c r="C34" s="16" t="s">
        <v>1095</v>
      </c>
      <c r="D34" s="16" t="s">
        <v>1663</v>
      </c>
      <c r="E34" s="16" t="s">
        <v>1974</v>
      </c>
      <c r="F34" s="16" t="str">
        <f t="shared" si="0"/>
        <v>ACTUACIONES EN EDIFICIOS#</v>
      </c>
      <c r="G34" s="85">
        <v>1245500</v>
      </c>
      <c r="H34" s="85">
        <v>285000</v>
      </c>
      <c r="I34" s="85">
        <v>1530500</v>
      </c>
      <c r="J34" s="85">
        <v>397409.29</v>
      </c>
      <c r="K34" s="85">
        <v>376892.63</v>
      </c>
      <c r="L34" s="85">
        <v>246525.84</v>
      </c>
      <c r="M34" s="100">
        <v>16.107536099314</v>
      </c>
      <c r="N34" s="85">
        <v>174720.3</v>
      </c>
    </row>
    <row r="35" spans="1:14" ht="13.8" x14ac:dyDescent="0.2">
      <c r="A35" s="37" t="s">
        <v>70</v>
      </c>
      <c r="B35" s="16" t="s">
        <v>70</v>
      </c>
      <c r="C35" s="16" t="s">
        <v>1096</v>
      </c>
      <c r="D35" s="16" t="s">
        <v>1664</v>
      </c>
      <c r="E35" s="16" t="s">
        <v>1974</v>
      </c>
      <c r="F35" s="16" t="str">
        <f t="shared" si="0"/>
        <v>ACTUACIONES INVERSIONES EN MATERIA PROTECCION CIVIL#</v>
      </c>
      <c r="G35" s="85">
        <v>200000</v>
      </c>
      <c r="H35" s="85">
        <v>0</v>
      </c>
      <c r="I35" s="85">
        <v>200000</v>
      </c>
      <c r="J35" s="85">
        <v>0</v>
      </c>
      <c r="K35" s="85">
        <v>0</v>
      </c>
      <c r="L35" s="85">
        <v>0</v>
      </c>
      <c r="M35" s="100">
        <v>0</v>
      </c>
      <c r="N35" s="85">
        <v>0</v>
      </c>
    </row>
    <row r="36" spans="1:14" ht="13.8" x14ac:dyDescent="0.2">
      <c r="A36" s="37" t="s">
        <v>70</v>
      </c>
      <c r="B36" s="16" t="s">
        <v>70</v>
      </c>
      <c r="C36" s="16" t="s">
        <v>1097</v>
      </c>
      <c r="D36" s="16" t="s">
        <v>1665</v>
      </c>
      <c r="E36" s="16" t="s">
        <v>1974</v>
      </c>
      <c r="F36" s="16" t="str">
        <f t="shared" si="0"/>
        <v>OBRAS Y ACONDICIONAMIENTO DE LA  COMISARÍA DE ZARAGOZA EXPO#</v>
      </c>
      <c r="G36" s="85">
        <v>20000</v>
      </c>
      <c r="H36" s="85">
        <v>0</v>
      </c>
      <c r="I36" s="85">
        <v>20000</v>
      </c>
      <c r="J36" s="85">
        <v>0</v>
      </c>
      <c r="K36" s="85">
        <v>0</v>
      </c>
      <c r="L36" s="85">
        <v>0</v>
      </c>
      <c r="M36" s="100">
        <v>0</v>
      </c>
      <c r="N36" s="85">
        <v>0</v>
      </c>
    </row>
    <row r="37" spans="1:14" ht="13.8" x14ac:dyDescent="0.2">
      <c r="A37" s="37" t="s">
        <v>70</v>
      </c>
      <c r="B37" s="16" t="s">
        <v>70</v>
      </c>
      <c r="C37" s="16" t="s">
        <v>1098</v>
      </c>
      <c r="D37" s="16" t="s">
        <v>1666</v>
      </c>
      <c r="E37" s="16" t="s">
        <v>1974</v>
      </c>
      <c r="F37" s="16" t="str">
        <f t="shared" si="0"/>
        <v>REMODELACIONES DE LAS INSTALACIONES DE JUSTICIA EN TERUEL#</v>
      </c>
      <c r="G37" s="85">
        <v>2529547.7999999998</v>
      </c>
      <c r="H37" s="85">
        <v>0</v>
      </c>
      <c r="I37" s="85">
        <v>2529547.7999999998</v>
      </c>
      <c r="J37" s="85">
        <v>0</v>
      </c>
      <c r="K37" s="85">
        <v>0</v>
      </c>
      <c r="L37" s="85">
        <v>0</v>
      </c>
      <c r="M37" s="100">
        <v>0</v>
      </c>
      <c r="N37" s="85">
        <v>0</v>
      </c>
    </row>
    <row r="38" spans="1:14" ht="13.8" x14ac:dyDescent="0.2">
      <c r="A38" s="37" t="s">
        <v>70</v>
      </c>
      <c r="B38" s="16" t="s">
        <v>70</v>
      </c>
      <c r="C38" s="16" t="s">
        <v>1099</v>
      </c>
      <c r="D38" s="16" t="s">
        <v>1667</v>
      </c>
      <c r="E38" s="16" t="s">
        <v>2198</v>
      </c>
      <c r="F38" s="16" t="str">
        <f t="shared" si="0"/>
        <v>CARTOGRAFÍA COMARCAL Y APLICACIÓN TURISMO PARA ACCESO TELEFÓNICO</v>
      </c>
      <c r="G38" s="85">
        <v>142800</v>
      </c>
      <c r="H38" s="85">
        <v>-142800</v>
      </c>
      <c r="I38" s="85">
        <v>0</v>
      </c>
      <c r="J38" s="85">
        <v>0</v>
      </c>
      <c r="K38" s="85">
        <v>0</v>
      </c>
      <c r="L38" s="85">
        <v>0</v>
      </c>
      <c r="M38" s="100">
        <v>0</v>
      </c>
      <c r="N38" s="85">
        <v>0</v>
      </c>
    </row>
    <row r="39" spans="1:14" ht="13.8" x14ac:dyDescent="0.2">
      <c r="A39" s="37" t="s">
        <v>70</v>
      </c>
      <c r="B39" s="16" t="s">
        <v>70</v>
      </c>
      <c r="C39" s="16" t="s">
        <v>1100</v>
      </c>
      <c r="D39" s="16" t="s">
        <v>1668</v>
      </c>
      <c r="E39" s="16" t="s">
        <v>1974</v>
      </c>
      <c r="F39" s="16" t="str">
        <f t="shared" si="0"/>
        <v>PLATAFORMA DIGITAL UNIFICACIÓN INFORMACIÓN#</v>
      </c>
      <c r="G39" s="85">
        <v>15000</v>
      </c>
      <c r="H39" s="85">
        <v>0</v>
      </c>
      <c r="I39" s="85">
        <v>15000</v>
      </c>
      <c r="J39" s="85">
        <v>0</v>
      </c>
      <c r="K39" s="85">
        <v>0</v>
      </c>
      <c r="L39" s="85">
        <v>0</v>
      </c>
      <c r="M39" s="100">
        <v>0</v>
      </c>
      <c r="N39" s="85">
        <v>0</v>
      </c>
    </row>
    <row r="40" spans="1:14" ht="13.8" x14ac:dyDescent="0.2">
      <c r="A40" s="37" t="s">
        <v>70</v>
      </c>
      <c r="B40" s="16" t="s">
        <v>70</v>
      </c>
      <c r="C40" s="16" t="s">
        <v>1101</v>
      </c>
      <c r="D40" s="16" t="s">
        <v>1669</v>
      </c>
      <c r="E40" s="16" t="s">
        <v>2199</v>
      </c>
      <c r="F40" s="16" t="str">
        <f t="shared" si="0"/>
        <v>APLICACIÓN INFORMÁTICA PARA REGISTRO DE ASOCIACIONES, FUNDACIONES Y COLEGIOS PROFESIONALES</v>
      </c>
      <c r="G40" s="85">
        <v>70000</v>
      </c>
      <c r="H40" s="85">
        <v>0</v>
      </c>
      <c r="I40" s="85">
        <v>70000</v>
      </c>
      <c r="J40" s="85">
        <v>0</v>
      </c>
      <c r="K40" s="85">
        <v>0</v>
      </c>
      <c r="L40" s="85">
        <v>0</v>
      </c>
      <c r="M40" s="100">
        <v>0</v>
      </c>
      <c r="N40" s="85">
        <v>0</v>
      </c>
    </row>
    <row r="41" spans="1:14" ht="13.8" x14ac:dyDescent="0.2">
      <c r="A41" s="37" t="s">
        <v>70</v>
      </c>
      <c r="B41" s="16" t="s">
        <v>70</v>
      </c>
      <c r="C41" s="16" t="s">
        <v>1102</v>
      </c>
      <c r="D41" s="16" t="s">
        <v>1670</v>
      </c>
      <c r="E41" s="16" t="s">
        <v>1974</v>
      </c>
      <c r="F41" s="16" t="str">
        <f t="shared" si="0"/>
        <v>ACTUACIONES INVERSORAS EN MATERIA DE PROTECCIÓN CIVIL#</v>
      </c>
      <c r="G41" s="85">
        <v>0</v>
      </c>
      <c r="H41" s="85">
        <v>0</v>
      </c>
      <c r="I41" s="85">
        <v>0</v>
      </c>
      <c r="J41" s="85">
        <v>4176.0600000000004</v>
      </c>
      <c r="K41" s="85">
        <v>4176.0600000000004</v>
      </c>
      <c r="L41" s="85">
        <v>4176.0600000000004</v>
      </c>
      <c r="M41" s="100">
        <v>0</v>
      </c>
      <c r="N41" s="85">
        <v>4176.0600000000004</v>
      </c>
    </row>
    <row r="42" spans="1:14" ht="13.8" x14ac:dyDescent="0.2">
      <c r="A42" s="37" t="s">
        <v>70</v>
      </c>
      <c r="B42" s="16" t="s">
        <v>70</v>
      </c>
      <c r="C42" s="16" t="s">
        <v>1103</v>
      </c>
      <c r="D42" s="16" t="s">
        <v>1671</v>
      </c>
      <c r="E42" s="16" t="s">
        <v>1974</v>
      </c>
      <c r="F42" s="16" t="str">
        <f t="shared" si="0"/>
        <v>INVERSIONES EN MATERIA DE PROTECCIÓN CIVIL Y EMERGENCIAS#</v>
      </c>
      <c r="G42" s="85">
        <v>310000</v>
      </c>
      <c r="H42" s="85">
        <v>0</v>
      </c>
      <c r="I42" s="85">
        <v>310000</v>
      </c>
      <c r="J42" s="85">
        <v>1485.95</v>
      </c>
      <c r="K42" s="85">
        <v>1485.95</v>
      </c>
      <c r="L42" s="85">
        <v>1485.95</v>
      </c>
      <c r="M42" s="100">
        <v>0.47933870967741998</v>
      </c>
      <c r="N42" s="85">
        <v>1485.95</v>
      </c>
    </row>
    <row r="43" spans="1:14" ht="13.8" x14ac:dyDescent="0.2">
      <c r="A43" s="37" t="s">
        <v>70</v>
      </c>
      <c r="B43" s="16" t="s">
        <v>70</v>
      </c>
      <c r="C43" s="16" t="s">
        <v>1104</v>
      </c>
      <c r="D43" s="16" t="s">
        <v>1672</v>
      </c>
      <c r="E43" s="16" t="s">
        <v>2200</v>
      </c>
      <c r="F43" s="16" t="str">
        <f t="shared" si="0"/>
        <v>MOBILIARIO Y ENSERES PARA SERVICIO DE RELACIONES INSTITUCIONALES</v>
      </c>
      <c r="G43" s="85">
        <v>3000</v>
      </c>
      <c r="H43" s="85">
        <v>0</v>
      </c>
      <c r="I43" s="85">
        <v>3000</v>
      </c>
      <c r="J43" s="85">
        <v>0</v>
      </c>
      <c r="K43" s="85">
        <v>0</v>
      </c>
      <c r="L43" s="85">
        <v>0</v>
      </c>
      <c r="M43" s="100">
        <v>0</v>
      </c>
      <c r="N43" s="85">
        <v>0</v>
      </c>
    </row>
    <row r="44" spans="1:14" ht="13.8" x14ac:dyDescent="0.2">
      <c r="A44" s="37" t="s">
        <v>70</v>
      </c>
      <c r="B44" s="16" t="s">
        <v>70</v>
      </c>
      <c r="C44" s="16" t="s">
        <v>1105</v>
      </c>
      <c r="D44" s="16" t="s">
        <v>1673</v>
      </c>
      <c r="E44" s="16" t="s">
        <v>1974</v>
      </c>
      <c r="F44" s="16" t="str">
        <f t="shared" si="0"/>
        <v>APLICACIONES INFORMÁTICAS RELACIONES INSTITUCIONALES#</v>
      </c>
      <c r="G44" s="85">
        <v>7300</v>
      </c>
      <c r="H44" s="85">
        <v>0</v>
      </c>
      <c r="I44" s="85">
        <v>7300</v>
      </c>
      <c r="J44" s="85">
        <v>0</v>
      </c>
      <c r="K44" s="85">
        <v>0</v>
      </c>
      <c r="L44" s="85">
        <v>0</v>
      </c>
      <c r="M44" s="100">
        <v>0</v>
      </c>
      <c r="N44" s="85">
        <v>0</v>
      </c>
    </row>
    <row r="45" spans="1:14" ht="13.8" x14ac:dyDescent="0.2">
      <c r="A45" s="37" t="s">
        <v>70</v>
      </c>
      <c r="B45" s="16" t="s">
        <v>70</v>
      </c>
      <c r="C45" s="16" t="s">
        <v>1106</v>
      </c>
      <c r="D45" s="16" t="s">
        <v>1674</v>
      </c>
      <c r="E45" s="16" t="s">
        <v>2201</v>
      </c>
      <c r="F45" s="16" t="str">
        <f t="shared" si="0"/>
        <v>OBRAS DE REFORMA DE LA COMISARÍA UNIDAD POLICÍA NACIONAL ADSCRITA EN TERUEL</v>
      </c>
      <c r="G45" s="85">
        <v>0</v>
      </c>
      <c r="H45" s="85">
        <v>309581.40000000002</v>
      </c>
      <c r="I45" s="85">
        <v>309581.40000000002</v>
      </c>
      <c r="J45" s="85">
        <v>0</v>
      </c>
      <c r="K45" s="85">
        <v>0</v>
      </c>
      <c r="L45" s="85">
        <v>0</v>
      </c>
      <c r="M45" s="100">
        <v>0</v>
      </c>
      <c r="N45" s="85">
        <v>0</v>
      </c>
    </row>
    <row r="46" spans="1:14" ht="13.8" x14ac:dyDescent="0.2">
      <c r="A46" s="37" t="s">
        <v>70</v>
      </c>
      <c r="B46" s="16" t="s">
        <v>70</v>
      </c>
      <c r="C46" s="16" t="s">
        <v>1107</v>
      </c>
      <c r="D46" s="16" t="s">
        <v>1675</v>
      </c>
      <c r="E46" s="16" t="s">
        <v>2202</v>
      </c>
      <c r="F46" s="16" t="str">
        <f t="shared" si="0"/>
        <v>BASE AERÓDROMO DE VILLANUEVA DE GÁLLEGO PARA ATENCIÓN EMERGENCIAS SANITARIAS</v>
      </c>
      <c r="G46" s="85">
        <v>375000</v>
      </c>
      <c r="H46" s="85">
        <v>0</v>
      </c>
      <c r="I46" s="85">
        <v>375000</v>
      </c>
      <c r="J46" s="85">
        <v>322400.3</v>
      </c>
      <c r="K46" s="85">
        <v>322400.3</v>
      </c>
      <c r="L46" s="85">
        <v>0</v>
      </c>
      <c r="M46" s="100">
        <v>0</v>
      </c>
      <c r="N46" s="85">
        <v>0</v>
      </c>
    </row>
    <row r="47" spans="1:14" ht="13.8" x14ac:dyDescent="0.2">
      <c r="A47" s="37" t="s">
        <v>70</v>
      </c>
      <c r="B47" s="16" t="s">
        <v>70</v>
      </c>
      <c r="C47" s="16" t="s">
        <v>1108</v>
      </c>
      <c r="D47" s="16" t="s">
        <v>1676</v>
      </c>
      <c r="E47" s="16" t="s">
        <v>2203</v>
      </c>
      <c r="F47" s="16" t="str">
        <f t="shared" si="0"/>
        <v>APLICACIÓN WEB PARA GESTIÓN DE AUTORIZACIONES DE ESPECTÁCULOS PÚBLICOS.AST</v>
      </c>
      <c r="G47" s="85">
        <v>0</v>
      </c>
      <c r="H47" s="85">
        <v>0</v>
      </c>
      <c r="I47" s="85">
        <v>0</v>
      </c>
      <c r="J47" s="85">
        <v>54832.27</v>
      </c>
      <c r="K47" s="85">
        <v>54832.27</v>
      </c>
      <c r="L47" s="85">
        <v>0</v>
      </c>
      <c r="M47" s="100">
        <v>0</v>
      </c>
      <c r="N47" s="85">
        <v>0</v>
      </c>
    </row>
    <row r="48" spans="1:14" ht="13.8" x14ac:dyDescent="0.2">
      <c r="A48" s="37" t="s">
        <v>70</v>
      </c>
      <c r="B48" s="16" t="s">
        <v>70</v>
      </c>
      <c r="C48" s="16" t="s">
        <v>1109</v>
      </c>
      <c r="D48" s="16" t="s">
        <v>1677</v>
      </c>
      <c r="E48" s="16" t="s">
        <v>2204</v>
      </c>
      <c r="F48" s="16" t="str">
        <f t="shared" si="0"/>
        <v>EQUIPAMIENTO "PROYECTO 0". MECANISMO PARA LA RECUPERACIÓN YRESILIENCIA</v>
      </c>
      <c r="G48" s="85">
        <v>0</v>
      </c>
      <c r="H48" s="85">
        <v>2431849.21</v>
      </c>
      <c r="I48" s="85">
        <v>2431849.21</v>
      </c>
      <c r="J48" s="85">
        <v>939462.07</v>
      </c>
      <c r="K48" s="85">
        <v>939462.07</v>
      </c>
      <c r="L48" s="85">
        <v>0</v>
      </c>
      <c r="M48" s="100">
        <v>0</v>
      </c>
      <c r="N48" s="85">
        <v>0</v>
      </c>
    </row>
    <row r="49" spans="1:14" ht="13.8" x14ac:dyDescent="0.2">
      <c r="A49" s="37" t="s">
        <v>70</v>
      </c>
      <c r="B49" s="16" t="s">
        <v>70</v>
      </c>
      <c r="C49" s="16" t="s">
        <v>1110</v>
      </c>
      <c r="D49" s="16" t="s">
        <v>1678</v>
      </c>
      <c r="E49" s="16" t="s">
        <v>2205</v>
      </c>
      <c r="F49" s="16" t="str">
        <f t="shared" si="0"/>
        <v>APLICACIONES "PROYECTO 0". MECANISMO PARA LA RECUPERACIÓN YRESILENCIA</v>
      </c>
      <c r="G49" s="85">
        <v>0</v>
      </c>
      <c r="H49" s="85">
        <v>8559264</v>
      </c>
      <c r="I49" s="85">
        <v>8559264</v>
      </c>
      <c r="J49" s="85">
        <v>1453087.31</v>
      </c>
      <c r="K49" s="85">
        <v>214048.98</v>
      </c>
      <c r="L49" s="85">
        <v>0</v>
      </c>
      <c r="M49" s="100">
        <v>0</v>
      </c>
      <c r="N49" s="85">
        <v>0</v>
      </c>
    </row>
    <row r="50" spans="1:14" ht="13.8" x14ac:dyDescent="0.2">
      <c r="A50" s="37" t="s">
        <v>70</v>
      </c>
      <c r="B50" s="16" t="s">
        <v>70</v>
      </c>
      <c r="C50" s="16" t="s">
        <v>1111</v>
      </c>
      <c r="D50" s="16" t="s">
        <v>1679</v>
      </c>
      <c r="E50" s="16" t="s">
        <v>2206</v>
      </c>
      <c r="F50" s="16" t="str">
        <f t="shared" si="0"/>
        <v>OBRAS DE MANTENIMIENTO DE EDIFICIOS DEL DEPARTAMENTO DE PRESIDENCIA Y RR.II.</v>
      </c>
      <c r="G50" s="85">
        <v>42014.41</v>
      </c>
      <c r="H50" s="85">
        <v>-42014.41</v>
      </c>
      <c r="I50" s="85">
        <v>0</v>
      </c>
      <c r="J50" s="85">
        <v>0</v>
      </c>
      <c r="K50" s="85">
        <v>0</v>
      </c>
      <c r="L50" s="85">
        <v>0</v>
      </c>
      <c r="M50" s="100">
        <v>0</v>
      </c>
      <c r="N50" s="85">
        <v>0</v>
      </c>
    </row>
    <row r="51" spans="1:14" ht="13.8" x14ac:dyDescent="0.2">
      <c r="A51" s="37" t="s">
        <v>70</v>
      </c>
      <c r="B51" s="16" t="s">
        <v>70</v>
      </c>
      <c r="C51" s="16" t="s">
        <v>1112</v>
      </c>
      <c r="D51" s="16" t="s">
        <v>1680</v>
      </c>
      <c r="E51" s="16" t="s">
        <v>2207</v>
      </c>
      <c r="F51" s="16" t="str">
        <f t="shared" si="0"/>
        <v>DIGITALIZACIÓN DE LAS HOJAS REGISTRALES FÍSICAS PARA WEB REGISTRO ASOCIACIONES</v>
      </c>
      <c r="G51" s="85">
        <v>44130.76</v>
      </c>
      <c r="H51" s="85">
        <v>0</v>
      </c>
      <c r="I51" s="85">
        <v>44130.76</v>
      </c>
      <c r="J51" s="85">
        <v>44203.55</v>
      </c>
      <c r="K51" s="85">
        <v>44203.55</v>
      </c>
      <c r="L51" s="85">
        <v>0</v>
      </c>
      <c r="M51" s="100">
        <v>0</v>
      </c>
      <c r="N51" s="85">
        <v>0</v>
      </c>
    </row>
    <row r="52" spans="1:14" ht="13.8" x14ac:dyDescent="0.2">
      <c r="A52" s="37" t="s">
        <v>70</v>
      </c>
      <c r="B52" s="16" t="s">
        <v>70</v>
      </c>
      <c r="C52" s="16" t="s">
        <v>1113</v>
      </c>
      <c r="D52" s="16" t="s">
        <v>1681</v>
      </c>
      <c r="E52" s="16" t="s">
        <v>2208</v>
      </c>
      <c r="F52" s="16" t="str">
        <f t="shared" si="0"/>
        <v>APLICACIÓN INFORMÁTICA REGISTRO GENERAL DE ASOCIACIONES DELGOBIERNO DE ARAGÓN</v>
      </c>
      <c r="G52" s="85">
        <v>0</v>
      </c>
      <c r="H52" s="85">
        <v>0</v>
      </c>
      <c r="I52" s="85">
        <v>0</v>
      </c>
      <c r="J52" s="85">
        <v>14988.25</v>
      </c>
      <c r="K52" s="85">
        <v>14988.25</v>
      </c>
      <c r="L52" s="85">
        <v>0</v>
      </c>
      <c r="M52" s="100">
        <v>0</v>
      </c>
      <c r="N52" s="85">
        <v>0</v>
      </c>
    </row>
    <row r="53" spans="1:14" ht="13.8" x14ac:dyDescent="0.2">
      <c r="A53" s="37" t="s">
        <v>70</v>
      </c>
      <c r="B53" s="16" t="s">
        <v>70</v>
      </c>
      <c r="C53" s="27" t="s">
        <v>125</v>
      </c>
      <c r="D53" s="27" t="s">
        <v>70</v>
      </c>
      <c r="E53" s="27" t="s">
        <v>70</v>
      </c>
      <c r="F53" s="27" t="str">
        <f t="shared" si="0"/>
        <v/>
      </c>
      <c r="G53" s="90">
        <v>5617592.9699999997</v>
      </c>
      <c r="H53" s="90">
        <v>11400880.199999999</v>
      </c>
      <c r="I53" s="90">
        <v>17018473.170000002</v>
      </c>
      <c r="J53" s="90">
        <v>4633551.04</v>
      </c>
      <c r="K53" s="90">
        <v>3245821.41</v>
      </c>
      <c r="L53" s="90">
        <v>542624.86</v>
      </c>
      <c r="M53" s="101">
        <v>3.1884461936134998</v>
      </c>
      <c r="N53" s="90">
        <v>467865.71</v>
      </c>
    </row>
    <row r="54" spans="1:14" ht="13.8" x14ac:dyDescent="0.2">
      <c r="A54" s="37" t="s">
        <v>431</v>
      </c>
      <c r="B54" s="16" t="s">
        <v>432</v>
      </c>
      <c r="C54" s="16" t="s">
        <v>1114</v>
      </c>
      <c r="D54" s="16" t="s">
        <v>1682</v>
      </c>
      <c r="E54" s="16" t="s">
        <v>2209</v>
      </c>
      <c r="F54" s="16" t="str">
        <f t="shared" si="0"/>
        <v>EQUIPAMIENTO DEL DEPARTAMENTO DE CIUDADANIA Y DERECHOS SOCIALES</v>
      </c>
      <c r="G54" s="85">
        <v>100000</v>
      </c>
      <c r="H54" s="85">
        <v>-10000</v>
      </c>
      <c r="I54" s="85">
        <v>90000</v>
      </c>
      <c r="J54" s="85">
        <v>3536.4</v>
      </c>
      <c r="K54" s="85">
        <v>3536.4</v>
      </c>
      <c r="L54" s="85">
        <v>3536.4</v>
      </c>
      <c r="M54" s="100">
        <v>3.92933333333333</v>
      </c>
      <c r="N54" s="85">
        <v>3536.4</v>
      </c>
    </row>
    <row r="55" spans="1:14" ht="13.8" x14ac:dyDescent="0.2">
      <c r="A55" s="37" t="s">
        <v>70</v>
      </c>
      <c r="B55" s="16" t="s">
        <v>70</v>
      </c>
      <c r="C55" s="16" t="s">
        <v>1115</v>
      </c>
      <c r="D55" s="16" t="s">
        <v>1683</v>
      </c>
      <c r="E55" s="16" t="s">
        <v>1974</v>
      </c>
      <c r="F55" s="16" t="str">
        <f t="shared" si="0"/>
        <v>APLICACIONES GESTIÓN SERVICIOS A LAS FAMILIAS#</v>
      </c>
      <c r="G55" s="85">
        <v>40000</v>
      </c>
      <c r="H55" s="85">
        <v>0</v>
      </c>
      <c r="I55" s="85">
        <v>40000</v>
      </c>
      <c r="J55" s="85">
        <v>0</v>
      </c>
      <c r="K55" s="85">
        <v>0</v>
      </c>
      <c r="L55" s="85">
        <v>0</v>
      </c>
      <c r="M55" s="100">
        <v>0</v>
      </c>
      <c r="N55" s="85">
        <v>0</v>
      </c>
    </row>
    <row r="56" spans="1:14" ht="13.8" x14ac:dyDescent="0.2">
      <c r="A56" s="37" t="s">
        <v>70</v>
      </c>
      <c r="B56" s="16" t="s">
        <v>70</v>
      </c>
      <c r="C56" s="16" t="s">
        <v>1116</v>
      </c>
      <c r="D56" s="16" t="s">
        <v>1684</v>
      </c>
      <c r="E56" s="16" t="s">
        <v>1974</v>
      </c>
      <c r="F56" s="16" t="str">
        <f t="shared" si="0"/>
        <v>NUEVA SEDE DEPARTAMENTO PLAZA EL PILAR (EDIFICIO ANTIGUO)#</v>
      </c>
      <c r="G56" s="85">
        <v>900000</v>
      </c>
      <c r="H56" s="85">
        <v>0</v>
      </c>
      <c r="I56" s="85">
        <v>900000</v>
      </c>
      <c r="J56" s="85">
        <v>945241.79</v>
      </c>
      <c r="K56" s="85">
        <v>0</v>
      </c>
      <c r="L56" s="85">
        <v>0</v>
      </c>
      <c r="M56" s="100">
        <v>0</v>
      </c>
      <c r="N56" s="85">
        <v>0</v>
      </c>
    </row>
    <row r="57" spans="1:14" ht="13.8" x14ac:dyDescent="0.2">
      <c r="A57" s="37" t="s">
        <v>70</v>
      </c>
      <c r="B57" s="16" t="s">
        <v>70</v>
      </c>
      <c r="C57" s="16" t="s">
        <v>1117</v>
      </c>
      <c r="D57" s="16" t="s">
        <v>1685</v>
      </c>
      <c r="E57" s="16" t="s">
        <v>1974</v>
      </c>
      <c r="F57" s="16" t="str">
        <f t="shared" si="0"/>
        <v>OBRAS Y EQUIPAMIENTO#</v>
      </c>
      <c r="G57" s="85">
        <v>50000</v>
      </c>
      <c r="H57" s="85">
        <v>-25000</v>
      </c>
      <c r="I57" s="85">
        <v>25000</v>
      </c>
      <c r="J57" s="85">
        <v>11776.52</v>
      </c>
      <c r="K57" s="85">
        <v>11776.52</v>
      </c>
      <c r="L57" s="85">
        <v>11776.52</v>
      </c>
      <c r="M57" s="100">
        <v>47.106079999999999</v>
      </c>
      <c r="N57" s="85">
        <v>11776.52</v>
      </c>
    </row>
    <row r="58" spans="1:14" ht="13.8" x14ac:dyDescent="0.2">
      <c r="A58" s="37" t="s">
        <v>70</v>
      </c>
      <c r="B58" s="16" t="s">
        <v>70</v>
      </c>
      <c r="C58" s="16" t="s">
        <v>1118</v>
      </c>
      <c r="D58" s="16" t="s">
        <v>1686</v>
      </c>
      <c r="E58" s="16" t="s">
        <v>1974</v>
      </c>
      <c r="F58" s="16" t="str">
        <f t="shared" si="0"/>
        <v>PLAN FONDOS DE RECUPERACIÓN, TRANSFORMACIÓN Y RESILIENCIA#</v>
      </c>
      <c r="G58" s="85">
        <v>9920000</v>
      </c>
      <c r="H58" s="85">
        <v>2148486.77</v>
      </c>
      <c r="I58" s="85">
        <v>12068486.77</v>
      </c>
      <c r="J58" s="85">
        <v>2151714.6</v>
      </c>
      <c r="K58" s="85">
        <v>1131768.96</v>
      </c>
      <c r="L58" s="85">
        <v>134793.64000000001</v>
      </c>
      <c r="M58" s="100">
        <v>1.1169058935795599</v>
      </c>
      <c r="N58" s="85">
        <v>0</v>
      </c>
    </row>
    <row r="59" spans="1:14" ht="13.8" x14ac:dyDescent="0.2">
      <c r="A59" s="37" t="s">
        <v>70</v>
      </c>
      <c r="B59" s="16" t="s">
        <v>70</v>
      </c>
      <c r="C59" s="27" t="s">
        <v>125</v>
      </c>
      <c r="D59" s="27" t="s">
        <v>70</v>
      </c>
      <c r="E59" s="27" t="s">
        <v>70</v>
      </c>
      <c r="F59" s="27" t="str">
        <f t="shared" si="0"/>
        <v/>
      </c>
      <c r="G59" s="90">
        <v>11010000</v>
      </c>
      <c r="H59" s="90">
        <v>2113486.77</v>
      </c>
      <c r="I59" s="90">
        <v>13123486.77</v>
      </c>
      <c r="J59" s="90">
        <v>3112269.31</v>
      </c>
      <c r="K59" s="90">
        <v>1147081.8799999999</v>
      </c>
      <c r="L59" s="90">
        <v>150106.56</v>
      </c>
      <c r="M59" s="101">
        <v>1.14380090162578</v>
      </c>
      <c r="N59" s="90">
        <v>15312.92</v>
      </c>
    </row>
    <row r="60" spans="1:14" ht="13.8" x14ac:dyDescent="0.2">
      <c r="A60" s="37" t="s">
        <v>433</v>
      </c>
      <c r="B60" s="16" t="s">
        <v>434</v>
      </c>
      <c r="C60" s="16" t="s">
        <v>1119</v>
      </c>
      <c r="D60" s="16" t="s">
        <v>1687</v>
      </c>
      <c r="E60" s="16" t="s">
        <v>2210</v>
      </c>
      <c r="F60" s="16" t="str">
        <f t="shared" si="0"/>
        <v>OBRAS DE MANTENIMIENTO DE INMUEBLES ADSCRITOS AL DEPARTAMENTO DE HACIENDA Y ADMINISTRACIÓN PÚBLICA</v>
      </c>
      <c r="G60" s="85">
        <v>50000</v>
      </c>
      <c r="H60" s="85">
        <v>-40000</v>
      </c>
      <c r="I60" s="85">
        <v>10000</v>
      </c>
      <c r="J60" s="85">
        <v>0</v>
      </c>
      <c r="K60" s="85">
        <v>0</v>
      </c>
      <c r="L60" s="85">
        <v>0</v>
      </c>
      <c r="M60" s="100">
        <v>0</v>
      </c>
      <c r="N60" s="85">
        <v>0</v>
      </c>
    </row>
    <row r="61" spans="1:14" ht="13.8" x14ac:dyDescent="0.2">
      <c r="A61" s="37" t="s">
        <v>70</v>
      </c>
      <c r="B61" s="16" t="s">
        <v>70</v>
      </c>
      <c r="C61" s="16" t="s">
        <v>1120</v>
      </c>
      <c r="D61" s="16" t="s">
        <v>1688</v>
      </c>
      <c r="E61" s="16" t="s">
        <v>1974</v>
      </c>
      <c r="F61" s="16" t="str">
        <f t="shared" si="0"/>
        <v>RENOVACION DEL MOBILIARIO Y EQUIPAMIENTO#</v>
      </c>
      <c r="G61" s="85">
        <v>8000</v>
      </c>
      <c r="H61" s="85">
        <v>0</v>
      </c>
      <c r="I61" s="85">
        <v>8000</v>
      </c>
      <c r="J61" s="85">
        <v>3648.52</v>
      </c>
      <c r="K61" s="85">
        <v>3648.52</v>
      </c>
      <c r="L61" s="85">
        <v>3648.52</v>
      </c>
      <c r="M61" s="100">
        <v>45.606499999999997</v>
      </c>
      <c r="N61" s="85">
        <v>3648.52</v>
      </c>
    </row>
    <row r="62" spans="1:14" ht="13.8" x14ac:dyDescent="0.2">
      <c r="A62" s="37" t="s">
        <v>70</v>
      </c>
      <c r="B62" s="16" t="s">
        <v>70</v>
      </c>
      <c r="C62" s="16" t="s">
        <v>1121</v>
      </c>
      <c r="D62" s="16" t="s">
        <v>1689</v>
      </c>
      <c r="E62" s="16" t="s">
        <v>1974</v>
      </c>
      <c r="F62" s="16" t="str">
        <f t="shared" si="0"/>
        <v>MOBILIARIO EDIFICIOS INTERADMINISTRATIVOS#</v>
      </c>
      <c r="G62" s="85">
        <v>34235.89</v>
      </c>
      <c r="H62" s="85">
        <v>0</v>
      </c>
      <c r="I62" s="85">
        <v>34235.89</v>
      </c>
      <c r="J62" s="85">
        <v>10622.54</v>
      </c>
      <c r="K62" s="85">
        <v>10622.54</v>
      </c>
      <c r="L62" s="85">
        <v>10622.54</v>
      </c>
      <c r="M62" s="100">
        <v>31.027497751628498</v>
      </c>
      <c r="N62" s="85">
        <v>10622.54</v>
      </c>
    </row>
    <row r="63" spans="1:14" ht="13.8" x14ac:dyDescent="0.2">
      <c r="A63" s="37" t="s">
        <v>70</v>
      </c>
      <c r="B63" s="16" t="s">
        <v>70</v>
      </c>
      <c r="C63" s="16" t="s">
        <v>1122</v>
      </c>
      <c r="D63" s="16" t="s">
        <v>1690</v>
      </c>
      <c r="E63" s="16" t="s">
        <v>1974</v>
      </c>
      <c r="F63" s="16" t="str">
        <f t="shared" si="0"/>
        <v>APLICACIONES INFORMATICAS, LICENCIAS EN  MATERIA TRIBUTARIA#</v>
      </c>
      <c r="G63" s="85">
        <v>30000</v>
      </c>
      <c r="H63" s="85">
        <v>0</v>
      </c>
      <c r="I63" s="85">
        <v>30000</v>
      </c>
      <c r="J63" s="85">
        <v>0</v>
      </c>
      <c r="K63" s="85">
        <v>0</v>
      </c>
      <c r="L63" s="85">
        <v>0</v>
      </c>
      <c r="M63" s="100">
        <v>0</v>
      </c>
      <c r="N63" s="85">
        <v>0</v>
      </c>
    </row>
    <row r="64" spans="1:14" ht="13.8" x14ac:dyDescent="0.2">
      <c r="A64" s="37" t="s">
        <v>70</v>
      </c>
      <c r="B64" s="16" t="s">
        <v>70</v>
      </c>
      <c r="C64" s="16" t="s">
        <v>1123</v>
      </c>
      <c r="D64" s="16" t="s">
        <v>1691</v>
      </c>
      <c r="E64" s="16" t="s">
        <v>1974</v>
      </c>
      <c r="F64" s="16" t="str">
        <f t="shared" si="0"/>
        <v>ACTUACIONES EN EDIFICIOS EN TERUEL#</v>
      </c>
      <c r="G64" s="85">
        <v>0</v>
      </c>
      <c r="H64" s="85">
        <v>0</v>
      </c>
      <c r="I64" s="85">
        <v>0</v>
      </c>
      <c r="J64" s="85">
        <v>7583.31</v>
      </c>
      <c r="K64" s="85">
        <v>7583.31</v>
      </c>
      <c r="L64" s="85">
        <v>3773.99</v>
      </c>
      <c r="M64" s="100">
        <v>0</v>
      </c>
      <c r="N64" s="85">
        <v>3773.99</v>
      </c>
    </row>
    <row r="65" spans="1:14" ht="13.8" x14ac:dyDescent="0.2">
      <c r="A65" s="37" t="s">
        <v>70</v>
      </c>
      <c r="B65" s="16" t="s">
        <v>70</v>
      </c>
      <c r="C65" s="16" t="s">
        <v>1124</v>
      </c>
      <c r="D65" s="16" t="s">
        <v>1692</v>
      </c>
      <c r="E65" s="16" t="s">
        <v>2211</v>
      </c>
      <c r="F65" s="16" t="str">
        <f t="shared" si="0"/>
        <v>PLAN DE FORMACION CONTINUA EN LA ADMINISTRACIÓN  DE LA C.AUTONOMA  ARAGON</v>
      </c>
      <c r="G65" s="85">
        <v>0</v>
      </c>
      <c r="H65" s="85">
        <v>26000</v>
      </c>
      <c r="I65" s="85">
        <v>26000</v>
      </c>
      <c r="J65" s="85">
        <v>0</v>
      </c>
      <c r="K65" s="85">
        <v>0</v>
      </c>
      <c r="L65" s="85">
        <v>0</v>
      </c>
      <c r="M65" s="100">
        <v>0</v>
      </c>
      <c r="N65" s="85">
        <v>0</v>
      </c>
    </row>
    <row r="66" spans="1:14" ht="13.8" x14ac:dyDescent="0.2">
      <c r="A66" s="37" t="s">
        <v>70</v>
      </c>
      <c r="B66" s="16" t="s">
        <v>70</v>
      </c>
      <c r="C66" s="16" t="s">
        <v>1125</v>
      </c>
      <c r="D66" s="16" t="s">
        <v>1693</v>
      </c>
      <c r="E66" s="16" t="s">
        <v>1974</v>
      </c>
      <c r="F66" s="16" t="str">
        <f t="shared" si="0"/>
        <v>ACTUACIONES EN EDIFICIOS EN ZARAGOZA#</v>
      </c>
      <c r="G66" s="85">
        <v>475764.11</v>
      </c>
      <c r="H66" s="85">
        <v>408278.28</v>
      </c>
      <c r="I66" s="85">
        <v>884042.39</v>
      </c>
      <c r="J66" s="85">
        <v>127470.26</v>
      </c>
      <c r="K66" s="85">
        <v>96918.96</v>
      </c>
      <c r="L66" s="85">
        <v>9986.39</v>
      </c>
      <c r="M66" s="100">
        <v>1.12962795822494</v>
      </c>
      <c r="N66" s="85">
        <v>9769.49</v>
      </c>
    </row>
    <row r="67" spans="1:14" ht="13.8" x14ac:dyDescent="0.2">
      <c r="A67" s="37" t="s">
        <v>70</v>
      </c>
      <c r="B67" s="16" t="s">
        <v>70</v>
      </c>
      <c r="C67" s="16" t="s">
        <v>1126</v>
      </c>
      <c r="D67" s="16" t="s">
        <v>1694</v>
      </c>
      <c r="E67" s="16" t="s">
        <v>1974</v>
      </c>
      <c r="F67" s="16" t="str">
        <f t="shared" si="0"/>
        <v>ACTUACIONES  EN EDIFCIOS#</v>
      </c>
      <c r="G67" s="85">
        <v>20000</v>
      </c>
      <c r="H67" s="85">
        <v>0</v>
      </c>
      <c r="I67" s="85">
        <v>20000</v>
      </c>
      <c r="J67" s="85">
        <v>0</v>
      </c>
      <c r="K67" s="85">
        <v>0</v>
      </c>
      <c r="L67" s="85">
        <v>0</v>
      </c>
      <c r="M67" s="100">
        <v>0</v>
      </c>
      <c r="N67" s="85">
        <v>0</v>
      </c>
    </row>
    <row r="68" spans="1:14" ht="13.8" x14ac:dyDescent="0.2">
      <c r="A68" s="37" t="s">
        <v>70</v>
      </c>
      <c r="B68" s="16" t="s">
        <v>70</v>
      </c>
      <c r="C68" s="16" t="s">
        <v>1127</v>
      </c>
      <c r="D68" s="16" t="s">
        <v>1695</v>
      </c>
      <c r="E68" s="16" t="s">
        <v>2212</v>
      </c>
      <c r="F68" s="16" t="str">
        <f t="shared" si="0"/>
        <v>SISTEMA DE GESTIÓN DE RECURSOS HUMANOS DEL GOBIERNO DE ARAGÓN.</v>
      </c>
      <c r="G68" s="85">
        <v>175580</v>
      </c>
      <c r="H68" s="85">
        <v>0</v>
      </c>
      <c r="I68" s="85">
        <v>175580</v>
      </c>
      <c r="J68" s="85">
        <v>175572.88</v>
      </c>
      <c r="K68" s="85">
        <v>175572.88</v>
      </c>
      <c r="L68" s="85">
        <v>51486.44</v>
      </c>
      <c r="M68" s="100">
        <v>29.323635949424801</v>
      </c>
      <c r="N68" s="85">
        <v>51486.44</v>
      </c>
    </row>
    <row r="69" spans="1:14" ht="13.8" x14ac:dyDescent="0.2">
      <c r="A69" s="37" t="s">
        <v>70</v>
      </c>
      <c r="B69" s="16" t="s">
        <v>70</v>
      </c>
      <c r="C69" s="16" t="s">
        <v>1128</v>
      </c>
      <c r="D69" s="16" t="s">
        <v>1696</v>
      </c>
      <c r="E69" s="16" t="s">
        <v>1974</v>
      </c>
      <c r="F69" s="16" t="str">
        <f t="shared" si="0"/>
        <v>ACTUACIÓN EN EDIFICIOS DE HUESCA#</v>
      </c>
      <c r="G69" s="85">
        <v>0</v>
      </c>
      <c r="H69" s="85">
        <v>0</v>
      </c>
      <c r="I69" s="85">
        <v>0</v>
      </c>
      <c r="J69" s="85">
        <v>119567.57</v>
      </c>
      <c r="K69" s="85">
        <v>119567.57</v>
      </c>
      <c r="L69" s="85">
        <v>9270.5400000000009</v>
      </c>
      <c r="M69" s="100">
        <v>0</v>
      </c>
      <c r="N69" s="85">
        <v>9270.5400000000009</v>
      </c>
    </row>
    <row r="70" spans="1:14" ht="13.8" x14ac:dyDescent="0.2">
      <c r="A70" s="37" t="s">
        <v>70</v>
      </c>
      <c r="B70" s="16" t="s">
        <v>70</v>
      </c>
      <c r="C70" s="16" t="s">
        <v>1129</v>
      </c>
      <c r="D70" s="16" t="s">
        <v>1655</v>
      </c>
      <c r="E70" s="16" t="s">
        <v>1974</v>
      </c>
      <c r="F70" s="16" t="str">
        <f t="shared" si="0"/>
        <v>APLICACIONES INFORMATICAS#</v>
      </c>
      <c r="G70" s="85">
        <v>1312464.76</v>
      </c>
      <c r="H70" s="85">
        <v>451472.19</v>
      </c>
      <c r="I70" s="85">
        <v>1763936.95</v>
      </c>
      <c r="J70" s="85">
        <v>776893.21</v>
      </c>
      <c r="K70" s="85">
        <v>293753.3</v>
      </c>
      <c r="L70" s="85">
        <v>73438.320000000007</v>
      </c>
      <c r="M70" s="100">
        <v>4.1633188759949702</v>
      </c>
      <c r="N70" s="85">
        <v>73438.320000000007</v>
      </c>
    </row>
    <row r="71" spans="1:14" ht="13.8" x14ac:dyDescent="0.2">
      <c r="A71" s="37" t="s">
        <v>70</v>
      </c>
      <c r="B71" s="16" t="s">
        <v>70</v>
      </c>
      <c r="C71" s="16" t="s">
        <v>1130</v>
      </c>
      <c r="D71" s="16" t="s">
        <v>1697</v>
      </c>
      <c r="E71" s="16" t="s">
        <v>1974</v>
      </c>
      <c r="F71" s="16" t="str">
        <f t="shared" si="0"/>
        <v>ADAPTACIÓN APLICACIONES INFORMÁTICAS#</v>
      </c>
      <c r="G71" s="85">
        <v>18000</v>
      </c>
      <c r="H71" s="85">
        <v>0</v>
      </c>
      <c r="I71" s="85">
        <v>18000</v>
      </c>
      <c r="J71" s="85">
        <v>0</v>
      </c>
      <c r="K71" s="85">
        <v>0</v>
      </c>
      <c r="L71" s="85">
        <v>0</v>
      </c>
      <c r="M71" s="100">
        <v>0</v>
      </c>
      <c r="N71" s="85">
        <v>0</v>
      </c>
    </row>
    <row r="72" spans="1:14" ht="13.8" x14ac:dyDescent="0.2">
      <c r="A72" s="37" t="s">
        <v>70</v>
      </c>
      <c r="B72" s="16" t="s">
        <v>70</v>
      </c>
      <c r="C72" s="16" t="s">
        <v>1131</v>
      </c>
      <c r="D72" s="16" t="s">
        <v>1698</v>
      </c>
      <c r="E72" s="16" t="s">
        <v>2213</v>
      </c>
      <c r="F72" s="16" t="str">
        <f t="shared" ref="F72:F135" si="1">CONCATENATE(D72,E72)</f>
        <v>DERRIBO DEL ANTIGÜO CENTRO "BUEN PASTOR"DE MENORES DEL BUENPASTOR EN ZARAGOZA</v>
      </c>
      <c r="G72" s="85">
        <v>220000</v>
      </c>
      <c r="H72" s="85">
        <v>0</v>
      </c>
      <c r="I72" s="85">
        <v>220000</v>
      </c>
      <c r="J72" s="85">
        <v>0</v>
      </c>
      <c r="K72" s="85">
        <v>0</v>
      </c>
      <c r="L72" s="85">
        <v>0</v>
      </c>
      <c r="M72" s="100">
        <v>0</v>
      </c>
      <c r="N72" s="85">
        <v>0</v>
      </c>
    </row>
    <row r="73" spans="1:14" ht="13.8" x14ac:dyDescent="0.2">
      <c r="A73" s="37" t="s">
        <v>70</v>
      </c>
      <c r="B73" s="16" t="s">
        <v>70</v>
      </c>
      <c r="C73" s="16" t="s">
        <v>1132</v>
      </c>
      <c r="D73" s="16" t="s">
        <v>1699</v>
      </c>
      <c r="E73" s="16" t="s">
        <v>1974</v>
      </c>
      <c r="F73" s="16" t="str">
        <f t="shared" si="1"/>
        <v>PLAN PIREP EDIFICIOS INTERDEPARTAMENTALES#</v>
      </c>
      <c r="G73" s="85">
        <v>0</v>
      </c>
      <c r="H73" s="85">
        <v>13449600</v>
      </c>
      <c r="I73" s="85">
        <v>13449600</v>
      </c>
      <c r="J73" s="85">
        <v>66591.28</v>
      </c>
      <c r="K73" s="85">
        <v>66591.28</v>
      </c>
      <c r="L73" s="85">
        <v>66591.28</v>
      </c>
      <c r="M73" s="100">
        <v>0.49511717820604001</v>
      </c>
      <c r="N73" s="85">
        <v>66591.28</v>
      </c>
    </row>
    <row r="74" spans="1:14" ht="13.8" x14ac:dyDescent="0.2">
      <c r="A74" s="37" t="s">
        <v>70</v>
      </c>
      <c r="B74" s="16" t="s">
        <v>70</v>
      </c>
      <c r="C74" s="16" t="s">
        <v>1133</v>
      </c>
      <c r="D74" s="16" t="s">
        <v>1700</v>
      </c>
      <c r="E74" s="16" t="s">
        <v>1974</v>
      </c>
      <c r="F74" s="16" t="str">
        <f t="shared" si="1"/>
        <v>APLICACIÓN ELABORACIÓN PRESUPUESTO. MRR#</v>
      </c>
      <c r="G74" s="85">
        <v>0</v>
      </c>
      <c r="H74" s="85">
        <v>20000</v>
      </c>
      <c r="I74" s="85">
        <v>20000</v>
      </c>
      <c r="J74" s="85">
        <v>0</v>
      </c>
      <c r="K74" s="85">
        <v>0</v>
      </c>
      <c r="L74" s="85">
        <v>0</v>
      </c>
      <c r="M74" s="100">
        <v>0</v>
      </c>
      <c r="N74" s="85">
        <v>0</v>
      </c>
    </row>
    <row r="75" spans="1:14" ht="13.8" x14ac:dyDescent="0.2">
      <c r="A75" s="37" t="s">
        <v>70</v>
      </c>
      <c r="B75" s="16" t="s">
        <v>70</v>
      </c>
      <c r="C75" s="16" t="s">
        <v>1134</v>
      </c>
      <c r="D75" s="16" t="s">
        <v>1701</v>
      </c>
      <c r="E75" s="16" t="s">
        <v>1974</v>
      </c>
      <c r="F75" s="16" t="str">
        <f t="shared" si="1"/>
        <v>CONVENIO DE COLABORACIÓN ENTRE EL GOBIERNO DE ARAGÓN Y SEPES#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  <c r="L75" s="85">
        <v>0</v>
      </c>
      <c r="M75" s="100">
        <v>0</v>
      </c>
      <c r="N75" s="85">
        <v>0</v>
      </c>
    </row>
    <row r="76" spans="1:14" ht="13.8" x14ac:dyDescent="0.2">
      <c r="A76" s="37" t="s">
        <v>70</v>
      </c>
      <c r="B76" s="16" t="s">
        <v>70</v>
      </c>
      <c r="C76" s="16" t="s">
        <v>1135</v>
      </c>
      <c r="D76" s="16" t="s">
        <v>1702</v>
      </c>
      <c r="E76" s="16" t="s">
        <v>2214</v>
      </c>
      <c r="F76" s="16" t="str">
        <f t="shared" si="1"/>
        <v>COMPRA DE TERRENOS Y BIENES NATURALES DE INTERÉS PÚBLICO PARA LA CAA</v>
      </c>
      <c r="G76" s="85">
        <v>0</v>
      </c>
      <c r="H76" s="85">
        <v>0</v>
      </c>
      <c r="I76" s="85">
        <v>0</v>
      </c>
      <c r="J76" s="85">
        <v>17153.5</v>
      </c>
      <c r="K76" s="85">
        <v>17153.5</v>
      </c>
      <c r="L76" s="85">
        <v>0</v>
      </c>
      <c r="M76" s="100">
        <v>0</v>
      </c>
      <c r="N76" s="85">
        <v>0</v>
      </c>
    </row>
    <row r="77" spans="1:14" ht="13.8" x14ac:dyDescent="0.2">
      <c r="A77" s="37" t="s">
        <v>70</v>
      </c>
      <c r="B77" s="16" t="s">
        <v>70</v>
      </c>
      <c r="C77" s="27" t="s">
        <v>125</v>
      </c>
      <c r="D77" s="27" t="s">
        <v>70</v>
      </c>
      <c r="E77" s="27" t="s">
        <v>70</v>
      </c>
      <c r="F77" s="27" t="str">
        <f t="shared" si="1"/>
        <v/>
      </c>
      <c r="G77" s="90">
        <v>2344044.7599999998</v>
      </c>
      <c r="H77" s="90">
        <v>14315350.470000001</v>
      </c>
      <c r="I77" s="90">
        <v>16659395.23</v>
      </c>
      <c r="J77" s="90">
        <v>1305103.07</v>
      </c>
      <c r="K77" s="90">
        <v>791411.86</v>
      </c>
      <c r="L77" s="90">
        <v>228818.02</v>
      </c>
      <c r="M77" s="101">
        <v>1.37350736230777</v>
      </c>
      <c r="N77" s="90">
        <v>228601.12</v>
      </c>
    </row>
    <row r="78" spans="1:14" ht="13.8" x14ac:dyDescent="0.2">
      <c r="A78" s="37" t="s">
        <v>435</v>
      </c>
      <c r="B78" s="16" t="s">
        <v>436</v>
      </c>
      <c r="C78" s="16" t="s">
        <v>1136</v>
      </c>
      <c r="D78" s="16" t="s">
        <v>1703</v>
      </c>
      <c r="E78" s="16" t="s">
        <v>1974</v>
      </c>
      <c r="F78" s="16" t="str">
        <f t="shared" si="1"/>
        <v>MARQUESINAS#</v>
      </c>
      <c r="G78" s="85">
        <v>200000</v>
      </c>
      <c r="H78" s="85">
        <v>0</v>
      </c>
      <c r="I78" s="85">
        <v>200000</v>
      </c>
      <c r="J78" s="85">
        <v>92418.17</v>
      </c>
      <c r="K78" s="85">
        <v>2408.87</v>
      </c>
      <c r="L78" s="85">
        <v>2408.87</v>
      </c>
      <c r="M78" s="100">
        <v>1.2044349999999999</v>
      </c>
      <c r="N78" s="85">
        <v>2408.87</v>
      </c>
    </row>
    <row r="79" spans="1:14" ht="13.8" x14ac:dyDescent="0.2">
      <c r="A79" s="37" t="s">
        <v>70</v>
      </c>
      <c r="B79" s="16" t="s">
        <v>70</v>
      </c>
      <c r="C79" s="16" t="s">
        <v>1137</v>
      </c>
      <c r="D79" s="16" t="s">
        <v>1704</v>
      </c>
      <c r="E79" s="16" t="s">
        <v>1974</v>
      </c>
      <c r="F79" s="16" t="str">
        <f t="shared" si="1"/>
        <v>CTRA. A-122.VARIANTE CALATORAO#</v>
      </c>
      <c r="G79" s="85">
        <v>0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  <c r="M79" s="100">
        <v>0</v>
      </c>
      <c r="N79" s="85">
        <v>0</v>
      </c>
    </row>
    <row r="80" spans="1:14" ht="13.8" x14ac:dyDescent="0.2">
      <c r="A80" s="37" t="s">
        <v>70</v>
      </c>
      <c r="B80" s="16" t="s">
        <v>70</v>
      </c>
      <c r="C80" s="16" t="s">
        <v>1138</v>
      </c>
      <c r="D80" s="16" t="s">
        <v>1705</v>
      </c>
      <c r="E80" s="16" t="s">
        <v>2215</v>
      </c>
      <c r="F80" s="16" t="str">
        <f t="shared" si="1"/>
        <v>CONCESION DE OBRA PUBLICA AUTOPISTA VILLAFRANCA-EL BURGO DEEBRO</v>
      </c>
      <c r="G80" s="85">
        <v>6258920</v>
      </c>
      <c r="H80" s="85">
        <v>0</v>
      </c>
      <c r="I80" s="85">
        <v>6258920</v>
      </c>
      <c r="J80" s="85">
        <v>6258920</v>
      </c>
      <c r="K80" s="85">
        <v>6258920</v>
      </c>
      <c r="L80" s="85">
        <v>6258920</v>
      </c>
      <c r="M80" s="100">
        <v>100</v>
      </c>
      <c r="N80" s="85">
        <v>6258920</v>
      </c>
    </row>
    <row r="81" spans="1:14" ht="13.8" x14ac:dyDescent="0.2">
      <c r="A81" s="37" t="s">
        <v>70</v>
      </c>
      <c r="B81" s="16" t="s">
        <v>70</v>
      </c>
      <c r="C81" s="16" t="s">
        <v>1139</v>
      </c>
      <c r="D81" s="16" t="s">
        <v>1706</v>
      </c>
      <c r="E81" s="16" t="s">
        <v>1974</v>
      </c>
      <c r="F81" s="16" t="str">
        <f t="shared" si="1"/>
        <v>EQUIPOS PARA PROCESOS DE INFORMACIÓN#</v>
      </c>
      <c r="G81" s="85">
        <v>15000</v>
      </c>
      <c r="H81" s="85">
        <v>0</v>
      </c>
      <c r="I81" s="85">
        <v>15000</v>
      </c>
      <c r="J81" s="85">
        <v>0</v>
      </c>
      <c r="K81" s="85">
        <v>0</v>
      </c>
      <c r="L81" s="85">
        <v>0</v>
      </c>
      <c r="M81" s="100">
        <v>0</v>
      </c>
      <c r="N81" s="85">
        <v>0</v>
      </c>
    </row>
    <row r="82" spans="1:14" ht="13.8" x14ac:dyDescent="0.2">
      <c r="A82" s="37" t="s">
        <v>70</v>
      </c>
      <c r="B82" s="16" t="s">
        <v>70</v>
      </c>
      <c r="C82" s="16" t="s">
        <v>1140</v>
      </c>
      <c r="D82" s="16" t="s">
        <v>1707</v>
      </c>
      <c r="E82" s="16" t="s">
        <v>1974</v>
      </c>
      <c r="F82" s="16" t="str">
        <f t="shared" si="1"/>
        <v>OBRAS REPARACIÓN VIA VERDE OJOS NEGROS#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L82" s="85">
        <v>0</v>
      </c>
      <c r="M82" s="100">
        <v>0</v>
      </c>
      <c r="N82" s="85">
        <v>0</v>
      </c>
    </row>
    <row r="83" spans="1:14" ht="13.8" x14ac:dyDescent="0.2">
      <c r="A83" s="37" t="s">
        <v>70</v>
      </c>
      <c r="B83" s="16" t="s">
        <v>70</v>
      </c>
      <c r="C83" s="16" t="s">
        <v>1141</v>
      </c>
      <c r="D83" s="16" t="s">
        <v>1708</v>
      </c>
      <c r="E83" s="16" t="s">
        <v>2216</v>
      </c>
      <c r="F83" s="16" t="str">
        <f t="shared" si="1"/>
        <v>A.T. PARA LA REDACCION DEL ESTUDIO INFORMATIVO DE LA VARIANTE ESTE DE BINEFAR</v>
      </c>
      <c r="G83" s="85">
        <v>0</v>
      </c>
      <c r="H83" s="85">
        <v>0</v>
      </c>
      <c r="I83" s="85">
        <v>0</v>
      </c>
      <c r="J83" s="85">
        <v>15593.73</v>
      </c>
      <c r="K83" s="85">
        <v>15593.73</v>
      </c>
      <c r="L83" s="85">
        <v>15593.73</v>
      </c>
      <c r="M83" s="100">
        <v>0</v>
      </c>
      <c r="N83" s="85">
        <v>15593.73</v>
      </c>
    </row>
    <row r="84" spans="1:14" ht="13.8" x14ac:dyDescent="0.2">
      <c r="A84" s="37" t="s">
        <v>70</v>
      </c>
      <c r="B84" s="16" t="s">
        <v>70</v>
      </c>
      <c r="C84" s="16" t="s">
        <v>1142</v>
      </c>
      <c r="D84" s="16" t="s">
        <v>1709</v>
      </c>
      <c r="E84" s="16" t="s">
        <v>1974</v>
      </c>
      <c r="F84" s="16" t="str">
        <f t="shared" si="1"/>
        <v>ADQUISICION BIENES INFORMATICOS, MOBILIARIO Y OTROS#</v>
      </c>
      <c r="G84" s="85">
        <v>0</v>
      </c>
      <c r="H84" s="85">
        <v>0</v>
      </c>
      <c r="I84" s="85">
        <v>0</v>
      </c>
      <c r="J84" s="85">
        <v>130</v>
      </c>
      <c r="K84" s="85">
        <v>130</v>
      </c>
      <c r="L84" s="85">
        <v>130</v>
      </c>
      <c r="M84" s="100">
        <v>0</v>
      </c>
      <c r="N84" s="85">
        <v>130</v>
      </c>
    </row>
    <row r="85" spans="1:14" ht="13.8" x14ac:dyDescent="0.2">
      <c r="A85" s="37" t="s">
        <v>70</v>
      </c>
      <c r="B85" s="16" t="s">
        <v>70</v>
      </c>
      <c r="C85" s="16" t="s">
        <v>1143</v>
      </c>
      <c r="D85" s="16" t="s">
        <v>1710</v>
      </c>
      <c r="E85" s="16" t="s">
        <v>1974</v>
      </c>
      <c r="F85" s="16" t="str">
        <f t="shared" si="1"/>
        <v>MOBILIARIO Y ENSERES#</v>
      </c>
      <c r="G85" s="85">
        <v>0</v>
      </c>
      <c r="H85" s="85">
        <v>0</v>
      </c>
      <c r="I85" s="85">
        <v>0</v>
      </c>
      <c r="J85" s="85">
        <v>2722.5</v>
      </c>
      <c r="K85" s="85">
        <v>2722.5</v>
      </c>
      <c r="L85" s="85">
        <v>2722.5</v>
      </c>
      <c r="M85" s="100">
        <v>0</v>
      </c>
      <c r="N85" s="85">
        <v>2722.5</v>
      </c>
    </row>
    <row r="86" spans="1:14" ht="13.8" x14ac:dyDescent="0.2">
      <c r="A86" s="37" t="s">
        <v>70</v>
      </c>
      <c r="B86" s="16" t="s">
        <v>70</v>
      </c>
      <c r="C86" s="16" t="s">
        <v>1144</v>
      </c>
      <c r="D86" s="16" t="s">
        <v>1711</v>
      </c>
      <c r="E86" s="16" t="s">
        <v>1974</v>
      </c>
      <c r="F86" s="16" t="str">
        <f t="shared" si="1"/>
        <v>EQUIPOS PROCESOS INFORMACION#</v>
      </c>
      <c r="G86" s="85">
        <v>230000</v>
      </c>
      <c r="H86" s="85">
        <v>0</v>
      </c>
      <c r="I86" s="85">
        <v>230000</v>
      </c>
      <c r="J86" s="85">
        <v>158807.56</v>
      </c>
      <c r="K86" s="85">
        <v>158807.56</v>
      </c>
      <c r="L86" s="85">
        <v>204.48</v>
      </c>
      <c r="M86" s="100">
        <v>8.8904347826089997E-2</v>
      </c>
      <c r="N86" s="85">
        <v>204.48</v>
      </c>
    </row>
    <row r="87" spans="1:14" ht="13.8" x14ac:dyDescent="0.2">
      <c r="A87" s="37" t="s">
        <v>70</v>
      </c>
      <c r="B87" s="16" t="s">
        <v>70</v>
      </c>
      <c r="C87" s="16" t="s">
        <v>1145</v>
      </c>
      <c r="D87" s="16" t="s">
        <v>1712</v>
      </c>
      <c r="E87" s="16" t="s">
        <v>1974</v>
      </c>
      <c r="F87" s="16" t="str">
        <f t="shared" si="1"/>
        <v>SISTEMA DE INFORMACION TERRITORIAL DE ARAGON#</v>
      </c>
      <c r="G87" s="85">
        <v>180000</v>
      </c>
      <c r="H87" s="85">
        <v>0</v>
      </c>
      <c r="I87" s="85">
        <v>180000</v>
      </c>
      <c r="J87" s="85">
        <v>155553.85999999999</v>
      </c>
      <c r="K87" s="85">
        <v>155553.85999999999</v>
      </c>
      <c r="L87" s="85">
        <v>39107.199999999997</v>
      </c>
      <c r="M87" s="100">
        <v>21.726222222222201</v>
      </c>
      <c r="N87" s="85">
        <v>1754.5</v>
      </c>
    </row>
    <row r="88" spans="1:14" ht="13.8" x14ac:dyDescent="0.2">
      <c r="A88" s="37" t="s">
        <v>70</v>
      </c>
      <c r="B88" s="16" t="s">
        <v>70</v>
      </c>
      <c r="C88" s="16" t="s">
        <v>1146</v>
      </c>
      <c r="D88" s="16" t="s">
        <v>1713</v>
      </c>
      <c r="E88" s="16" t="s">
        <v>1974</v>
      </c>
      <c r="F88" s="16" t="str">
        <f t="shared" si="1"/>
        <v>DIRECTRICES TERRITORIALES Y DESARROLLOS NORMATIVOS#</v>
      </c>
      <c r="G88" s="85">
        <v>120000</v>
      </c>
      <c r="H88" s="85">
        <v>0</v>
      </c>
      <c r="I88" s="85">
        <v>120000</v>
      </c>
      <c r="J88" s="85">
        <v>6050</v>
      </c>
      <c r="K88" s="85">
        <v>6050</v>
      </c>
      <c r="L88" s="85">
        <v>6050</v>
      </c>
      <c r="M88" s="100">
        <v>5.0416666666666696</v>
      </c>
      <c r="N88" s="85">
        <v>6050</v>
      </c>
    </row>
    <row r="89" spans="1:14" ht="13.8" x14ac:dyDescent="0.2">
      <c r="A89" s="37" t="s">
        <v>70</v>
      </c>
      <c r="B89" s="16" t="s">
        <v>70</v>
      </c>
      <c r="C89" s="16" t="s">
        <v>1147</v>
      </c>
      <c r="D89" s="16" t="s">
        <v>1714</v>
      </c>
      <c r="E89" s="16" t="s">
        <v>1974</v>
      </c>
      <c r="F89" s="16" t="str">
        <f t="shared" si="1"/>
        <v>CONVENIO CON EL INSTITUTO GEOGRÁFICO NACIONAL#</v>
      </c>
      <c r="G89" s="85">
        <v>350000</v>
      </c>
      <c r="H89" s="85">
        <v>0</v>
      </c>
      <c r="I89" s="85">
        <v>350000</v>
      </c>
      <c r="J89" s="85">
        <v>12947</v>
      </c>
      <c r="K89" s="85">
        <v>12947</v>
      </c>
      <c r="L89" s="85">
        <v>0</v>
      </c>
      <c r="M89" s="100">
        <v>0</v>
      </c>
      <c r="N89" s="85">
        <v>0</v>
      </c>
    </row>
    <row r="90" spans="1:14" ht="13.8" x14ac:dyDescent="0.2">
      <c r="A90" s="37" t="s">
        <v>70</v>
      </c>
      <c r="B90" s="16" t="s">
        <v>70</v>
      </c>
      <c r="C90" s="16" t="s">
        <v>1148</v>
      </c>
      <c r="D90" s="16" t="s">
        <v>1715</v>
      </c>
      <c r="E90" s="16" t="s">
        <v>1974</v>
      </c>
      <c r="F90" s="16" t="str">
        <f t="shared" si="1"/>
        <v>INFORMES, ESTUDIOS Y TRABAJOS TECNICOS#</v>
      </c>
      <c r="G90" s="85">
        <v>120000</v>
      </c>
      <c r="H90" s="85">
        <v>0</v>
      </c>
      <c r="I90" s="85">
        <v>120000</v>
      </c>
      <c r="J90" s="85">
        <v>39551.839999999997</v>
      </c>
      <c r="K90" s="85">
        <v>39551.839999999997</v>
      </c>
      <c r="L90" s="85">
        <v>21979.19</v>
      </c>
      <c r="M90" s="100">
        <v>18.315991666666701</v>
      </c>
      <c r="N90" s="85">
        <v>1452</v>
      </c>
    </row>
    <row r="91" spans="1:14" ht="13.8" x14ac:dyDescent="0.2">
      <c r="A91" s="37" t="s">
        <v>70</v>
      </c>
      <c r="B91" s="16" t="s">
        <v>70</v>
      </c>
      <c r="C91" s="16" t="s">
        <v>1149</v>
      </c>
      <c r="D91" s="16" t="s">
        <v>1716</v>
      </c>
      <c r="E91" s="16" t="s">
        <v>1974</v>
      </c>
      <c r="F91" s="16" t="str">
        <f t="shared" si="1"/>
        <v>VARIANTE CARRETERAS A-228 Y A-232. TRAMO: MORA DE RUBIELOS#</v>
      </c>
      <c r="G91" s="85">
        <v>0</v>
      </c>
      <c r="H91" s="85">
        <v>0</v>
      </c>
      <c r="I91" s="85">
        <v>0</v>
      </c>
      <c r="J91" s="85">
        <v>7310.2</v>
      </c>
      <c r="K91" s="85">
        <v>7310.2</v>
      </c>
      <c r="L91" s="85">
        <v>7310.2</v>
      </c>
      <c r="M91" s="100">
        <v>0</v>
      </c>
      <c r="N91" s="85">
        <v>7310.2</v>
      </c>
    </row>
    <row r="92" spans="1:14" ht="13.8" x14ac:dyDescent="0.2">
      <c r="A92" s="37" t="s">
        <v>70</v>
      </c>
      <c r="B92" s="16" t="s">
        <v>70</v>
      </c>
      <c r="C92" s="16" t="s">
        <v>1150</v>
      </c>
      <c r="D92" s="16" t="s">
        <v>1717</v>
      </c>
      <c r="E92" s="16" t="s">
        <v>1974</v>
      </c>
      <c r="F92" s="16" t="str">
        <f t="shared" si="1"/>
        <v>DESARROLLO DEL SISTEMA DE INFORMACION URBANISTICA#</v>
      </c>
      <c r="G92" s="85">
        <v>39999.9</v>
      </c>
      <c r="H92" s="85">
        <v>0</v>
      </c>
      <c r="I92" s="85">
        <v>39999.9</v>
      </c>
      <c r="J92" s="85">
        <v>39999.9</v>
      </c>
      <c r="K92" s="85">
        <v>35729.9</v>
      </c>
      <c r="L92" s="85">
        <v>3630</v>
      </c>
      <c r="M92" s="100">
        <v>9.0750226875567197</v>
      </c>
      <c r="N92" s="85">
        <v>3630</v>
      </c>
    </row>
    <row r="93" spans="1:14" ht="13.8" x14ac:dyDescent="0.2">
      <c r="A93" s="37" t="s">
        <v>70</v>
      </c>
      <c r="B93" s="16" t="s">
        <v>70</v>
      </c>
      <c r="C93" s="16" t="s">
        <v>1151</v>
      </c>
      <c r="D93" s="16" t="s">
        <v>1718</v>
      </c>
      <c r="E93" s="16" t="s">
        <v>2217</v>
      </c>
      <c r="F93" s="16" t="str">
        <f t="shared" si="1"/>
        <v>CARTOGRAFIA ESCALA 1/5000 CON MODELO DATOS BASE TOPOGRAFICAARMONIZADA</v>
      </c>
      <c r="G93" s="85">
        <v>550000</v>
      </c>
      <c r="H93" s="85">
        <v>0</v>
      </c>
      <c r="I93" s="85">
        <v>550000</v>
      </c>
      <c r="J93" s="85">
        <v>633987.99</v>
      </c>
      <c r="K93" s="85">
        <v>633987.99</v>
      </c>
      <c r="L93" s="85">
        <v>0</v>
      </c>
      <c r="M93" s="100">
        <v>0</v>
      </c>
      <c r="N93" s="85">
        <v>0</v>
      </c>
    </row>
    <row r="94" spans="1:14" ht="13.8" x14ac:dyDescent="0.2">
      <c r="A94" s="37" t="s">
        <v>70</v>
      </c>
      <c r="B94" s="16" t="s">
        <v>70</v>
      </c>
      <c r="C94" s="16" t="s">
        <v>1152</v>
      </c>
      <c r="D94" s="16" t="s">
        <v>1719</v>
      </c>
      <c r="E94" s="16" t="s">
        <v>1974</v>
      </c>
      <c r="F94" s="16" t="str">
        <f t="shared" si="1"/>
        <v>CARTOGRAFIA URBANA 1/1000  Y HOMOGENEIZACION 1/5000#</v>
      </c>
      <c r="G94" s="85">
        <v>100000</v>
      </c>
      <c r="H94" s="85">
        <v>0</v>
      </c>
      <c r="I94" s="85">
        <v>100000</v>
      </c>
      <c r="J94" s="85">
        <v>0</v>
      </c>
      <c r="K94" s="85">
        <v>0</v>
      </c>
      <c r="L94" s="85">
        <v>0</v>
      </c>
      <c r="M94" s="100">
        <v>0</v>
      </c>
      <c r="N94" s="85">
        <v>0</v>
      </c>
    </row>
    <row r="95" spans="1:14" ht="13.8" x14ac:dyDescent="0.2">
      <c r="A95" s="37" t="s">
        <v>70</v>
      </c>
      <c r="B95" s="16" t="s">
        <v>70</v>
      </c>
      <c r="C95" s="16" t="s">
        <v>1153</v>
      </c>
      <c r="D95" s="16" t="s">
        <v>1720</v>
      </c>
      <c r="E95" s="16" t="s">
        <v>1974</v>
      </c>
      <c r="F95" s="16" t="str">
        <f t="shared" si="1"/>
        <v>ESTACIONES DE REFERENCIA GPS#</v>
      </c>
      <c r="G95" s="85">
        <v>100000</v>
      </c>
      <c r="H95" s="85">
        <v>0</v>
      </c>
      <c r="I95" s="85">
        <v>100000</v>
      </c>
      <c r="J95" s="85">
        <v>58696.12</v>
      </c>
      <c r="K95" s="85">
        <v>53872.55</v>
      </c>
      <c r="L95" s="85">
        <v>30882.55</v>
      </c>
      <c r="M95" s="100">
        <v>30.882549999999998</v>
      </c>
      <c r="N95" s="85">
        <v>30882.55</v>
      </c>
    </row>
    <row r="96" spans="1:14" ht="13.8" x14ac:dyDescent="0.2">
      <c r="A96" s="37" t="s">
        <v>70</v>
      </c>
      <c r="B96" s="16" t="s">
        <v>70</v>
      </c>
      <c r="C96" s="16" t="s">
        <v>1154</v>
      </c>
      <c r="D96" s="16" t="s">
        <v>1721</v>
      </c>
      <c r="E96" s="16" t="s">
        <v>1974</v>
      </c>
      <c r="F96" s="16" t="str">
        <f t="shared" si="1"/>
        <v>CONTRATOS MENORES. PROVINCIA DE ZARAGOZA#</v>
      </c>
      <c r="G96" s="85">
        <v>0</v>
      </c>
      <c r="H96" s="85">
        <v>0</v>
      </c>
      <c r="I96" s="85">
        <v>0</v>
      </c>
      <c r="J96" s="85">
        <v>134503.87</v>
      </c>
      <c r="K96" s="85">
        <v>134503.87</v>
      </c>
      <c r="L96" s="85">
        <v>57750.63</v>
      </c>
      <c r="M96" s="100">
        <v>0</v>
      </c>
      <c r="N96" s="85">
        <v>57750.63</v>
      </c>
    </row>
    <row r="97" spans="1:14" ht="13.8" x14ac:dyDescent="0.2">
      <c r="A97" s="37" t="s">
        <v>70</v>
      </c>
      <c r="B97" s="16" t="s">
        <v>70</v>
      </c>
      <c r="C97" s="16" t="s">
        <v>1155</v>
      </c>
      <c r="D97" s="16" t="s">
        <v>1722</v>
      </c>
      <c r="E97" s="16" t="s">
        <v>1974</v>
      </c>
      <c r="F97" s="16" t="str">
        <f t="shared" si="1"/>
        <v>CONTRATOS MENORES. PROVINCIA DE HUESCA#</v>
      </c>
      <c r="G97" s="85">
        <v>0</v>
      </c>
      <c r="H97" s="85">
        <v>0</v>
      </c>
      <c r="I97" s="85">
        <v>0</v>
      </c>
      <c r="J97" s="85">
        <v>406175.81</v>
      </c>
      <c r="K97" s="85">
        <v>406175.81</v>
      </c>
      <c r="L97" s="85">
        <v>406175.81</v>
      </c>
      <c r="M97" s="100">
        <v>0</v>
      </c>
      <c r="N97" s="85">
        <v>406175.81</v>
      </c>
    </row>
    <row r="98" spans="1:14" ht="13.8" x14ac:dyDescent="0.2">
      <c r="A98" s="37" t="s">
        <v>70</v>
      </c>
      <c r="B98" s="16" t="s">
        <v>70</v>
      </c>
      <c r="C98" s="16" t="s">
        <v>1156</v>
      </c>
      <c r="D98" s="16" t="s">
        <v>1723</v>
      </c>
      <c r="E98" s="16" t="s">
        <v>1974</v>
      </c>
      <c r="F98" s="16" t="str">
        <f t="shared" si="1"/>
        <v>CONTRATOS MENORES. PROVINCIA DE TERUEL#</v>
      </c>
      <c r="G98" s="85">
        <v>0</v>
      </c>
      <c r="H98" s="85">
        <v>0</v>
      </c>
      <c r="I98" s="85">
        <v>0</v>
      </c>
      <c r="J98" s="85">
        <v>56239.13</v>
      </c>
      <c r="K98" s="85">
        <v>56239.13</v>
      </c>
      <c r="L98" s="85">
        <v>8651.5</v>
      </c>
      <c r="M98" s="100">
        <v>0</v>
      </c>
      <c r="N98" s="85">
        <v>8651.5</v>
      </c>
    </row>
    <row r="99" spans="1:14" ht="13.8" x14ac:dyDescent="0.2">
      <c r="A99" s="37" t="s">
        <v>70</v>
      </c>
      <c r="B99" s="16" t="s">
        <v>70</v>
      </c>
      <c r="C99" s="16" t="s">
        <v>1157</v>
      </c>
      <c r="D99" s="16" t="s">
        <v>1724</v>
      </c>
      <c r="E99" s="16" t="s">
        <v>2218</v>
      </c>
      <c r="F99" s="16" t="str">
        <f t="shared" si="1"/>
        <v>AT PARA EL DESARROLLO DE UN GIS DEL SISTEMA DE TRANSPORTE EN ARAGÓN</v>
      </c>
      <c r="G99" s="85">
        <v>16800</v>
      </c>
      <c r="H99" s="85">
        <v>0</v>
      </c>
      <c r="I99" s="85">
        <v>16800</v>
      </c>
      <c r="J99" s="85">
        <v>14900</v>
      </c>
      <c r="K99" s="85">
        <v>14900</v>
      </c>
      <c r="L99" s="85">
        <v>7449.9</v>
      </c>
      <c r="M99" s="100">
        <v>44.344642857142901</v>
      </c>
      <c r="N99" s="85">
        <v>6208.25</v>
      </c>
    </row>
    <row r="100" spans="1:14" ht="13.8" x14ac:dyDescent="0.2">
      <c r="A100" s="37" t="s">
        <v>70</v>
      </c>
      <c r="B100" s="16" t="s">
        <v>70</v>
      </c>
      <c r="C100" s="16" t="s">
        <v>1158</v>
      </c>
      <c r="D100" s="16" t="s">
        <v>1725</v>
      </c>
      <c r="E100" s="16" t="s">
        <v>1974</v>
      </c>
      <c r="F100" s="16" t="str">
        <f t="shared" si="1"/>
        <v>SERVICIO DE COORDINACION TERRITORIAL#</v>
      </c>
      <c r="G100" s="85">
        <v>90000</v>
      </c>
      <c r="H100" s="85">
        <v>0</v>
      </c>
      <c r="I100" s="85">
        <v>90000</v>
      </c>
      <c r="J100" s="85">
        <v>59993.19</v>
      </c>
      <c r="K100" s="85">
        <v>59993.19</v>
      </c>
      <c r="L100" s="85">
        <v>0</v>
      </c>
      <c r="M100" s="100">
        <v>0</v>
      </c>
      <c r="N100" s="85">
        <v>0</v>
      </c>
    </row>
    <row r="101" spans="1:14" ht="13.8" x14ac:dyDescent="0.2">
      <c r="A101" s="37" t="s">
        <v>70</v>
      </c>
      <c r="B101" s="16" t="s">
        <v>70</v>
      </c>
      <c r="C101" s="16" t="s">
        <v>1159</v>
      </c>
      <c r="D101" s="16" t="s">
        <v>1726</v>
      </c>
      <c r="E101" s="16" t="s">
        <v>2219</v>
      </c>
      <c r="F101" s="16" t="str">
        <f t="shared" si="1"/>
        <v>SUMINISTRO MATERIAL FUNDENTE CON DESCARGA EN SILOS Y TRANSPORTE EN CISTERNA</v>
      </c>
      <c r="G101" s="85">
        <v>553000</v>
      </c>
      <c r="H101" s="85">
        <v>0</v>
      </c>
      <c r="I101" s="85">
        <v>553000</v>
      </c>
      <c r="J101" s="85">
        <v>550000</v>
      </c>
      <c r="K101" s="85">
        <v>549996.94999999995</v>
      </c>
      <c r="L101" s="85">
        <v>0</v>
      </c>
      <c r="M101" s="100">
        <v>0</v>
      </c>
      <c r="N101" s="85">
        <v>0</v>
      </c>
    </row>
    <row r="102" spans="1:14" ht="13.8" x14ac:dyDescent="0.2">
      <c r="A102" s="37" t="s">
        <v>70</v>
      </c>
      <c r="B102" s="16" t="s">
        <v>70</v>
      </c>
      <c r="C102" s="16" t="s">
        <v>1160</v>
      </c>
      <c r="D102" s="16" t="s">
        <v>1727</v>
      </c>
      <c r="E102" s="16" t="s">
        <v>1974</v>
      </c>
      <c r="F102" s="16" t="str">
        <f t="shared" si="1"/>
        <v>PROGRAMA DE TELEDETECCIÓN#</v>
      </c>
      <c r="G102" s="85">
        <v>25000</v>
      </c>
      <c r="H102" s="85">
        <v>0</v>
      </c>
      <c r="I102" s="85">
        <v>25000</v>
      </c>
      <c r="J102" s="85">
        <v>0</v>
      </c>
      <c r="K102" s="85">
        <v>0</v>
      </c>
      <c r="L102" s="85">
        <v>0</v>
      </c>
      <c r="M102" s="100">
        <v>0</v>
      </c>
      <c r="N102" s="85">
        <v>0</v>
      </c>
    </row>
    <row r="103" spans="1:14" ht="13.8" x14ac:dyDescent="0.2">
      <c r="A103" s="37" t="s">
        <v>70</v>
      </c>
      <c r="B103" s="16" t="s">
        <v>70</v>
      </c>
      <c r="C103" s="16" t="s">
        <v>1161</v>
      </c>
      <c r="D103" s="16" t="s">
        <v>1728</v>
      </c>
      <c r="E103" s="16" t="s">
        <v>2220</v>
      </c>
      <c r="F103" s="16" t="str">
        <f t="shared" si="1"/>
        <v>FORMULACION,ELABORACION Y FINANCIACION DE DELIMITACIONES DESUELO URBANO</v>
      </c>
      <c r="G103" s="85">
        <v>142172.5</v>
      </c>
      <c r="H103" s="85">
        <v>0</v>
      </c>
      <c r="I103" s="85">
        <v>142172.5</v>
      </c>
      <c r="J103" s="85">
        <v>55056.35</v>
      </c>
      <c r="K103" s="85">
        <v>55056.35</v>
      </c>
      <c r="L103" s="85">
        <v>0</v>
      </c>
      <c r="M103" s="100">
        <v>0</v>
      </c>
      <c r="N103" s="85">
        <v>0</v>
      </c>
    </row>
    <row r="104" spans="1:14" ht="13.8" x14ac:dyDescent="0.2">
      <c r="A104" s="37" t="s">
        <v>70</v>
      </c>
      <c r="B104" s="16" t="s">
        <v>70</v>
      </c>
      <c r="C104" s="16" t="s">
        <v>1162</v>
      </c>
      <c r="D104" s="16" t="s">
        <v>1729</v>
      </c>
      <c r="E104" s="16" t="s">
        <v>1974</v>
      </c>
      <c r="F104" s="16" t="str">
        <f t="shared" si="1"/>
        <v>ACONDICIONAMIENTO BÁSCULAS#</v>
      </c>
      <c r="G104" s="85">
        <v>115000</v>
      </c>
      <c r="H104" s="85">
        <v>0</v>
      </c>
      <c r="I104" s="85">
        <v>115000</v>
      </c>
      <c r="J104" s="85">
        <v>0</v>
      </c>
      <c r="K104" s="85">
        <v>0</v>
      </c>
      <c r="L104" s="85">
        <v>0</v>
      </c>
      <c r="M104" s="100">
        <v>0</v>
      </c>
      <c r="N104" s="85">
        <v>0</v>
      </c>
    </row>
    <row r="105" spans="1:14" ht="13.8" x14ac:dyDescent="0.2">
      <c r="A105" s="37" t="s">
        <v>70</v>
      </c>
      <c r="B105" s="16" t="s">
        <v>70</v>
      </c>
      <c r="C105" s="16" t="s">
        <v>1163</v>
      </c>
      <c r="D105" s="16" t="s">
        <v>1730</v>
      </c>
      <c r="E105" s="16" t="s">
        <v>2221</v>
      </c>
      <c r="F105" s="16" t="str">
        <f t="shared" si="1"/>
        <v>ACONDICIONAMIENTO CTRA. A-226. TRAMO. MIRAMBEL-LIM. PROV. CASTELLÓN</v>
      </c>
      <c r="G105" s="85">
        <v>0</v>
      </c>
      <c r="H105" s="85">
        <v>0</v>
      </c>
      <c r="I105" s="85">
        <v>0</v>
      </c>
      <c r="J105" s="85">
        <v>2883.6</v>
      </c>
      <c r="K105" s="85">
        <v>2883.6</v>
      </c>
      <c r="L105" s="85">
        <v>2883.6</v>
      </c>
      <c r="M105" s="100">
        <v>0</v>
      </c>
      <c r="N105" s="85">
        <v>2883.6</v>
      </c>
    </row>
    <row r="106" spans="1:14" ht="13.8" x14ac:dyDescent="0.2">
      <c r="A106" s="37" t="s">
        <v>70</v>
      </c>
      <c r="B106" s="16" t="s">
        <v>70</v>
      </c>
      <c r="C106" s="16" t="s">
        <v>1164</v>
      </c>
      <c r="D106" s="16" t="s">
        <v>1731</v>
      </c>
      <c r="E106" s="16" t="s">
        <v>1974</v>
      </c>
      <c r="F106" s="16" t="str">
        <f t="shared" si="1"/>
        <v>SUMINISTRO COMBUSTIBLE MAQUINARA#</v>
      </c>
      <c r="G106" s="85">
        <v>1203000</v>
      </c>
      <c r="H106" s="85">
        <v>0</v>
      </c>
      <c r="I106" s="85">
        <v>1203000</v>
      </c>
      <c r="J106" s="85">
        <v>1203333.33</v>
      </c>
      <c r="K106" s="85">
        <v>403333.33</v>
      </c>
      <c r="L106" s="85">
        <v>401811.79</v>
      </c>
      <c r="M106" s="100">
        <v>33.400813798836197</v>
      </c>
      <c r="N106" s="85">
        <v>401811.79</v>
      </c>
    </row>
    <row r="107" spans="1:14" ht="13.8" x14ac:dyDescent="0.2">
      <c r="A107" s="37" t="s">
        <v>70</v>
      </c>
      <c r="B107" s="16" t="s">
        <v>70</v>
      </c>
      <c r="C107" s="16" t="s">
        <v>1165</v>
      </c>
      <c r="D107" s="16" t="s">
        <v>1732</v>
      </c>
      <c r="E107" s="16" t="s">
        <v>1974</v>
      </c>
      <c r="F107" s="16" t="str">
        <f t="shared" si="1"/>
        <v>LICENCIAS APLICACIONES INFORMATICAS#</v>
      </c>
      <c r="G107" s="85">
        <v>70000</v>
      </c>
      <c r="H107" s="85">
        <v>-60000</v>
      </c>
      <c r="I107" s="85">
        <v>10000</v>
      </c>
      <c r="J107" s="85">
        <v>0</v>
      </c>
      <c r="K107" s="85">
        <v>0</v>
      </c>
      <c r="L107" s="85">
        <v>0</v>
      </c>
      <c r="M107" s="100">
        <v>0</v>
      </c>
      <c r="N107" s="85">
        <v>0</v>
      </c>
    </row>
    <row r="108" spans="1:14" ht="13.8" x14ac:dyDescent="0.2">
      <c r="A108" s="37" t="s">
        <v>70</v>
      </c>
      <c r="B108" s="16" t="s">
        <v>70</v>
      </c>
      <c r="C108" s="16" t="s">
        <v>1166</v>
      </c>
      <c r="D108" s="16" t="s">
        <v>1733</v>
      </c>
      <c r="E108" s="16" t="s">
        <v>1974</v>
      </c>
      <c r="F108" s="16" t="str">
        <f t="shared" si="1"/>
        <v>CARTOGRAFIA DERIVADA#</v>
      </c>
      <c r="G108" s="85">
        <v>90000</v>
      </c>
      <c r="H108" s="85">
        <v>0</v>
      </c>
      <c r="I108" s="85">
        <v>90000</v>
      </c>
      <c r="J108" s="85">
        <v>0</v>
      </c>
      <c r="K108" s="85">
        <v>0</v>
      </c>
      <c r="L108" s="85">
        <v>0</v>
      </c>
      <c r="M108" s="100">
        <v>0</v>
      </c>
      <c r="N108" s="85">
        <v>0</v>
      </c>
    </row>
    <row r="109" spans="1:14" ht="13.8" x14ac:dyDescent="0.2">
      <c r="A109" s="37" t="s">
        <v>70</v>
      </c>
      <c r="B109" s="16" t="s">
        <v>70</v>
      </c>
      <c r="C109" s="16" t="s">
        <v>1167</v>
      </c>
      <c r="D109" s="16" t="s">
        <v>1734</v>
      </c>
      <c r="E109" s="16" t="s">
        <v>1974</v>
      </c>
      <c r="F109" s="16" t="str">
        <f t="shared" si="1"/>
        <v>VARIANTE ESTE DE BINÉFAR#</v>
      </c>
      <c r="G109" s="85">
        <v>0</v>
      </c>
      <c r="H109" s="85">
        <v>0</v>
      </c>
      <c r="I109" s="85">
        <v>0</v>
      </c>
      <c r="J109" s="85">
        <v>2986.01</v>
      </c>
      <c r="K109" s="85">
        <v>2986.01</v>
      </c>
      <c r="L109" s="85">
        <v>2986.01</v>
      </c>
      <c r="M109" s="100">
        <v>0</v>
      </c>
      <c r="N109" s="85">
        <v>2986.01</v>
      </c>
    </row>
    <row r="110" spans="1:14" ht="13.8" x14ac:dyDescent="0.2">
      <c r="A110" s="37" t="s">
        <v>70</v>
      </c>
      <c r="B110" s="16" t="s">
        <v>70</v>
      </c>
      <c r="C110" s="16" t="s">
        <v>1168</v>
      </c>
      <c r="D110" s="16" t="s">
        <v>1735</v>
      </c>
      <c r="E110" s="16" t="s">
        <v>2222</v>
      </c>
      <c r="F110" s="16" t="str">
        <f t="shared" si="1"/>
        <v>ACONDICIONAMIENTO A-131, P.K. 57,626 AL 62,054. TRAMO: SARIÑENA-SAN LORENZO DE FLUMEN</v>
      </c>
      <c r="G110" s="85">
        <v>0</v>
      </c>
      <c r="H110" s="85">
        <v>0</v>
      </c>
      <c r="I110" s="85">
        <v>0</v>
      </c>
      <c r="J110" s="85">
        <v>14130.81</v>
      </c>
      <c r="K110" s="85">
        <v>14130.81</v>
      </c>
      <c r="L110" s="85">
        <v>14130.81</v>
      </c>
      <c r="M110" s="100">
        <v>0</v>
      </c>
      <c r="N110" s="85">
        <v>14130.81</v>
      </c>
    </row>
    <row r="111" spans="1:14" ht="13.8" x14ac:dyDescent="0.2">
      <c r="A111" s="37" t="s">
        <v>70</v>
      </c>
      <c r="B111" s="16" t="s">
        <v>70</v>
      </c>
      <c r="C111" s="16" t="s">
        <v>1169</v>
      </c>
      <c r="D111" s="16" t="s">
        <v>1736</v>
      </c>
      <c r="E111" s="16" t="s">
        <v>1974</v>
      </c>
      <c r="F111" s="16" t="str">
        <f t="shared" si="1"/>
        <v>ACONDICIONAMIENTO A-131. TRAMO: SENA-SARIÑENA#</v>
      </c>
      <c r="G111" s="85">
        <v>0</v>
      </c>
      <c r="H111" s="85">
        <v>0</v>
      </c>
      <c r="I111" s="85">
        <v>0</v>
      </c>
      <c r="J111" s="85">
        <v>19648.439999999999</v>
      </c>
      <c r="K111" s="85">
        <v>19648.439999999999</v>
      </c>
      <c r="L111" s="85">
        <v>19648.439999999999</v>
      </c>
      <c r="M111" s="100">
        <v>0</v>
      </c>
      <c r="N111" s="85">
        <v>19648.439999999999</v>
      </c>
    </row>
    <row r="112" spans="1:14" ht="13.8" x14ac:dyDescent="0.2">
      <c r="A112" s="37" t="s">
        <v>70</v>
      </c>
      <c r="B112" s="16" t="s">
        <v>70</v>
      </c>
      <c r="C112" s="16" t="s">
        <v>1170</v>
      </c>
      <c r="D112" s="16" t="s">
        <v>1737</v>
      </c>
      <c r="E112" s="16" t="s">
        <v>2223</v>
      </c>
      <c r="F112" s="16" t="str">
        <f t="shared" si="1"/>
        <v>SUMINISTRO DE EMULSIONES BITUMINOSAS EN LAS CTRAS. AUTONOMICAS DE Z, HU Y TE</v>
      </c>
      <c r="G112" s="85">
        <v>450000</v>
      </c>
      <c r="H112" s="85">
        <v>0</v>
      </c>
      <c r="I112" s="85">
        <v>450000</v>
      </c>
      <c r="J112" s="85">
        <v>450000</v>
      </c>
      <c r="K112" s="85">
        <v>450000</v>
      </c>
      <c r="L112" s="85">
        <v>372301.86</v>
      </c>
      <c r="M112" s="100">
        <v>82.733746666666704</v>
      </c>
      <c r="N112" s="85">
        <v>372301.86</v>
      </c>
    </row>
    <row r="113" spans="1:14" ht="13.8" x14ac:dyDescent="0.2">
      <c r="A113" s="37" t="s">
        <v>70</v>
      </c>
      <c r="B113" s="16" t="s">
        <v>70</v>
      </c>
      <c r="C113" s="16" t="s">
        <v>1171</v>
      </c>
      <c r="D113" s="16" t="s">
        <v>1738</v>
      </c>
      <c r="E113" s="16" t="s">
        <v>1974</v>
      </c>
      <c r="F113" s="16" t="str">
        <f t="shared" si="1"/>
        <v>LIQUIDACIONES Y REVISIONES DE PRECIOS#</v>
      </c>
      <c r="G113" s="85">
        <v>125000</v>
      </c>
      <c r="H113" s="85">
        <v>0</v>
      </c>
      <c r="I113" s="85">
        <v>125000</v>
      </c>
      <c r="J113" s="85">
        <v>0</v>
      </c>
      <c r="K113" s="85">
        <v>0</v>
      </c>
      <c r="L113" s="85">
        <v>0</v>
      </c>
      <c r="M113" s="100">
        <v>0</v>
      </c>
      <c r="N113" s="85">
        <v>0</v>
      </c>
    </row>
    <row r="114" spans="1:14" ht="13.8" x14ac:dyDescent="0.2">
      <c r="A114" s="37" t="s">
        <v>70</v>
      </c>
      <c r="B114" s="16" t="s">
        <v>70</v>
      </c>
      <c r="C114" s="16" t="s">
        <v>1172</v>
      </c>
      <c r="D114" s="16" t="s">
        <v>1739</v>
      </c>
      <c r="E114" s="16" t="s">
        <v>2224</v>
      </c>
      <c r="F114" s="16" t="str">
        <f t="shared" si="1"/>
        <v>NUEVOS DESARROLLOS EN MATERIA DE INFORMACION URBANISTICA Y TRAMITACION TELEMATICA</v>
      </c>
      <c r="G114" s="85">
        <v>90000</v>
      </c>
      <c r="H114" s="85">
        <v>0</v>
      </c>
      <c r="I114" s="85">
        <v>90000</v>
      </c>
      <c r="J114" s="85">
        <v>0</v>
      </c>
      <c r="K114" s="85">
        <v>0</v>
      </c>
      <c r="L114" s="85">
        <v>0</v>
      </c>
      <c r="M114" s="100">
        <v>0</v>
      </c>
      <c r="N114" s="85">
        <v>0</v>
      </c>
    </row>
    <row r="115" spans="1:14" ht="13.8" x14ac:dyDescent="0.2">
      <c r="A115" s="37" t="s">
        <v>70</v>
      </c>
      <c r="B115" s="16" t="s">
        <v>70</v>
      </c>
      <c r="C115" s="16" t="s">
        <v>1173</v>
      </c>
      <c r="D115" s="16" t="s">
        <v>1740</v>
      </c>
      <c r="E115" s="16" t="s">
        <v>2225</v>
      </c>
      <c r="F115" s="16" t="str">
        <f t="shared" si="1"/>
        <v>CONTROL DEL EJERCICIO DE LAS FACULTADES RELATIVAS AL USO Y EDIFICACION DEL SUELO</v>
      </c>
      <c r="G115" s="85">
        <v>50000</v>
      </c>
      <c r="H115" s="85">
        <v>0</v>
      </c>
      <c r="I115" s="85">
        <v>50000</v>
      </c>
      <c r="J115" s="85">
        <v>0</v>
      </c>
      <c r="K115" s="85">
        <v>0</v>
      </c>
      <c r="L115" s="85">
        <v>0</v>
      </c>
      <c r="M115" s="100">
        <v>0</v>
      </c>
      <c r="N115" s="85">
        <v>0</v>
      </c>
    </row>
    <row r="116" spans="1:14" ht="13.8" x14ac:dyDescent="0.2">
      <c r="A116" s="37" t="s">
        <v>70</v>
      </c>
      <c r="B116" s="16" t="s">
        <v>70</v>
      </c>
      <c r="C116" s="16" t="s">
        <v>1174</v>
      </c>
      <c r="D116" s="16" t="s">
        <v>1741</v>
      </c>
      <c r="E116" s="16" t="s">
        <v>1974</v>
      </c>
      <c r="F116" s="16" t="str">
        <f t="shared" si="1"/>
        <v>PROGRAMA DE VIVIENDA SOCIAL#</v>
      </c>
      <c r="G116" s="85">
        <v>350000</v>
      </c>
      <c r="H116" s="85">
        <v>0</v>
      </c>
      <c r="I116" s="85">
        <v>350000</v>
      </c>
      <c r="J116" s="85">
        <v>326913.01</v>
      </c>
      <c r="K116" s="85">
        <v>326913.01</v>
      </c>
      <c r="L116" s="85">
        <v>0</v>
      </c>
      <c r="M116" s="100">
        <v>0</v>
      </c>
      <c r="N116" s="85">
        <v>0</v>
      </c>
    </row>
    <row r="117" spans="1:14" ht="13.8" x14ac:dyDescent="0.2">
      <c r="A117" s="37" t="s">
        <v>70</v>
      </c>
      <c r="B117" s="16" t="s">
        <v>70</v>
      </c>
      <c r="C117" s="16" t="s">
        <v>1175</v>
      </c>
      <c r="D117" s="16" t="s">
        <v>1742</v>
      </c>
      <c r="E117" s="16" t="s">
        <v>1974</v>
      </c>
      <c r="F117" s="16" t="str">
        <f t="shared" si="1"/>
        <v>CONEXION A-138 Y A-139 POR PLAN. FASE I#</v>
      </c>
      <c r="G117" s="85">
        <v>460000</v>
      </c>
      <c r="H117" s="85">
        <v>0</v>
      </c>
      <c r="I117" s="85">
        <v>460000</v>
      </c>
      <c r="J117" s="85">
        <v>169485.35</v>
      </c>
      <c r="K117" s="85">
        <v>169485.35</v>
      </c>
      <c r="L117" s="85">
        <v>0</v>
      </c>
      <c r="M117" s="100">
        <v>0</v>
      </c>
      <c r="N117" s="85">
        <v>0</v>
      </c>
    </row>
    <row r="118" spans="1:14" ht="13.8" x14ac:dyDescent="0.2">
      <c r="A118" s="37" t="s">
        <v>70</v>
      </c>
      <c r="B118" s="16" t="s">
        <v>70</v>
      </c>
      <c r="C118" s="16" t="s">
        <v>1176</v>
      </c>
      <c r="D118" s="16" t="s">
        <v>1743</v>
      </c>
      <c r="E118" s="16" t="s">
        <v>1974</v>
      </c>
      <c r="F118" s="16" t="str">
        <f t="shared" si="1"/>
        <v>CONEXION ENTRE A-138 Y A-139 POR PLAN. FASE II#</v>
      </c>
      <c r="G118" s="85">
        <v>0</v>
      </c>
      <c r="H118" s="85">
        <v>0</v>
      </c>
      <c r="I118" s="85">
        <v>0</v>
      </c>
      <c r="J118" s="85">
        <v>9368.4699999999993</v>
      </c>
      <c r="K118" s="85">
        <v>9368.4699999999993</v>
      </c>
      <c r="L118" s="85">
        <v>9368.4699999999993</v>
      </c>
      <c r="M118" s="100">
        <v>0</v>
      </c>
      <c r="N118" s="85">
        <v>9368.4699999999993</v>
      </c>
    </row>
    <row r="119" spans="1:14" ht="13.8" x14ac:dyDescent="0.2">
      <c r="A119" s="37" t="s">
        <v>70</v>
      </c>
      <c r="B119" s="16" t="s">
        <v>70</v>
      </c>
      <c r="C119" s="16" t="s">
        <v>1177</v>
      </c>
      <c r="D119" s="16" t="s">
        <v>1744</v>
      </c>
      <c r="E119" s="16" t="s">
        <v>1974</v>
      </c>
      <c r="F119" s="16" t="str">
        <f t="shared" si="1"/>
        <v>NUEVOS CONTRATOS DE CONSERVACION#</v>
      </c>
      <c r="G119" s="85">
        <v>13114254.51</v>
      </c>
      <c r="H119" s="85">
        <v>0</v>
      </c>
      <c r="I119" s="85">
        <v>13114254.51</v>
      </c>
      <c r="J119" s="85">
        <v>13114254.51</v>
      </c>
      <c r="K119" s="85">
        <v>13114254.51</v>
      </c>
      <c r="L119" s="85">
        <v>5899690.6399999997</v>
      </c>
      <c r="M119" s="100">
        <v>44.986854841815898</v>
      </c>
      <c r="N119" s="85">
        <v>5899690.6399999997</v>
      </c>
    </row>
    <row r="120" spans="1:14" ht="13.8" x14ac:dyDescent="0.2">
      <c r="A120" s="37" t="s">
        <v>70</v>
      </c>
      <c r="B120" s="16" t="s">
        <v>70</v>
      </c>
      <c r="C120" s="16" t="s">
        <v>1178</v>
      </c>
      <c r="D120" s="16" t="s">
        <v>1745</v>
      </c>
      <c r="E120" s="16" t="s">
        <v>1974</v>
      </c>
      <c r="F120" s="16" t="str">
        <f t="shared" si="1"/>
        <v>PLAN DE AFOROS#</v>
      </c>
      <c r="G120" s="85">
        <v>165908.38</v>
      </c>
      <c r="H120" s="85">
        <v>0</v>
      </c>
      <c r="I120" s="85">
        <v>165908.38</v>
      </c>
      <c r="J120" s="85">
        <v>94586.71</v>
      </c>
      <c r="K120" s="85">
        <v>94586.71</v>
      </c>
      <c r="L120" s="85">
        <v>17812.650000000001</v>
      </c>
      <c r="M120" s="100">
        <v>10.736437785722501</v>
      </c>
      <c r="N120" s="85">
        <v>17812.650000000001</v>
      </c>
    </row>
    <row r="121" spans="1:14" ht="13.8" x14ac:dyDescent="0.2">
      <c r="A121" s="37" t="s">
        <v>70</v>
      </c>
      <c r="B121" s="16" t="s">
        <v>70</v>
      </c>
      <c r="C121" s="16" t="s">
        <v>1179</v>
      </c>
      <c r="D121" s="16" t="s">
        <v>1746</v>
      </c>
      <c r="E121" s="16" t="s">
        <v>2226</v>
      </c>
      <c r="F121" s="16" t="str">
        <f t="shared" si="1"/>
        <v>ELABORACIÓN Y FINANCIACIÓN DE PLANES GENERALES DE ORDENCIÓNURBANA SIMPLIFICADOS</v>
      </c>
      <c r="G121" s="85">
        <v>283280</v>
      </c>
      <c r="H121" s="85">
        <v>0</v>
      </c>
      <c r="I121" s="85">
        <v>283280</v>
      </c>
      <c r="J121" s="85">
        <v>209220.27</v>
      </c>
      <c r="K121" s="85">
        <v>209220.27</v>
      </c>
      <c r="L121" s="85">
        <v>11789.39</v>
      </c>
      <c r="M121" s="100">
        <v>4.1617445636825803</v>
      </c>
      <c r="N121" s="85">
        <v>11789.39</v>
      </c>
    </row>
    <row r="122" spans="1:14" ht="13.8" x14ac:dyDescent="0.2">
      <c r="A122" s="37" t="s">
        <v>70</v>
      </c>
      <c r="B122" s="16" t="s">
        <v>70</v>
      </c>
      <c r="C122" s="16" t="s">
        <v>1180</v>
      </c>
      <c r="D122" s="16" t="s">
        <v>1747</v>
      </c>
      <c r="E122" s="16" t="s">
        <v>1974</v>
      </c>
      <c r="F122" s="16" t="str">
        <f t="shared" si="1"/>
        <v>BOLSA HORAS AST MANENIMIENTO APLICACIONES#</v>
      </c>
      <c r="G122" s="85">
        <v>100000</v>
      </c>
      <c r="H122" s="85">
        <v>0</v>
      </c>
      <c r="I122" s="85">
        <v>100000</v>
      </c>
      <c r="J122" s="85">
        <v>21497.22</v>
      </c>
      <c r="K122" s="85">
        <v>21497.22</v>
      </c>
      <c r="L122" s="85">
        <v>0</v>
      </c>
      <c r="M122" s="100">
        <v>0</v>
      </c>
      <c r="N122" s="85">
        <v>0</v>
      </c>
    </row>
    <row r="123" spans="1:14" ht="13.8" x14ac:dyDescent="0.2">
      <c r="A123" s="37" t="s">
        <v>70</v>
      </c>
      <c r="B123" s="16" t="s">
        <v>70</v>
      </c>
      <c r="C123" s="16" t="s">
        <v>1181</v>
      </c>
      <c r="D123" s="16" t="s">
        <v>1748</v>
      </c>
      <c r="E123" s="16" t="s">
        <v>1974</v>
      </c>
      <c r="F123" s="16" t="str">
        <f t="shared" si="1"/>
        <v>EQUIPAMIENTO, MAQUINARIA Y UTILLAJE#</v>
      </c>
      <c r="G123" s="85">
        <v>179028.61</v>
      </c>
      <c r="H123" s="85">
        <v>0</v>
      </c>
      <c r="I123" s="85">
        <v>179028.61</v>
      </c>
      <c r="J123" s="85">
        <v>781.66</v>
      </c>
      <c r="K123" s="85">
        <v>781.66</v>
      </c>
      <c r="L123" s="85">
        <v>781.66</v>
      </c>
      <c r="M123" s="100">
        <v>0.43661177953623997</v>
      </c>
      <c r="N123" s="85">
        <v>781.66</v>
      </c>
    </row>
    <row r="124" spans="1:14" ht="13.8" x14ac:dyDescent="0.2">
      <c r="A124" s="37" t="s">
        <v>70</v>
      </c>
      <c r="B124" s="16" t="s">
        <v>70</v>
      </c>
      <c r="C124" s="16" t="s">
        <v>1182</v>
      </c>
      <c r="D124" s="16" t="s">
        <v>1749</v>
      </c>
      <c r="E124" s="16" t="s">
        <v>2227</v>
      </c>
      <c r="F124" s="16" t="str">
        <f t="shared" si="1"/>
        <v>MEJORA DE LA CRTRA. A-1205 DE JACA A LA PEÑA.TRAMO:FIN TRAVESÍA LA PEÑA-INT.A-132</v>
      </c>
      <c r="G124" s="85">
        <v>200000</v>
      </c>
      <c r="H124" s="85">
        <v>0</v>
      </c>
      <c r="I124" s="85">
        <v>200000</v>
      </c>
      <c r="J124" s="85">
        <v>47782.8</v>
      </c>
      <c r="K124" s="85">
        <v>47782.8</v>
      </c>
      <c r="L124" s="85">
        <v>47782.8</v>
      </c>
      <c r="M124" s="100">
        <v>23.891400000000001</v>
      </c>
      <c r="N124" s="85">
        <v>47782.8</v>
      </c>
    </row>
    <row r="125" spans="1:14" ht="13.8" x14ac:dyDescent="0.2">
      <c r="A125" s="37" t="s">
        <v>70</v>
      </c>
      <c r="B125" s="16" t="s">
        <v>70</v>
      </c>
      <c r="C125" s="16" t="s">
        <v>1183</v>
      </c>
      <c r="D125" s="16" t="s">
        <v>1710</v>
      </c>
      <c r="E125" s="16" t="s">
        <v>1974</v>
      </c>
      <c r="F125" s="16" t="str">
        <f t="shared" si="1"/>
        <v>MOBILIARIO Y ENSERES#</v>
      </c>
      <c r="G125" s="85">
        <v>0</v>
      </c>
      <c r="H125" s="85">
        <v>0</v>
      </c>
      <c r="I125" s="85">
        <v>0</v>
      </c>
      <c r="J125" s="85">
        <v>798.6</v>
      </c>
      <c r="K125" s="85">
        <v>798.6</v>
      </c>
      <c r="L125" s="85">
        <v>798.6</v>
      </c>
      <c r="M125" s="100">
        <v>0</v>
      </c>
      <c r="N125" s="85">
        <v>798.6</v>
      </c>
    </row>
    <row r="126" spans="1:14" ht="13.8" x14ac:dyDescent="0.2">
      <c r="A126" s="37" t="s">
        <v>70</v>
      </c>
      <c r="B126" s="16" t="s">
        <v>70</v>
      </c>
      <c r="C126" s="16" t="s">
        <v>1184</v>
      </c>
      <c r="D126" s="16" t="s">
        <v>1750</v>
      </c>
      <c r="E126" s="16" t="s">
        <v>1974</v>
      </c>
      <c r="F126" s="16" t="str">
        <f t="shared" si="1"/>
        <v>MAQUINARIA, LABORATORIO#</v>
      </c>
      <c r="G126" s="85">
        <v>55000</v>
      </c>
      <c r="H126" s="85">
        <v>0</v>
      </c>
      <c r="I126" s="85">
        <v>55000</v>
      </c>
      <c r="J126" s="85">
        <v>4467.01</v>
      </c>
      <c r="K126" s="85">
        <v>4467.01</v>
      </c>
      <c r="L126" s="85">
        <v>4467.01</v>
      </c>
      <c r="M126" s="100">
        <v>8.1218363636363602</v>
      </c>
      <c r="N126" s="85">
        <v>4467.01</v>
      </c>
    </row>
    <row r="127" spans="1:14" ht="13.8" x14ac:dyDescent="0.2">
      <c r="A127" s="37" t="s">
        <v>70</v>
      </c>
      <c r="B127" s="16" t="s">
        <v>70</v>
      </c>
      <c r="C127" s="16" t="s">
        <v>1185</v>
      </c>
      <c r="D127" s="16" t="s">
        <v>1751</v>
      </c>
      <c r="E127" s="16" t="s">
        <v>1974</v>
      </c>
      <c r="F127" s="16" t="str">
        <f t="shared" si="1"/>
        <v>PATRIMONIO ARAGONÉS (NO BIEN DE INTERES CULTURAL)#</v>
      </c>
      <c r="G127" s="85">
        <v>700000</v>
      </c>
      <c r="H127" s="85">
        <v>0</v>
      </c>
      <c r="I127" s="85">
        <v>700000</v>
      </c>
      <c r="J127" s="85">
        <v>325654.51</v>
      </c>
      <c r="K127" s="85">
        <v>325654.51</v>
      </c>
      <c r="L127" s="85">
        <v>111443.47</v>
      </c>
      <c r="M127" s="100">
        <v>15.9204957142857</v>
      </c>
      <c r="N127" s="85">
        <v>111443.47</v>
      </c>
    </row>
    <row r="128" spans="1:14" ht="13.8" x14ac:dyDescent="0.2">
      <c r="A128" s="37" t="s">
        <v>70</v>
      </c>
      <c r="B128" s="16" t="s">
        <v>70</v>
      </c>
      <c r="C128" s="16" t="s">
        <v>1186</v>
      </c>
      <c r="D128" s="16" t="s">
        <v>1752</v>
      </c>
      <c r="E128" s="16" t="s">
        <v>1974</v>
      </c>
      <c r="F128" s="16" t="str">
        <f t="shared" si="1"/>
        <v>CONSERVACIÓN VIVIENDAS DGA EN ALQUILER#</v>
      </c>
      <c r="G128" s="85">
        <v>460000</v>
      </c>
      <c r="H128" s="85">
        <v>0</v>
      </c>
      <c r="I128" s="85">
        <v>460000</v>
      </c>
      <c r="J128" s="85">
        <v>430000</v>
      </c>
      <c r="K128" s="85">
        <v>430000</v>
      </c>
      <c r="L128" s="85">
        <v>164963.60999999999</v>
      </c>
      <c r="M128" s="100">
        <v>35.861654347826097</v>
      </c>
      <c r="N128" s="85">
        <v>155082.16</v>
      </c>
    </row>
    <row r="129" spans="1:14" ht="13.8" x14ac:dyDescent="0.2">
      <c r="A129" s="37" t="s">
        <v>70</v>
      </c>
      <c r="B129" s="16" t="s">
        <v>70</v>
      </c>
      <c r="C129" s="16" t="s">
        <v>1187</v>
      </c>
      <c r="D129" s="16" t="s">
        <v>1753</v>
      </c>
      <c r="E129" s="16" t="s">
        <v>1974</v>
      </c>
      <c r="F129" s="16" t="str">
        <f t="shared" si="1"/>
        <v>ACONDICIONAMIENTO A-1236. TRAMO: MONZÓN AUTOVÍA-FONZ#</v>
      </c>
      <c r="G129" s="85">
        <v>0</v>
      </c>
      <c r="H129" s="85">
        <v>0</v>
      </c>
      <c r="I129" s="85">
        <v>0</v>
      </c>
      <c r="J129" s="85">
        <v>0</v>
      </c>
      <c r="K129" s="85">
        <v>0</v>
      </c>
      <c r="L129" s="85">
        <v>0</v>
      </c>
      <c r="M129" s="100">
        <v>0</v>
      </c>
      <c r="N129" s="85">
        <v>0</v>
      </c>
    </row>
    <row r="130" spans="1:14" ht="13.8" x14ac:dyDescent="0.2">
      <c r="A130" s="37" t="s">
        <v>70</v>
      </c>
      <c r="B130" s="16" t="s">
        <v>70</v>
      </c>
      <c r="C130" s="16" t="s">
        <v>1188</v>
      </c>
      <c r="D130" s="16" t="s">
        <v>1754</v>
      </c>
      <c r="E130" s="16" t="s">
        <v>2228</v>
      </c>
      <c r="F130" s="16" t="str">
        <f t="shared" si="1"/>
        <v>ACONDICIONAMIENTO A-2219 DE INT A-140 ALFARRÁS A L.P. LÉRIDA (A-418-HU)</v>
      </c>
      <c r="G130" s="85">
        <v>0</v>
      </c>
      <c r="H130" s="85">
        <v>0</v>
      </c>
      <c r="I130" s="85">
        <v>0</v>
      </c>
      <c r="J130" s="85">
        <v>21419.86</v>
      </c>
      <c r="K130" s="85">
        <v>21419.86</v>
      </c>
      <c r="L130" s="85">
        <v>21419.86</v>
      </c>
      <c r="M130" s="100">
        <v>0</v>
      </c>
      <c r="N130" s="85">
        <v>21419.86</v>
      </c>
    </row>
    <row r="131" spans="1:14" ht="13.8" x14ac:dyDescent="0.2">
      <c r="A131" s="37" t="s">
        <v>70</v>
      </c>
      <c r="B131" s="16" t="s">
        <v>70</v>
      </c>
      <c r="C131" s="16" t="s">
        <v>1189</v>
      </c>
      <c r="D131" s="16" t="s">
        <v>1755</v>
      </c>
      <c r="E131" s="16" t="s">
        <v>1974</v>
      </c>
      <c r="F131" s="16" t="str">
        <f t="shared" si="1"/>
        <v>MARCAS VIALES EN LA PROVINCIA DE ZARAGOZA 2017#</v>
      </c>
      <c r="G131" s="85">
        <v>600000</v>
      </c>
      <c r="H131" s="85">
        <v>0</v>
      </c>
      <c r="I131" s="85">
        <v>600000</v>
      </c>
      <c r="J131" s="85">
        <v>146318.65</v>
      </c>
      <c r="K131" s="85">
        <v>146318.65</v>
      </c>
      <c r="L131" s="85">
        <v>15622.82</v>
      </c>
      <c r="M131" s="100">
        <v>2.6038033333333299</v>
      </c>
      <c r="N131" s="85">
        <v>15622.82</v>
      </c>
    </row>
    <row r="132" spans="1:14" ht="13.8" x14ac:dyDescent="0.2">
      <c r="A132" s="37" t="s">
        <v>70</v>
      </c>
      <c r="B132" s="16" t="s">
        <v>70</v>
      </c>
      <c r="C132" s="16" t="s">
        <v>1190</v>
      </c>
      <c r="D132" s="16" t="s">
        <v>1756</v>
      </c>
      <c r="E132" s="16" t="s">
        <v>1974</v>
      </c>
      <c r="F132" s="16" t="str">
        <f t="shared" si="1"/>
        <v>MARCAS VIALES EN LA PROVINCIA DE HUESCA 2017#</v>
      </c>
      <c r="G132" s="85">
        <v>0</v>
      </c>
      <c r="H132" s="85">
        <v>0</v>
      </c>
      <c r="I132" s="85">
        <v>0</v>
      </c>
      <c r="J132" s="85">
        <v>769.24</v>
      </c>
      <c r="K132" s="85">
        <v>769.24</v>
      </c>
      <c r="L132" s="85">
        <v>769.24</v>
      </c>
      <c r="M132" s="100">
        <v>0</v>
      </c>
      <c r="N132" s="85">
        <v>769.24</v>
      </c>
    </row>
    <row r="133" spans="1:14" ht="13.8" x14ac:dyDescent="0.2">
      <c r="A133" s="37" t="s">
        <v>70</v>
      </c>
      <c r="B133" s="16" t="s">
        <v>70</v>
      </c>
      <c r="C133" s="16" t="s">
        <v>1191</v>
      </c>
      <c r="D133" s="16" t="s">
        <v>1757</v>
      </c>
      <c r="E133" s="16" t="s">
        <v>1974</v>
      </c>
      <c r="F133" s="16" t="str">
        <f t="shared" si="1"/>
        <v>MARCAS VIALES EN LA PROVINCIA DE TERUEL 2017#</v>
      </c>
      <c r="G133" s="85">
        <v>0</v>
      </c>
      <c r="H133" s="85">
        <v>0</v>
      </c>
      <c r="I133" s="85">
        <v>0</v>
      </c>
      <c r="J133" s="85">
        <v>11791.58</v>
      </c>
      <c r="K133" s="85">
        <v>11791.58</v>
      </c>
      <c r="L133" s="85">
        <v>11791.58</v>
      </c>
      <c r="M133" s="100">
        <v>0</v>
      </c>
      <c r="N133" s="85">
        <v>11791.58</v>
      </c>
    </row>
    <row r="134" spans="1:14" ht="13.8" x14ac:dyDescent="0.2">
      <c r="A134" s="37" t="s">
        <v>70</v>
      </c>
      <c r="B134" s="16" t="s">
        <v>70</v>
      </c>
      <c r="C134" s="16" t="s">
        <v>1192</v>
      </c>
      <c r="D134" s="16" t="s">
        <v>1758</v>
      </c>
      <c r="E134" s="16" t="s">
        <v>1974</v>
      </c>
      <c r="F134" s="16" t="str">
        <f t="shared" si="1"/>
        <v>DESARROLLO E IMPLEMENTACION DE UNA APLICACION INFORMATICA#</v>
      </c>
      <c r="G134" s="85">
        <v>30000</v>
      </c>
      <c r="H134" s="85">
        <v>0</v>
      </c>
      <c r="I134" s="85">
        <v>30000</v>
      </c>
      <c r="J134" s="85">
        <v>17182</v>
      </c>
      <c r="K134" s="85">
        <v>17182</v>
      </c>
      <c r="L134" s="85">
        <v>0</v>
      </c>
      <c r="M134" s="100">
        <v>0</v>
      </c>
      <c r="N134" s="85">
        <v>0</v>
      </c>
    </row>
    <row r="135" spans="1:14" ht="13.8" x14ac:dyDescent="0.2">
      <c r="A135" s="37" t="s">
        <v>70</v>
      </c>
      <c r="B135" s="16" t="s">
        <v>70</v>
      </c>
      <c r="C135" s="16" t="s">
        <v>1193</v>
      </c>
      <c r="D135" s="16" t="s">
        <v>1759</v>
      </c>
      <c r="E135" s="16" t="s">
        <v>1974</v>
      </c>
      <c r="F135" s="16" t="str">
        <f t="shared" si="1"/>
        <v>EQUIPOS PARA PROCESOS DE INFORMACION#</v>
      </c>
      <c r="G135" s="85">
        <v>5000</v>
      </c>
      <c r="H135" s="85">
        <v>0</v>
      </c>
      <c r="I135" s="85">
        <v>5000</v>
      </c>
      <c r="J135" s="85">
        <v>1057.2</v>
      </c>
      <c r="K135" s="85">
        <v>1057.2</v>
      </c>
      <c r="L135" s="85">
        <v>440.5</v>
      </c>
      <c r="M135" s="100">
        <v>8.81</v>
      </c>
      <c r="N135" s="85">
        <v>440.5</v>
      </c>
    </row>
    <row r="136" spans="1:14" ht="13.8" x14ac:dyDescent="0.2">
      <c r="A136" s="37" t="s">
        <v>70</v>
      </c>
      <c r="B136" s="16" t="s">
        <v>70</v>
      </c>
      <c r="C136" s="16" t="s">
        <v>1194</v>
      </c>
      <c r="D136" s="16" t="s">
        <v>1760</v>
      </c>
      <c r="E136" s="16" t="s">
        <v>1974</v>
      </c>
      <c r="F136" s="16" t="str">
        <f t="shared" ref="F136:F199" si="2">CONCATENATE(D136,E136)</f>
        <v>EXPOSICION: ARAGÓN EN EL MAPA.#</v>
      </c>
      <c r="G136" s="85">
        <v>120000</v>
      </c>
      <c r="H136" s="85">
        <v>0</v>
      </c>
      <c r="I136" s="85">
        <v>120000</v>
      </c>
      <c r="J136" s="85">
        <v>114000</v>
      </c>
      <c r="K136" s="85">
        <v>113884.41</v>
      </c>
      <c r="L136" s="85">
        <v>0</v>
      </c>
      <c r="M136" s="100">
        <v>0</v>
      </c>
      <c r="N136" s="85">
        <v>0</v>
      </c>
    </row>
    <row r="137" spans="1:14" ht="13.8" x14ac:dyDescent="0.2">
      <c r="A137" s="37" t="s">
        <v>70</v>
      </c>
      <c r="B137" s="16" t="s">
        <v>70</v>
      </c>
      <c r="C137" s="16" t="s">
        <v>1195</v>
      </c>
      <c r="D137" s="16" t="s">
        <v>1761</v>
      </c>
      <c r="E137" s="16" t="s">
        <v>1974</v>
      </c>
      <c r="F137" s="16" t="str">
        <f t="shared" si="2"/>
        <v>PROMOCIÓN Y DINAMIZACIÓN ESTACIÓN CANFRANC#</v>
      </c>
      <c r="G137" s="85">
        <v>50000</v>
      </c>
      <c r="H137" s="85">
        <v>0</v>
      </c>
      <c r="I137" s="85">
        <v>50000</v>
      </c>
      <c r="J137" s="85">
        <v>0</v>
      </c>
      <c r="K137" s="85">
        <v>0</v>
      </c>
      <c r="L137" s="85">
        <v>0</v>
      </c>
      <c r="M137" s="100">
        <v>0</v>
      </c>
      <c r="N137" s="85">
        <v>0</v>
      </c>
    </row>
    <row r="138" spans="1:14" ht="13.8" x14ac:dyDescent="0.2">
      <c r="A138" s="37" t="s">
        <v>70</v>
      </c>
      <c r="B138" s="16" t="s">
        <v>70</v>
      </c>
      <c r="C138" s="16" t="s">
        <v>1196</v>
      </c>
      <c r="D138" s="16" t="s">
        <v>1762</v>
      </c>
      <c r="E138" s="16" t="s">
        <v>1974</v>
      </c>
      <c r="F138" s="16" t="str">
        <f t="shared" si="2"/>
        <v>POCTEFA#</v>
      </c>
      <c r="G138" s="85">
        <v>80000</v>
      </c>
      <c r="H138" s="85">
        <v>0</v>
      </c>
      <c r="I138" s="85">
        <v>80000</v>
      </c>
      <c r="J138" s="85">
        <v>0</v>
      </c>
      <c r="K138" s="85">
        <v>0</v>
      </c>
      <c r="L138" s="85">
        <v>0</v>
      </c>
      <c r="M138" s="100">
        <v>0</v>
      </c>
      <c r="N138" s="85">
        <v>0</v>
      </c>
    </row>
    <row r="139" spans="1:14" ht="13.8" x14ac:dyDescent="0.2">
      <c r="A139" s="37" t="s">
        <v>70</v>
      </c>
      <c r="B139" s="16" t="s">
        <v>70</v>
      </c>
      <c r="C139" s="16" t="s">
        <v>1197</v>
      </c>
      <c r="D139" s="16" t="s">
        <v>1763</v>
      </c>
      <c r="E139" s="16" t="s">
        <v>2229</v>
      </c>
      <c r="F139" s="16" t="str">
        <f t="shared" si="2"/>
        <v>EQUIPAMIENTO MOBILIARIO OFICINAS DG MOVILIDAD E INFRAESTRUCTURAS</v>
      </c>
      <c r="G139" s="85">
        <v>0</v>
      </c>
      <c r="H139" s="85">
        <v>0</v>
      </c>
      <c r="I139" s="85">
        <v>0</v>
      </c>
      <c r="J139" s="85">
        <v>591.69000000000005</v>
      </c>
      <c r="K139" s="85">
        <v>591.69000000000005</v>
      </c>
      <c r="L139" s="85">
        <v>591.69000000000005</v>
      </c>
      <c r="M139" s="100">
        <v>0</v>
      </c>
      <c r="N139" s="85">
        <v>591.69000000000005</v>
      </c>
    </row>
    <row r="140" spans="1:14" ht="13.8" x14ac:dyDescent="0.2">
      <c r="A140" s="37" t="s">
        <v>70</v>
      </c>
      <c r="B140" s="16" t="s">
        <v>70</v>
      </c>
      <c r="C140" s="16" t="s">
        <v>1198</v>
      </c>
      <c r="D140" s="16" t="s">
        <v>1764</v>
      </c>
      <c r="E140" s="16" t="s">
        <v>2230</v>
      </c>
      <c r="F140" s="16" t="str">
        <f t="shared" si="2"/>
        <v>PROYECTO DUPLICACIÓN CARRETERA A-127 DE GALLUR A EJEA DE LOS CABALLEROS (Z)</v>
      </c>
      <c r="G140" s="85">
        <v>0</v>
      </c>
      <c r="H140" s="85">
        <v>0</v>
      </c>
      <c r="I140" s="85">
        <v>0</v>
      </c>
      <c r="J140" s="85">
        <v>5747.5</v>
      </c>
      <c r="K140" s="85">
        <v>5747.5</v>
      </c>
      <c r="L140" s="85">
        <v>5747.5</v>
      </c>
      <c r="M140" s="100">
        <v>0</v>
      </c>
      <c r="N140" s="85">
        <v>5747.5</v>
      </c>
    </row>
    <row r="141" spans="1:14" ht="13.8" x14ac:dyDescent="0.2">
      <c r="A141" s="37" t="s">
        <v>70</v>
      </c>
      <c r="B141" s="16" t="s">
        <v>70</v>
      </c>
      <c r="C141" s="16" t="s">
        <v>1199</v>
      </c>
      <c r="D141" s="16" t="s">
        <v>1765</v>
      </c>
      <c r="E141" s="16" t="s">
        <v>1974</v>
      </c>
      <c r="F141" s="16" t="str">
        <f t="shared" si="2"/>
        <v>TRAMOS DE CONCENTRACIÓN DE ACCIDENTES (TCAS) 2018#</v>
      </c>
      <c r="G141" s="85">
        <v>500000</v>
      </c>
      <c r="H141" s="85">
        <v>0</v>
      </c>
      <c r="I141" s="85">
        <v>500000</v>
      </c>
      <c r="J141" s="85">
        <v>421143.17</v>
      </c>
      <c r="K141" s="85">
        <v>421143.17</v>
      </c>
      <c r="L141" s="85">
        <v>111152.46</v>
      </c>
      <c r="M141" s="100">
        <v>22.230492000000002</v>
      </c>
      <c r="N141" s="85">
        <v>111152.46</v>
      </c>
    </row>
    <row r="142" spans="1:14" ht="13.8" x14ac:dyDescent="0.2">
      <c r="A142" s="37" t="s">
        <v>70</v>
      </c>
      <c r="B142" s="16" t="s">
        <v>70</v>
      </c>
      <c r="C142" s="16" t="s">
        <v>1200</v>
      </c>
      <c r="D142" s="16" t="s">
        <v>1766</v>
      </c>
      <c r="E142" s="16" t="s">
        <v>1974</v>
      </c>
      <c r="F142" s="16" t="str">
        <f t="shared" si="2"/>
        <v>FOMENTO DEL PARQUE PÚBLICO DE VIVIENDA EN ALQUILER#</v>
      </c>
      <c r="G142" s="85">
        <v>2000000</v>
      </c>
      <c r="H142" s="85">
        <v>0</v>
      </c>
      <c r="I142" s="85">
        <v>2000000</v>
      </c>
      <c r="J142" s="85">
        <v>0</v>
      </c>
      <c r="K142" s="85">
        <v>0</v>
      </c>
      <c r="L142" s="85">
        <v>0</v>
      </c>
      <c r="M142" s="100">
        <v>0</v>
      </c>
      <c r="N142" s="85">
        <v>0</v>
      </c>
    </row>
    <row r="143" spans="1:14" ht="13.8" x14ac:dyDescent="0.2">
      <c r="A143" s="37" t="s">
        <v>70</v>
      </c>
      <c r="B143" s="16" t="s">
        <v>70</v>
      </c>
      <c r="C143" s="16" t="s">
        <v>1201</v>
      </c>
      <c r="D143" s="16" t="s">
        <v>1767</v>
      </c>
      <c r="E143" s="16" t="s">
        <v>2231</v>
      </c>
      <c r="F143" s="16" t="str">
        <f t="shared" si="2"/>
        <v>ACONDICIONAMIENTO A-2302, PK. 66+400 A PK. 67+450. TRAVESÍACHODES (Z)</v>
      </c>
      <c r="G143" s="85">
        <v>0</v>
      </c>
      <c r="H143" s="85">
        <v>0</v>
      </c>
      <c r="I143" s="85">
        <v>0</v>
      </c>
      <c r="J143" s="85">
        <v>1338.77</v>
      </c>
      <c r="K143" s="85">
        <v>1338.77</v>
      </c>
      <c r="L143" s="85">
        <v>1338.77</v>
      </c>
      <c r="M143" s="100">
        <v>0</v>
      </c>
      <c r="N143" s="85">
        <v>1338.77</v>
      </c>
    </row>
    <row r="144" spans="1:14" ht="13.8" x14ac:dyDescent="0.2">
      <c r="A144" s="37" t="s">
        <v>70</v>
      </c>
      <c r="B144" s="16" t="s">
        <v>70</v>
      </c>
      <c r="C144" s="16" t="s">
        <v>1202</v>
      </c>
      <c r="D144" s="16" t="s">
        <v>1768</v>
      </c>
      <c r="E144" s="16" t="s">
        <v>2232</v>
      </c>
      <c r="F144" s="16" t="str">
        <f t="shared" si="2"/>
        <v>EQUIPAMIENTO Y APLICACIONES INFORMÁTICAS D.G.MOVILIDAD E INFRAESTRUCTURAS</v>
      </c>
      <c r="G144" s="85">
        <v>25000</v>
      </c>
      <c r="H144" s="85">
        <v>0</v>
      </c>
      <c r="I144" s="85">
        <v>25000</v>
      </c>
      <c r="J144" s="85">
        <v>4132.8900000000003</v>
      </c>
      <c r="K144" s="85">
        <v>4132.8900000000003</v>
      </c>
      <c r="L144" s="85">
        <v>4132.8900000000003</v>
      </c>
      <c r="M144" s="100">
        <v>16.531559999999999</v>
      </c>
      <c r="N144" s="85">
        <v>4132.8900000000003</v>
      </c>
    </row>
    <row r="145" spans="1:14" ht="13.8" customHeight="1" x14ac:dyDescent="0.2">
      <c r="A145" s="37" t="s">
        <v>70</v>
      </c>
      <c r="B145" s="16" t="s">
        <v>70</v>
      </c>
      <c r="C145" s="16" t="s">
        <v>1203</v>
      </c>
      <c r="D145" s="16" t="s">
        <v>1769</v>
      </c>
      <c r="E145" s="16" t="s">
        <v>2233</v>
      </c>
      <c r="F145" s="16" t="str">
        <f t="shared" si="2"/>
        <v>REFUERZO Y ENSANCHE DE LA A-1503, PK.30+300 AL PK. 40+000 CV 698-ARANDA DE MONCAYO (Z)</v>
      </c>
      <c r="G145" s="85">
        <v>200000</v>
      </c>
      <c r="H145" s="85">
        <v>0</v>
      </c>
      <c r="I145" s="85">
        <v>200000</v>
      </c>
      <c r="J145" s="85">
        <v>0</v>
      </c>
      <c r="K145" s="85">
        <v>0</v>
      </c>
      <c r="L145" s="85">
        <v>0</v>
      </c>
      <c r="M145" s="100">
        <v>0</v>
      </c>
      <c r="N145" s="85">
        <v>0</v>
      </c>
    </row>
    <row r="146" spans="1:14" ht="13.8" x14ac:dyDescent="0.2">
      <c r="A146" s="37" t="s">
        <v>70</v>
      </c>
      <c r="B146" s="16" t="s">
        <v>70</v>
      </c>
      <c r="C146" s="16" t="s">
        <v>1204</v>
      </c>
      <c r="D146" s="16" t="s">
        <v>1770</v>
      </c>
      <c r="E146" s="16" t="s">
        <v>2234</v>
      </c>
      <c r="F146" s="16" t="str">
        <f t="shared" si="2"/>
        <v>IMPLANTACIÓN 2 GLORIETAS EN LA CARRETERA A-124 ZUERA POLÍGONO EL CAMPILLO</v>
      </c>
      <c r="G146" s="85">
        <v>0</v>
      </c>
      <c r="H146" s="85">
        <v>0</v>
      </c>
      <c r="I146" s="85">
        <v>0</v>
      </c>
      <c r="J146" s="85">
        <v>356536.72</v>
      </c>
      <c r="K146" s="85">
        <v>356536.72</v>
      </c>
      <c r="L146" s="85">
        <v>356536.72</v>
      </c>
      <c r="M146" s="100">
        <v>0</v>
      </c>
      <c r="N146" s="85">
        <v>356536.72</v>
      </c>
    </row>
    <row r="147" spans="1:14" ht="13.8" x14ac:dyDescent="0.2">
      <c r="A147" s="37" t="s">
        <v>70</v>
      </c>
      <c r="B147" s="16" t="s">
        <v>70</v>
      </c>
      <c r="C147" s="16" t="s">
        <v>1205</v>
      </c>
      <c r="D147" s="16" t="s">
        <v>1771</v>
      </c>
      <c r="E147" s="16" t="s">
        <v>2235</v>
      </c>
      <c r="F147" s="16" t="str">
        <f t="shared" si="2"/>
        <v>PLAN EXTRAORDINARIO DE INVERSIONES EN LA RED AUTONÓMICA DE CARRETERAS</v>
      </c>
      <c r="G147" s="85">
        <v>645000</v>
      </c>
      <c r="H147" s="85">
        <v>0</v>
      </c>
      <c r="I147" s="85">
        <v>645000</v>
      </c>
      <c r="J147" s="85">
        <v>641778.93000000005</v>
      </c>
      <c r="K147" s="85">
        <v>641778.93000000005</v>
      </c>
      <c r="L147" s="85">
        <v>413118.51</v>
      </c>
      <c r="M147" s="100">
        <v>64.049381395348803</v>
      </c>
      <c r="N147" s="85">
        <v>413118.51</v>
      </c>
    </row>
    <row r="148" spans="1:14" ht="13.8" x14ac:dyDescent="0.2">
      <c r="A148" s="37" t="s">
        <v>70</v>
      </c>
      <c r="B148" s="16" t="s">
        <v>70</v>
      </c>
      <c r="C148" s="16" t="s">
        <v>1206</v>
      </c>
      <c r="D148" s="16" t="s">
        <v>1772</v>
      </c>
      <c r="E148" s="16" t="s">
        <v>2236</v>
      </c>
      <c r="F148" s="16" t="str">
        <f t="shared" si="2"/>
        <v>PROGRAMA ORDINARIO DE INVERSIONES EN CARRETERAS DE LA RAA 2021-2025</v>
      </c>
      <c r="G148" s="85">
        <v>2205817.6800000002</v>
      </c>
      <c r="H148" s="85">
        <v>0</v>
      </c>
      <c r="I148" s="85">
        <v>2205817.6800000002</v>
      </c>
      <c r="J148" s="85">
        <v>0</v>
      </c>
      <c r="K148" s="85">
        <v>0</v>
      </c>
      <c r="L148" s="85">
        <v>0</v>
      </c>
      <c r="M148" s="100">
        <v>0</v>
      </c>
      <c r="N148" s="85">
        <v>0</v>
      </c>
    </row>
    <row r="149" spans="1:14" ht="13.8" x14ac:dyDescent="0.2">
      <c r="A149" s="37" t="s">
        <v>70</v>
      </c>
      <c r="B149" s="16" t="s">
        <v>70</v>
      </c>
      <c r="C149" s="16" t="s">
        <v>1207</v>
      </c>
      <c r="D149" s="16" t="s">
        <v>1773</v>
      </c>
      <c r="E149" s="16" t="s">
        <v>1974</v>
      </c>
      <c r="F149" s="16" t="str">
        <f t="shared" si="2"/>
        <v>ASISTENCIAS TÉCNICAS Y PROYECTOS#</v>
      </c>
      <c r="G149" s="85">
        <v>100000</v>
      </c>
      <c r="H149" s="85">
        <v>0</v>
      </c>
      <c r="I149" s="85">
        <v>100000</v>
      </c>
      <c r="J149" s="85">
        <v>0</v>
      </c>
      <c r="K149" s="85">
        <v>0</v>
      </c>
      <c r="L149" s="85">
        <v>0</v>
      </c>
      <c r="M149" s="100">
        <v>0</v>
      </c>
      <c r="N149" s="85">
        <v>0</v>
      </c>
    </row>
    <row r="150" spans="1:14" ht="13.8" x14ac:dyDescent="0.2">
      <c r="A150" s="37" t="s">
        <v>70</v>
      </c>
      <c r="B150" s="16" t="s">
        <v>70</v>
      </c>
      <c r="C150" s="16" t="s">
        <v>1208</v>
      </c>
      <c r="D150" s="16" t="s">
        <v>1774</v>
      </c>
      <c r="E150" s="16" t="s">
        <v>2237</v>
      </c>
      <c r="F150" s="16" t="str">
        <f t="shared" si="2"/>
        <v>ACONDICIONAMIENTO DE LA CARRETERA A-1504 DE CALATAYUD A CARIÑENA N-II-PEREJILES</v>
      </c>
      <c r="G150" s="85">
        <v>599050</v>
      </c>
      <c r="H150" s="85">
        <v>0</v>
      </c>
      <c r="I150" s="85">
        <v>599050</v>
      </c>
      <c r="J150" s="85">
        <v>604918.5</v>
      </c>
      <c r="K150" s="85">
        <v>5868.5</v>
      </c>
      <c r="L150" s="85">
        <v>5868.5</v>
      </c>
      <c r="M150" s="100">
        <v>0.97963442116684996</v>
      </c>
      <c r="N150" s="85">
        <v>5868.5</v>
      </c>
    </row>
    <row r="151" spans="1:14" ht="13.8" x14ac:dyDescent="0.2">
      <c r="A151" s="37" t="s">
        <v>70</v>
      </c>
      <c r="B151" s="16" t="s">
        <v>70</v>
      </c>
      <c r="C151" s="16" t="s">
        <v>1209</v>
      </c>
      <c r="D151" s="16" t="s">
        <v>1775</v>
      </c>
      <c r="E151" s="16" t="s">
        <v>2238</v>
      </c>
      <c r="F151" s="16" t="str">
        <f t="shared" si="2"/>
        <v>ACONDICIONAMIENTO CARRETERA A-1102 DE VILLANUEVA A CASTEJÓNVALDEJASA F 2</v>
      </c>
      <c r="G151" s="85">
        <v>3383133.22</v>
      </c>
      <c r="H151" s="85">
        <v>0</v>
      </c>
      <c r="I151" s="85">
        <v>3383133.22</v>
      </c>
      <c r="J151" s="85">
        <v>3547543.81</v>
      </c>
      <c r="K151" s="85">
        <v>3547543.81</v>
      </c>
      <c r="L151" s="85">
        <v>190783.41</v>
      </c>
      <c r="M151" s="100">
        <v>5.6392520658704699</v>
      </c>
      <c r="N151" s="85">
        <v>190783.41</v>
      </c>
    </row>
    <row r="152" spans="1:14" ht="13.8" x14ac:dyDescent="0.2">
      <c r="A152" s="37" t="s">
        <v>70</v>
      </c>
      <c r="B152" s="16" t="s">
        <v>70</v>
      </c>
      <c r="C152" s="16" t="s">
        <v>1210</v>
      </c>
      <c r="D152" s="16" t="s">
        <v>1776</v>
      </c>
      <c r="E152" s="16" t="s">
        <v>2239</v>
      </c>
      <c r="F152" s="16" t="str">
        <f t="shared" si="2"/>
        <v>REFUERZO DE LA CARRETERA A-1104 PK 0+000 AL 10+000 INTERSECCIÓN A-129-FARLETE</v>
      </c>
      <c r="G152" s="85">
        <v>1500000</v>
      </c>
      <c r="H152" s="85">
        <v>0</v>
      </c>
      <c r="I152" s="85">
        <v>1500000</v>
      </c>
      <c r="J152" s="85">
        <v>2111894.6</v>
      </c>
      <c r="K152" s="85">
        <v>2111894.6</v>
      </c>
      <c r="L152" s="85">
        <v>27925.32</v>
      </c>
      <c r="M152" s="100">
        <v>1.861688</v>
      </c>
      <c r="N152" s="85">
        <v>27925.32</v>
      </c>
    </row>
    <row r="153" spans="1:14" ht="13.8" x14ac:dyDescent="0.2">
      <c r="A153" s="37" t="s">
        <v>70</v>
      </c>
      <c r="B153" s="16" t="s">
        <v>70</v>
      </c>
      <c r="C153" s="16" t="s">
        <v>1211</v>
      </c>
      <c r="D153" s="16" t="s">
        <v>1777</v>
      </c>
      <c r="E153" s="16" t="s">
        <v>2240</v>
      </c>
      <c r="F153" s="16" t="str">
        <f t="shared" si="2"/>
        <v>ACONDICIONAMIENTO DE LA A-1409 DE ALCAÑIZ A AGUAVIVA POR CASTELSERÁS</v>
      </c>
      <c r="G153" s="85">
        <v>2526185.2599999998</v>
      </c>
      <c r="H153" s="85">
        <v>0</v>
      </c>
      <c r="I153" s="85">
        <v>2526185.2599999998</v>
      </c>
      <c r="J153" s="85">
        <v>3410321.8</v>
      </c>
      <c r="K153" s="85">
        <v>3410321.8</v>
      </c>
      <c r="L153" s="85">
        <v>339228.8</v>
      </c>
      <c r="M153" s="100">
        <v>13.428500489310901</v>
      </c>
      <c r="N153" s="85">
        <v>339228.8</v>
      </c>
    </row>
    <row r="154" spans="1:14" ht="13.8" x14ac:dyDescent="0.2">
      <c r="A154" s="37" t="s">
        <v>70</v>
      </c>
      <c r="B154" s="16" t="s">
        <v>70</v>
      </c>
      <c r="C154" s="16" t="s">
        <v>1212</v>
      </c>
      <c r="D154" s="16" t="s">
        <v>1778</v>
      </c>
      <c r="E154" s="16" t="s">
        <v>1974</v>
      </c>
      <c r="F154" s="16" t="str">
        <f t="shared" si="2"/>
        <v>ACONDICIONAMIENTO HIJAR LA PUEBLA DE HIJAR#</v>
      </c>
      <c r="G154" s="85">
        <v>200000</v>
      </c>
      <c r="H154" s="85">
        <v>0</v>
      </c>
      <c r="I154" s="85">
        <v>200000</v>
      </c>
      <c r="J154" s="85">
        <v>264772.59999999998</v>
      </c>
      <c r="K154" s="85">
        <v>39606.1</v>
      </c>
      <c r="L154" s="85">
        <v>39606.1</v>
      </c>
      <c r="M154" s="100">
        <v>19.803049999999999</v>
      </c>
      <c r="N154" s="85">
        <v>39606.1</v>
      </c>
    </row>
    <row r="155" spans="1:14" ht="13.8" x14ac:dyDescent="0.2">
      <c r="A155" s="37" t="s">
        <v>70</v>
      </c>
      <c r="B155" s="16" t="s">
        <v>70</v>
      </c>
      <c r="C155" s="16" t="s">
        <v>1213</v>
      </c>
      <c r="D155" s="16" t="s">
        <v>1779</v>
      </c>
      <c r="E155" s="16" t="s">
        <v>2241</v>
      </c>
      <c r="F155" s="16" t="str">
        <f t="shared" si="2"/>
        <v>MEMORIA DE LA SEGURIDAD VIAL EN LA CRTRA. A-2506-TRAMO CUBEL-MONERDE</v>
      </c>
      <c r="G155" s="85">
        <v>430000</v>
      </c>
      <c r="H155" s="85">
        <v>0</v>
      </c>
      <c r="I155" s="85">
        <v>430000</v>
      </c>
      <c r="J155" s="85">
        <v>123395.55</v>
      </c>
      <c r="K155" s="85">
        <v>123395.55</v>
      </c>
      <c r="L155" s="85">
        <v>123395.55</v>
      </c>
      <c r="M155" s="100">
        <v>28.696639534883701</v>
      </c>
      <c r="N155" s="85">
        <v>123395.55</v>
      </c>
    </row>
    <row r="156" spans="1:14" ht="13.8" x14ac:dyDescent="0.2">
      <c r="A156" s="37" t="s">
        <v>70</v>
      </c>
      <c r="B156" s="16" t="s">
        <v>70</v>
      </c>
      <c r="C156" s="16" t="s">
        <v>1214</v>
      </c>
      <c r="D156" s="16" t="s">
        <v>1780</v>
      </c>
      <c r="E156" s="16" t="s">
        <v>1974</v>
      </c>
      <c r="F156" s="16" t="str">
        <f t="shared" si="2"/>
        <v>TRAVESÍAS EN LA PROVINCIA DE ZARAGOZA 2021-2023#</v>
      </c>
      <c r="G156" s="85">
        <v>1396461.24</v>
      </c>
      <c r="H156" s="85">
        <v>0</v>
      </c>
      <c r="I156" s="85">
        <v>1396461.24</v>
      </c>
      <c r="J156" s="85">
        <v>1342090.93</v>
      </c>
      <c r="K156" s="85">
        <v>1249870.28</v>
      </c>
      <c r="L156" s="85">
        <v>164195.07999999999</v>
      </c>
      <c r="M156" s="100">
        <v>11.757940377922701</v>
      </c>
      <c r="N156" s="85">
        <v>164195.07999999999</v>
      </c>
    </row>
    <row r="157" spans="1:14" ht="13.8" x14ac:dyDescent="0.2">
      <c r="A157" s="37" t="s">
        <v>70</v>
      </c>
      <c r="B157" s="16" t="s">
        <v>70</v>
      </c>
      <c r="C157" s="16" t="s">
        <v>1215</v>
      </c>
      <c r="D157" s="16" t="s">
        <v>1781</v>
      </c>
      <c r="E157" s="16" t="s">
        <v>1974</v>
      </c>
      <c r="F157" s="16" t="str">
        <f t="shared" si="2"/>
        <v>TRAVESÍAS EN LA PROVINCIA DE HUESCA 2021-2023#</v>
      </c>
      <c r="G157" s="85">
        <v>896482.07</v>
      </c>
      <c r="H157" s="85">
        <v>0</v>
      </c>
      <c r="I157" s="85">
        <v>896482.07</v>
      </c>
      <c r="J157" s="85">
        <v>1373839.05</v>
      </c>
      <c r="K157" s="85">
        <v>251867.89</v>
      </c>
      <c r="L157" s="85">
        <v>251867.89</v>
      </c>
      <c r="M157" s="100">
        <v>28.0951397053596</v>
      </c>
      <c r="N157" s="85">
        <v>251867.89</v>
      </c>
    </row>
    <row r="158" spans="1:14" ht="13.8" x14ac:dyDescent="0.2">
      <c r="A158" s="37" t="s">
        <v>70</v>
      </c>
      <c r="B158" s="16" t="s">
        <v>70</v>
      </c>
      <c r="C158" s="16" t="s">
        <v>1216</v>
      </c>
      <c r="D158" s="16" t="s">
        <v>1782</v>
      </c>
      <c r="E158" s="16" t="s">
        <v>1974</v>
      </c>
      <c r="F158" s="16" t="str">
        <f t="shared" si="2"/>
        <v>TRAVESÍAS EN LA PROVINCIA DE TERUEL 2021-2023#</v>
      </c>
      <c r="G158" s="85">
        <v>849626.57</v>
      </c>
      <c r="H158" s="85">
        <v>0</v>
      </c>
      <c r="I158" s="85">
        <v>849626.57</v>
      </c>
      <c r="J158" s="85">
        <v>694956.58</v>
      </c>
      <c r="K158" s="85">
        <v>45330.01</v>
      </c>
      <c r="L158" s="85">
        <v>45323.62</v>
      </c>
      <c r="M158" s="100">
        <v>5.3345342060100602</v>
      </c>
      <c r="N158" s="85">
        <v>45323.62</v>
      </c>
    </row>
    <row r="159" spans="1:14" ht="13.8" x14ac:dyDescent="0.2">
      <c r="A159" s="37" t="s">
        <v>70</v>
      </c>
      <c r="B159" s="16" t="s">
        <v>70</v>
      </c>
      <c r="C159" s="16" t="s">
        <v>1217</v>
      </c>
      <c r="D159" s="16" t="s">
        <v>1783</v>
      </c>
      <c r="E159" s="16" t="s">
        <v>1974</v>
      </c>
      <c r="F159" s="16" t="str">
        <f t="shared" si="2"/>
        <v>EMERGENCIAS EN LA PROVINCIA DE ZARAGOZA EN 2021#</v>
      </c>
      <c r="G159" s="85">
        <v>540000</v>
      </c>
      <c r="H159" s="85">
        <v>547595.43000000005</v>
      </c>
      <c r="I159" s="85">
        <v>1087595.43</v>
      </c>
      <c r="J159" s="85">
        <v>1130648.96</v>
      </c>
      <c r="K159" s="85">
        <v>1130648.96</v>
      </c>
      <c r="L159" s="85">
        <v>1130648.96</v>
      </c>
      <c r="M159" s="100">
        <v>103.95859791356401</v>
      </c>
      <c r="N159" s="85">
        <v>1130648.96</v>
      </c>
    </row>
    <row r="160" spans="1:14" ht="13.8" x14ac:dyDescent="0.2">
      <c r="A160" s="37" t="s">
        <v>70</v>
      </c>
      <c r="B160" s="16" t="s">
        <v>70</v>
      </c>
      <c r="C160" s="16" t="s">
        <v>1218</v>
      </c>
      <c r="D160" s="16" t="s">
        <v>1784</v>
      </c>
      <c r="E160" s="16" t="s">
        <v>2242</v>
      </c>
      <c r="F160" s="16" t="str">
        <f t="shared" si="2"/>
        <v>REFUERZO Y ENSANCHE DE LA A-1604 DE LANAVE A BOLTAÑA POR LAGUARGUERA PK 1+300 AL 13020</v>
      </c>
      <c r="G160" s="85">
        <v>1000000</v>
      </c>
      <c r="H160" s="85">
        <v>0</v>
      </c>
      <c r="I160" s="85">
        <v>1000000</v>
      </c>
      <c r="J160" s="85">
        <v>1337971.75</v>
      </c>
      <c r="K160" s="85">
        <v>1337971.75</v>
      </c>
      <c r="L160" s="85">
        <v>96528.02</v>
      </c>
      <c r="M160" s="100">
        <v>9.6528019999999994</v>
      </c>
      <c r="N160" s="85">
        <v>96528.02</v>
      </c>
    </row>
    <row r="161" spans="1:14" ht="13.8" x14ac:dyDescent="0.2">
      <c r="A161" s="37" t="s">
        <v>70</v>
      </c>
      <c r="B161" s="16" t="s">
        <v>70</v>
      </c>
      <c r="C161" s="16" t="s">
        <v>1219</v>
      </c>
      <c r="D161" s="16" t="s">
        <v>1785</v>
      </c>
      <c r="E161" s="16" t="s">
        <v>2243</v>
      </c>
      <c r="F161" s="16" t="str">
        <f t="shared" si="2"/>
        <v>ACONDICIONAMIENTO DE LA A-1604 DE TÁRREGA A POMAR DE CINCA POR BINÉFAR INT. A-22-VALCARCA</v>
      </c>
      <c r="G161" s="85">
        <v>2850000</v>
      </c>
      <c r="H161" s="85">
        <v>0</v>
      </c>
      <c r="I161" s="85">
        <v>2850000</v>
      </c>
      <c r="J161" s="85">
        <v>3288399.27</v>
      </c>
      <c r="K161" s="85">
        <v>3288399.27</v>
      </c>
      <c r="L161" s="85">
        <v>288399.27</v>
      </c>
      <c r="M161" s="100">
        <v>10.1192726315789</v>
      </c>
      <c r="N161" s="85">
        <v>288399.27</v>
      </c>
    </row>
    <row r="162" spans="1:14" ht="13.8" x14ac:dyDescent="0.2">
      <c r="A162" s="37" t="s">
        <v>70</v>
      </c>
      <c r="B162" s="16" t="s">
        <v>70</v>
      </c>
      <c r="C162" s="16" t="s">
        <v>1220</v>
      </c>
      <c r="D162" s="16" t="s">
        <v>1786</v>
      </c>
      <c r="E162" s="16" t="s">
        <v>1974</v>
      </c>
      <c r="F162" s="16" t="str">
        <f t="shared" si="2"/>
        <v>EMERGENCIAS EN LA PROVINCIA DE TERUEL EN 2021#</v>
      </c>
      <c r="G162" s="85">
        <v>150000</v>
      </c>
      <c r="H162" s="85">
        <v>0</v>
      </c>
      <c r="I162" s="85">
        <v>150000</v>
      </c>
      <c r="J162" s="85">
        <v>927250.78</v>
      </c>
      <c r="K162" s="85">
        <v>927250.78</v>
      </c>
      <c r="L162" s="85">
        <v>925779.48</v>
      </c>
      <c r="M162" s="100">
        <v>617.18632000000002</v>
      </c>
      <c r="N162" s="85">
        <v>925779.48</v>
      </c>
    </row>
    <row r="163" spans="1:14" ht="13.8" x14ac:dyDescent="0.2">
      <c r="A163" s="37" t="s">
        <v>70</v>
      </c>
      <c r="B163" s="16" t="s">
        <v>70</v>
      </c>
      <c r="C163" s="16" t="s">
        <v>1221</v>
      </c>
      <c r="D163" s="16" t="s">
        <v>1787</v>
      </c>
      <c r="E163" s="16" t="s">
        <v>2244</v>
      </c>
      <c r="F163" s="16" t="str">
        <f t="shared" si="2"/>
        <v>REFUERZO Y ENSANCHE DE LA A-1601 DE SOS REY CATÓLICO A N-240, PK. 24+000 AL 32+000</v>
      </c>
      <c r="G163" s="85">
        <v>1000000</v>
      </c>
      <c r="H163" s="85">
        <v>0</v>
      </c>
      <c r="I163" s="85">
        <v>1000000</v>
      </c>
      <c r="J163" s="85">
        <v>1000000</v>
      </c>
      <c r="K163" s="85">
        <v>0</v>
      </c>
      <c r="L163" s="85">
        <v>0</v>
      </c>
      <c r="M163" s="100">
        <v>0</v>
      </c>
      <c r="N163" s="85">
        <v>0</v>
      </c>
    </row>
    <row r="164" spans="1:14" ht="13.8" x14ac:dyDescent="0.2">
      <c r="A164" s="37" t="s">
        <v>70</v>
      </c>
      <c r="B164" s="16" t="s">
        <v>70</v>
      </c>
      <c r="C164" s="16" t="s">
        <v>1222</v>
      </c>
      <c r="D164" s="16" t="s">
        <v>1788</v>
      </c>
      <c r="E164" s="16" t="s">
        <v>2245</v>
      </c>
      <c r="F164" s="16" t="str">
        <f t="shared" si="2"/>
        <v>ARRENDAMIENTO FINANCIERO VEHÍCULOS Y MAQUINARIA DE LA D.GRAL. DE CARRETERAS 2022-2026</v>
      </c>
      <c r="G164" s="85">
        <v>820971.39</v>
      </c>
      <c r="H164" s="85">
        <v>0</v>
      </c>
      <c r="I164" s="85">
        <v>820971.39</v>
      </c>
      <c r="J164" s="85">
        <v>958592</v>
      </c>
      <c r="K164" s="85">
        <v>958591.52</v>
      </c>
      <c r="L164" s="85">
        <v>474320</v>
      </c>
      <c r="M164" s="100">
        <v>57.775460360439602</v>
      </c>
      <c r="N164" s="85">
        <v>474320</v>
      </c>
    </row>
    <row r="165" spans="1:14" ht="13.8" x14ac:dyDescent="0.2">
      <c r="A165" s="37" t="s">
        <v>70</v>
      </c>
      <c r="B165" s="16" t="s">
        <v>70</v>
      </c>
      <c r="C165" s="16" t="s">
        <v>1223</v>
      </c>
      <c r="D165" s="16" t="s">
        <v>1789</v>
      </c>
      <c r="E165" s="16" t="s">
        <v>2246</v>
      </c>
      <c r="F165" s="16" t="str">
        <f t="shared" si="2"/>
        <v>SERVICIOS DE ASISTENCIA A LA VIALIDAD INVERNAL PARA EL PERIODO 2021-2026</v>
      </c>
      <c r="G165" s="85">
        <v>805760.78</v>
      </c>
      <c r="H165" s="85">
        <v>0</v>
      </c>
      <c r="I165" s="85">
        <v>805760.78</v>
      </c>
      <c r="J165" s="85">
        <v>739749.72</v>
      </c>
      <c r="K165" s="85">
        <v>739749.72</v>
      </c>
      <c r="L165" s="85">
        <v>686772.53</v>
      </c>
      <c r="M165" s="100">
        <v>85.232806938059198</v>
      </c>
      <c r="N165" s="85">
        <v>686772.53</v>
      </c>
    </row>
    <row r="166" spans="1:14" ht="13.8" x14ac:dyDescent="0.2">
      <c r="A166" s="37" t="s">
        <v>70</v>
      </c>
      <c r="B166" s="16" t="s">
        <v>70</v>
      </c>
      <c r="C166" s="16" t="s">
        <v>1224</v>
      </c>
      <c r="D166" s="16" t="s">
        <v>1790</v>
      </c>
      <c r="E166" s="16" t="s">
        <v>2247</v>
      </c>
      <c r="F166" s="16" t="str">
        <f t="shared" si="2"/>
        <v>MEJORA DE TRAZADO EN LA CARRETERA A-2613 PK. 2+700 AL 4+200TRAMO LASCUARRE-CASTIGALEU</v>
      </c>
      <c r="G166" s="85">
        <v>500000</v>
      </c>
      <c r="H166" s="85">
        <v>0</v>
      </c>
      <c r="I166" s="85">
        <v>500000</v>
      </c>
      <c r="J166" s="85">
        <v>334498.39</v>
      </c>
      <c r="K166" s="85">
        <v>0</v>
      </c>
      <c r="L166" s="85">
        <v>0</v>
      </c>
      <c r="M166" s="100">
        <v>0</v>
      </c>
      <c r="N166" s="85">
        <v>0</v>
      </c>
    </row>
    <row r="167" spans="1:14" ht="13.8" x14ac:dyDescent="0.2">
      <c r="A167" s="37" t="s">
        <v>70</v>
      </c>
      <c r="B167" s="16" t="s">
        <v>70</v>
      </c>
      <c r="C167" s="16" t="s">
        <v>1225</v>
      </c>
      <c r="D167" s="16" t="s">
        <v>1791</v>
      </c>
      <c r="E167" s="16" t="s">
        <v>1974</v>
      </c>
      <c r="F167" s="16" t="str">
        <f t="shared" si="2"/>
        <v>MEJORA A-130 TRAMO:CONCHEL-POMAR-SANTALECINA#</v>
      </c>
      <c r="G167" s="85">
        <v>200000</v>
      </c>
      <c r="H167" s="85">
        <v>0</v>
      </c>
      <c r="I167" s="85">
        <v>200000</v>
      </c>
      <c r="J167" s="85">
        <v>0</v>
      </c>
      <c r="K167" s="85">
        <v>0</v>
      </c>
      <c r="L167" s="85">
        <v>0</v>
      </c>
      <c r="M167" s="100">
        <v>0</v>
      </c>
      <c r="N167" s="85">
        <v>0</v>
      </c>
    </row>
    <row r="168" spans="1:14" ht="13.8" x14ac:dyDescent="0.2">
      <c r="A168" s="37" t="s">
        <v>70</v>
      </c>
      <c r="B168" s="16" t="s">
        <v>70</v>
      </c>
      <c r="C168" s="16" t="s">
        <v>1226</v>
      </c>
      <c r="D168" s="16" t="s">
        <v>1792</v>
      </c>
      <c r="E168" s="16" t="s">
        <v>1974</v>
      </c>
      <c r="F168" s="16" t="str">
        <f t="shared" si="2"/>
        <v>MESA INSTITUCIONAL DE LA BICICLETA#</v>
      </c>
      <c r="G168" s="85">
        <v>0</v>
      </c>
      <c r="H168" s="85">
        <v>0</v>
      </c>
      <c r="I168" s="85">
        <v>0</v>
      </c>
      <c r="J168" s="85">
        <v>18125.8</v>
      </c>
      <c r="K168" s="85">
        <v>18125.8</v>
      </c>
      <c r="L168" s="85">
        <v>0</v>
      </c>
      <c r="M168" s="100">
        <v>0</v>
      </c>
      <c r="N168" s="85">
        <v>0</v>
      </c>
    </row>
    <row r="169" spans="1:14" ht="13.8" x14ac:dyDescent="0.2">
      <c r="A169" s="37" t="s">
        <v>70</v>
      </c>
      <c r="B169" s="16" t="s">
        <v>70</v>
      </c>
      <c r="C169" s="16" t="s">
        <v>1227</v>
      </c>
      <c r="D169" s="16" t="s">
        <v>1793</v>
      </c>
      <c r="E169" s="16" t="s">
        <v>1974</v>
      </c>
      <c r="F169" s="16" t="str">
        <f t="shared" si="2"/>
        <v>MEJORA A-125 TRAMO:AYERBE-ERLA (AYERBE-BISCARRUES-ARBISA)#</v>
      </c>
      <c r="G169" s="85">
        <v>200000</v>
      </c>
      <c r="H169" s="85">
        <v>0</v>
      </c>
      <c r="I169" s="85">
        <v>200000</v>
      </c>
      <c r="J169" s="85">
        <v>0</v>
      </c>
      <c r="K169" s="85">
        <v>0</v>
      </c>
      <c r="L169" s="85">
        <v>0</v>
      </c>
      <c r="M169" s="100">
        <v>0</v>
      </c>
      <c r="N169" s="85">
        <v>0</v>
      </c>
    </row>
    <row r="170" spans="1:14" ht="13.8" x14ac:dyDescent="0.2">
      <c r="A170" s="37" t="s">
        <v>70</v>
      </c>
      <c r="B170" s="16" t="s">
        <v>70</v>
      </c>
      <c r="C170" s="16" t="s">
        <v>1228</v>
      </c>
      <c r="D170" s="16" t="s">
        <v>1794</v>
      </c>
      <c r="E170" s="16" t="s">
        <v>2248</v>
      </c>
      <c r="F170" s="16" t="str">
        <f t="shared" si="2"/>
        <v>MEJORA DE LA A-1210 DE LA A-23 ALMUDÉVAR-GRAÑÉN.TRAMO:ALMUDÉVAR-TARDIENTA</v>
      </c>
      <c r="G170" s="85">
        <v>200000</v>
      </c>
      <c r="H170" s="85">
        <v>0</v>
      </c>
      <c r="I170" s="85">
        <v>200000</v>
      </c>
      <c r="J170" s="85">
        <v>0</v>
      </c>
      <c r="K170" s="85">
        <v>0</v>
      </c>
      <c r="L170" s="85">
        <v>0</v>
      </c>
      <c r="M170" s="100">
        <v>0</v>
      </c>
      <c r="N170" s="85">
        <v>0</v>
      </c>
    </row>
    <row r="171" spans="1:14" ht="13.8" x14ac:dyDescent="0.2">
      <c r="A171" s="37" t="s">
        <v>70</v>
      </c>
      <c r="B171" s="16" t="s">
        <v>70</v>
      </c>
      <c r="C171" s="16" t="s">
        <v>1229</v>
      </c>
      <c r="D171" s="16" t="s">
        <v>1795</v>
      </c>
      <c r="E171" s="16" t="s">
        <v>1974</v>
      </c>
      <c r="F171" s="16" t="str">
        <f t="shared" si="2"/>
        <v>MEJORA A-1508 (CALAMOCHA -VIVEL DEL RIO MARTIN)#</v>
      </c>
      <c r="G171" s="85">
        <v>290000</v>
      </c>
      <c r="H171" s="85">
        <v>0</v>
      </c>
      <c r="I171" s="85">
        <v>290000</v>
      </c>
      <c r="J171" s="85">
        <v>0</v>
      </c>
      <c r="K171" s="85">
        <v>0</v>
      </c>
      <c r="L171" s="85">
        <v>0</v>
      </c>
      <c r="M171" s="100">
        <v>0</v>
      </c>
      <c r="N171" s="85">
        <v>0</v>
      </c>
    </row>
    <row r="172" spans="1:14" ht="13.8" x14ac:dyDescent="0.2">
      <c r="A172" s="37" t="s">
        <v>70</v>
      </c>
      <c r="B172" s="16" t="s">
        <v>70</v>
      </c>
      <c r="C172" s="16" t="s">
        <v>1230</v>
      </c>
      <c r="D172" s="16" t="s">
        <v>1796</v>
      </c>
      <c r="E172" s="16" t="s">
        <v>2249</v>
      </c>
      <c r="F172" s="16" t="str">
        <f t="shared" si="2"/>
        <v>MEJORA DE LA A-2511, DE BURBÁGUENA A SEGURA DE LOS BAÑOS POR FONFRÍA. TRAMO: FERRERUELA-LAGUERUELA</v>
      </c>
      <c r="G172" s="85">
        <v>200000</v>
      </c>
      <c r="H172" s="85">
        <v>0</v>
      </c>
      <c r="I172" s="85">
        <v>200000</v>
      </c>
      <c r="J172" s="85">
        <v>0</v>
      </c>
      <c r="K172" s="85">
        <v>0</v>
      </c>
      <c r="L172" s="85">
        <v>0</v>
      </c>
      <c r="M172" s="100">
        <v>0</v>
      </c>
      <c r="N172" s="85">
        <v>0</v>
      </c>
    </row>
    <row r="173" spans="1:14" ht="13.8" x14ac:dyDescent="0.2">
      <c r="A173" s="37" t="s">
        <v>70</v>
      </c>
      <c r="B173" s="16" t="s">
        <v>70</v>
      </c>
      <c r="C173" s="16" t="s">
        <v>1231</v>
      </c>
      <c r="D173" s="16" t="s">
        <v>1797</v>
      </c>
      <c r="E173" s="16" t="s">
        <v>2250</v>
      </c>
      <c r="F173" s="16" t="str">
        <f t="shared" si="2"/>
        <v>MEJORA DE LA A-2520 DE A-23 LA PUEBLA DE VALVERDE-JAVALAMBRE.TRAMO:LA PUEBLA-ESTACIÓN JAVALAMBRE</v>
      </c>
      <c r="G173" s="85">
        <v>200000</v>
      </c>
      <c r="H173" s="85">
        <v>0</v>
      </c>
      <c r="I173" s="85">
        <v>200000</v>
      </c>
      <c r="J173" s="85">
        <v>0</v>
      </c>
      <c r="K173" s="85">
        <v>0</v>
      </c>
      <c r="L173" s="85">
        <v>0</v>
      </c>
      <c r="M173" s="100">
        <v>0</v>
      </c>
      <c r="N173" s="85">
        <v>0</v>
      </c>
    </row>
    <row r="174" spans="1:14" ht="13.8" x14ac:dyDescent="0.2">
      <c r="A174" s="37" t="s">
        <v>70</v>
      </c>
      <c r="B174" s="16" t="s">
        <v>70</v>
      </c>
      <c r="C174" s="16" t="s">
        <v>1232</v>
      </c>
      <c r="D174" s="16" t="s">
        <v>1798</v>
      </c>
      <c r="E174" s="16" t="s">
        <v>2251</v>
      </c>
      <c r="F174" s="16" t="str">
        <f t="shared" si="2"/>
        <v>MEJORA DE LA A-1204. DE EJEA DE LOS CABALLEROS A LUESIA. TRAMO: EJEA-FARASDUÉS</v>
      </c>
      <c r="G174" s="85">
        <v>200000</v>
      </c>
      <c r="H174" s="85">
        <v>0</v>
      </c>
      <c r="I174" s="85">
        <v>200000</v>
      </c>
      <c r="J174" s="85">
        <v>0</v>
      </c>
      <c r="K174" s="85">
        <v>0</v>
      </c>
      <c r="L174" s="85">
        <v>0</v>
      </c>
      <c r="M174" s="100">
        <v>0</v>
      </c>
      <c r="N174" s="85">
        <v>0</v>
      </c>
    </row>
    <row r="175" spans="1:14" ht="13.8" x14ac:dyDescent="0.2">
      <c r="A175" s="37" t="s">
        <v>70</v>
      </c>
      <c r="B175" s="16" t="s">
        <v>70</v>
      </c>
      <c r="C175" s="16" t="s">
        <v>1233</v>
      </c>
      <c r="D175" s="16" t="s">
        <v>1799</v>
      </c>
      <c r="E175" s="16" t="s">
        <v>1974</v>
      </c>
      <c r="F175" s="16" t="str">
        <f t="shared" si="2"/>
        <v>TERRENOS EXPROPIACIONES 2022-2026#</v>
      </c>
      <c r="G175" s="85">
        <v>800000</v>
      </c>
      <c r="H175" s="85">
        <v>0</v>
      </c>
      <c r="I175" s="85">
        <v>800000</v>
      </c>
      <c r="J175" s="85">
        <v>0</v>
      </c>
      <c r="K175" s="85">
        <v>0</v>
      </c>
      <c r="L175" s="85">
        <v>0</v>
      </c>
      <c r="M175" s="100">
        <v>0</v>
      </c>
      <c r="N175" s="85">
        <v>0</v>
      </c>
    </row>
    <row r="176" spans="1:14" ht="13.8" x14ac:dyDescent="0.2">
      <c r="A176" s="37" t="s">
        <v>70</v>
      </c>
      <c r="B176" s="16" t="s">
        <v>70</v>
      </c>
      <c r="C176" s="16" t="s">
        <v>1234</v>
      </c>
      <c r="D176" s="16" t="s">
        <v>1706</v>
      </c>
      <c r="E176" s="16" t="s">
        <v>1974</v>
      </c>
      <c r="F176" s="16" t="str">
        <f t="shared" si="2"/>
        <v>EQUIPOS PARA PROCESOS DE INFORMACIÓN#</v>
      </c>
      <c r="G176" s="85">
        <v>50000</v>
      </c>
      <c r="H176" s="85">
        <v>0</v>
      </c>
      <c r="I176" s="85">
        <v>50000</v>
      </c>
      <c r="J176" s="85">
        <v>0</v>
      </c>
      <c r="K176" s="85">
        <v>0</v>
      </c>
      <c r="L176" s="85">
        <v>0</v>
      </c>
      <c r="M176" s="100">
        <v>0</v>
      </c>
      <c r="N176" s="85">
        <v>0</v>
      </c>
    </row>
    <row r="177" spans="1:14" ht="13.8" x14ac:dyDescent="0.2">
      <c r="A177" s="37" t="s">
        <v>70</v>
      </c>
      <c r="B177" s="16" t="s">
        <v>70</v>
      </c>
      <c r="C177" s="16" t="s">
        <v>1235</v>
      </c>
      <c r="D177" s="16" t="s">
        <v>1800</v>
      </c>
      <c r="E177" s="16" t="s">
        <v>2252</v>
      </c>
      <c r="F177" s="16" t="str">
        <f t="shared" si="2"/>
        <v>MEJORA DE LA SEGURIDAD VIAL DE LA A-2614. TRAMO: N-230-ACCESO ARÉN (HU)</v>
      </c>
      <c r="G177" s="85">
        <v>0</v>
      </c>
      <c r="H177" s="85">
        <v>0</v>
      </c>
      <c r="I177" s="85">
        <v>0</v>
      </c>
      <c r="J177" s="85">
        <v>94860.54</v>
      </c>
      <c r="K177" s="85">
        <v>94860.54</v>
      </c>
      <c r="L177" s="85">
        <v>94733.89</v>
      </c>
      <c r="M177" s="100">
        <v>0</v>
      </c>
      <c r="N177" s="85">
        <v>94733.89</v>
      </c>
    </row>
    <row r="178" spans="1:14" ht="13.8" x14ac:dyDescent="0.2">
      <c r="A178" s="37" t="s">
        <v>70</v>
      </c>
      <c r="B178" s="16" t="s">
        <v>70</v>
      </c>
      <c r="C178" s="16" t="s">
        <v>1236</v>
      </c>
      <c r="D178" s="16" t="s">
        <v>1801</v>
      </c>
      <c r="E178" s="16" t="s">
        <v>1974</v>
      </c>
      <c r="F178" s="16" t="str">
        <f t="shared" si="2"/>
        <v>AYUDAS MRR DIGITALIZACIÓN#</v>
      </c>
      <c r="G178" s="85">
        <v>1816013</v>
      </c>
      <c r="H178" s="85">
        <v>1330770</v>
      </c>
      <c r="I178" s="85">
        <v>3146783</v>
      </c>
      <c r="J178" s="85">
        <v>0</v>
      </c>
      <c r="K178" s="85">
        <v>0</v>
      </c>
      <c r="L178" s="85">
        <v>0</v>
      </c>
      <c r="M178" s="100">
        <v>0</v>
      </c>
      <c r="N178" s="85">
        <v>0</v>
      </c>
    </row>
    <row r="179" spans="1:14" ht="13.8" x14ac:dyDescent="0.2">
      <c r="A179" s="37" t="s">
        <v>70</v>
      </c>
      <c r="B179" s="16" t="s">
        <v>70</v>
      </c>
      <c r="C179" s="16" t="s">
        <v>1237</v>
      </c>
      <c r="D179" s="16" t="s">
        <v>1802</v>
      </c>
      <c r="E179" s="16" t="s">
        <v>1974</v>
      </c>
      <c r="F179" s="16" t="str">
        <f t="shared" si="2"/>
        <v>VÍAS CICLABLES#</v>
      </c>
      <c r="G179" s="85">
        <v>300000</v>
      </c>
      <c r="H179" s="85">
        <v>0</v>
      </c>
      <c r="I179" s="85">
        <v>300000</v>
      </c>
      <c r="J179" s="85">
        <v>0</v>
      </c>
      <c r="K179" s="85">
        <v>0</v>
      </c>
      <c r="L179" s="85">
        <v>0</v>
      </c>
      <c r="M179" s="100">
        <v>0</v>
      </c>
      <c r="N179" s="85">
        <v>0</v>
      </c>
    </row>
    <row r="180" spans="1:14" ht="13.8" x14ac:dyDescent="0.2">
      <c r="A180" s="37" t="s">
        <v>70</v>
      </c>
      <c r="B180" s="16" t="s">
        <v>70</v>
      </c>
      <c r="C180" s="16" t="s">
        <v>1238</v>
      </c>
      <c r="D180" s="16" t="s">
        <v>1803</v>
      </c>
      <c r="E180" s="16" t="s">
        <v>1974</v>
      </c>
      <c r="F180" s="16" t="str">
        <f t="shared" si="2"/>
        <v>MRR PROYECTOS INVERSIÓN COMPONENTE 1#</v>
      </c>
      <c r="G180" s="85">
        <v>0</v>
      </c>
      <c r="H180" s="85">
        <v>2092249</v>
      </c>
      <c r="I180" s="85">
        <v>2092249</v>
      </c>
      <c r="J180" s="85">
        <v>0</v>
      </c>
      <c r="K180" s="85">
        <v>0</v>
      </c>
      <c r="L180" s="85">
        <v>0</v>
      </c>
      <c r="M180" s="100">
        <v>0</v>
      </c>
      <c r="N180" s="85">
        <v>0</v>
      </c>
    </row>
    <row r="181" spans="1:14" ht="13.8" x14ac:dyDescent="0.2">
      <c r="A181" s="37" t="s">
        <v>70</v>
      </c>
      <c r="B181" s="16" t="s">
        <v>70</v>
      </c>
      <c r="C181" s="16" t="s">
        <v>1239</v>
      </c>
      <c r="D181" s="16" t="s">
        <v>1804</v>
      </c>
      <c r="E181" s="16" t="s">
        <v>1974</v>
      </c>
      <c r="F181" s="16" t="str">
        <f t="shared" si="2"/>
        <v>EMERGENCIAS EN LA PROVINCIA DE ZARAGOZA EN 2022#</v>
      </c>
      <c r="G181" s="85">
        <v>0</v>
      </c>
      <c r="H181" s="85">
        <v>462602.91</v>
      </c>
      <c r="I181" s="85">
        <v>462602.91</v>
      </c>
      <c r="J181" s="85">
        <v>462602.91</v>
      </c>
      <c r="K181" s="85">
        <v>462602.91</v>
      </c>
      <c r="L181" s="85">
        <v>460701.95</v>
      </c>
      <c r="M181" s="100">
        <v>99.589073056198501</v>
      </c>
      <c r="N181" s="85">
        <v>460701.95</v>
      </c>
    </row>
    <row r="182" spans="1:14" ht="13.8" x14ac:dyDescent="0.2">
      <c r="A182" s="37" t="s">
        <v>70</v>
      </c>
      <c r="B182" s="16" t="s">
        <v>70</v>
      </c>
      <c r="C182" s="16" t="s">
        <v>1240</v>
      </c>
      <c r="D182" s="16" t="s">
        <v>1805</v>
      </c>
      <c r="E182" s="16" t="s">
        <v>2253</v>
      </c>
      <c r="F182" s="16" t="str">
        <f t="shared" si="2"/>
        <v>REFUERZOS EN A-225 Y 1511 ALCORISA-MORELLA Y N-330-ORIHUELADEL TREMEDAL</v>
      </c>
      <c r="G182" s="85">
        <v>0</v>
      </c>
      <c r="H182" s="85">
        <v>0</v>
      </c>
      <c r="I182" s="85">
        <v>0</v>
      </c>
      <c r="J182" s="85">
        <v>720291.75</v>
      </c>
      <c r="K182" s="85">
        <v>0</v>
      </c>
      <c r="L182" s="85">
        <v>0</v>
      </c>
      <c r="M182" s="100">
        <v>0</v>
      </c>
      <c r="N182" s="85">
        <v>0</v>
      </c>
    </row>
    <row r="183" spans="1:14" ht="13.8" x14ac:dyDescent="0.2">
      <c r="A183" s="37" t="s">
        <v>70</v>
      </c>
      <c r="B183" s="16" t="s">
        <v>70</v>
      </c>
      <c r="C183" s="16" t="s">
        <v>1241</v>
      </c>
      <c r="D183" s="16" t="s">
        <v>1806</v>
      </c>
      <c r="E183" s="16" t="s">
        <v>1974</v>
      </c>
      <c r="F183" s="16" t="str">
        <f t="shared" si="2"/>
        <v>ESTUDIO INFORMATIVO ACCESO SUR A LA ESTACIÓN DE JAVALAMBRE#</v>
      </c>
      <c r="G183" s="85">
        <v>0</v>
      </c>
      <c r="H183" s="85">
        <v>0</v>
      </c>
      <c r="I183" s="85">
        <v>0</v>
      </c>
      <c r="J183" s="85">
        <v>10000</v>
      </c>
      <c r="K183" s="85">
        <v>0</v>
      </c>
      <c r="L183" s="85">
        <v>0</v>
      </c>
      <c r="M183" s="100">
        <v>0</v>
      </c>
      <c r="N183" s="85">
        <v>0</v>
      </c>
    </row>
    <row r="184" spans="1:14" ht="13.8" x14ac:dyDescent="0.2">
      <c r="A184" s="37" t="s">
        <v>70</v>
      </c>
      <c r="B184" s="16" t="s">
        <v>70</v>
      </c>
      <c r="C184" s="16" t="s">
        <v>1242</v>
      </c>
      <c r="D184" s="16" t="s">
        <v>1807</v>
      </c>
      <c r="E184" s="16" t="s">
        <v>2254</v>
      </c>
      <c r="F184" s="16" t="str">
        <f t="shared" si="2"/>
        <v>PREE 5000 PARA LA REHABILITACION DE LAS VIVIENDAS DEL PARQUE DE MAQUINARIA DE GRAUS</v>
      </c>
      <c r="G184" s="85">
        <v>0</v>
      </c>
      <c r="H184" s="85">
        <v>615000</v>
      </c>
      <c r="I184" s="85">
        <v>615000</v>
      </c>
      <c r="J184" s="85">
        <v>89684.39</v>
      </c>
      <c r="K184" s="85">
        <v>0</v>
      </c>
      <c r="L184" s="85">
        <v>0</v>
      </c>
      <c r="M184" s="100">
        <v>0</v>
      </c>
      <c r="N184" s="85">
        <v>0</v>
      </c>
    </row>
    <row r="185" spans="1:14" ht="13.8" x14ac:dyDescent="0.2">
      <c r="A185" s="37" t="s">
        <v>70</v>
      </c>
      <c r="B185" s="16" t="s">
        <v>70</v>
      </c>
      <c r="C185" s="16" t="s">
        <v>1243</v>
      </c>
      <c r="D185" s="16" t="s">
        <v>1808</v>
      </c>
      <c r="E185" s="16" t="s">
        <v>2255</v>
      </c>
      <c r="F185" s="16" t="str">
        <f t="shared" si="2"/>
        <v>ESTUDIO INFORMATIVO DE LA CONEXIÓN DE LOS VALLES DEL ÉSERA Y DEL CINCA. HU-V-6432-A-138</v>
      </c>
      <c r="G185" s="85">
        <v>0</v>
      </c>
      <c r="H185" s="85">
        <v>0</v>
      </c>
      <c r="I185" s="85">
        <v>0</v>
      </c>
      <c r="J185" s="85">
        <v>10000</v>
      </c>
      <c r="K185" s="85">
        <v>0</v>
      </c>
      <c r="L185" s="85">
        <v>0</v>
      </c>
      <c r="M185" s="100">
        <v>0</v>
      </c>
      <c r="N185" s="85">
        <v>0</v>
      </c>
    </row>
    <row r="186" spans="1:14" ht="13.8" x14ac:dyDescent="0.2">
      <c r="A186" s="37" t="s">
        <v>70</v>
      </c>
      <c r="B186" s="16" t="s">
        <v>70</v>
      </c>
      <c r="C186" s="16" t="s">
        <v>1244</v>
      </c>
      <c r="D186" s="16" t="s">
        <v>1809</v>
      </c>
      <c r="E186" s="16" t="s">
        <v>2256</v>
      </c>
      <c r="F186" s="16" t="str">
        <f t="shared" si="2"/>
        <v>NUEVOS DESARROLLOS DE INFORMACION URBANISTICA Y TRAMITACIONTELEMATICA</v>
      </c>
      <c r="G186" s="85">
        <v>0</v>
      </c>
      <c r="H186" s="85">
        <v>0</v>
      </c>
      <c r="I186" s="85">
        <v>0</v>
      </c>
      <c r="J186" s="85">
        <v>0</v>
      </c>
      <c r="K186" s="85">
        <v>0</v>
      </c>
      <c r="L186" s="85">
        <v>0</v>
      </c>
      <c r="M186" s="100">
        <v>0</v>
      </c>
      <c r="N186" s="85">
        <v>0</v>
      </c>
    </row>
    <row r="187" spans="1:14" ht="13.8" x14ac:dyDescent="0.2">
      <c r="A187" s="37" t="s">
        <v>70</v>
      </c>
      <c r="B187" s="16" t="s">
        <v>70</v>
      </c>
      <c r="C187" s="16" t="s">
        <v>1245</v>
      </c>
      <c r="D187" s="16" t="s">
        <v>1810</v>
      </c>
      <c r="E187" s="16" t="s">
        <v>1974</v>
      </c>
      <c r="F187" s="16" t="str">
        <f t="shared" si="2"/>
        <v>REFUERZO DE FIRME EN LA CARRETERA A-1204 EJEA-FARASDUÉS#</v>
      </c>
      <c r="G187" s="85">
        <v>0</v>
      </c>
      <c r="H187" s="85">
        <v>0</v>
      </c>
      <c r="I187" s="85">
        <v>0</v>
      </c>
      <c r="J187" s="85">
        <v>0</v>
      </c>
      <c r="K187" s="85">
        <v>0</v>
      </c>
      <c r="L187" s="85">
        <v>0</v>
      </c>
      <c r="M187" s="100">
        <v>0</v>
      </c>
      <c r="N187" s="85">
        <v>0</v>
      </c>
    </row>
    <row r="188" spans="1:14" s="87" customFormat="1" ht="13.8" x14ac:dyDescent="0.2">
      <c r="A188" s="37" t="s">
        <v>70</v>
      </c>
      <c r="B188" s="16" t="s">
        <v>70</v>
      </c>
      <c r="C188" s="27" t="s">
        <v>125</v>
      </c>
      <c r="D188" s="27" t="s">
        <v>70</v>
      </c>
      <c r="E188" s="27" t="s">
        <v>70</v>
      </c>
      <c r="F188" s="27" t="str">
        <f t="shared" si="2"/>
        <v/>
      </c>
      <c r="G188" s="90">
        <v>57815865.109999999</v>
      </c>
      <c r="H188" s="90">
        <v>4988217.34</v>
      </c>
      <c r="I188" s="90">
        <v>62804082.450000003</v>
      </c>
      <c r="J188" s="90">
        <v>51547567.409999996</v>
      </c>
      <c r="K188" s="90">
        <v>45795836.009999998</v>
      </c>
      <c r="L188" s="90">
        <v>20240368.280000001</v>
      </c>
      <c r="M188" s="101">
        <v>32.227790758847398</v>
      </c>
      <c r="N188" s="90">
        <v>20171365.289999999</v>
      </c>
    </row>
    <row r="189" spans="1:14" ht="13.8" x14ac:dyDescent="0.2">
      <c r="A189" s="37" t="s">
        <v>437</v>
      </c>
      <c r="B189" s="16" t="s">
        <v>438</v>
      </c>
      <c r="C189" s="16" t="s">
        <v>1246</v>
      </c>
      <c r="D189" s="16" t="s">
        <v>1811</v>
      </c>
      <c r="E189" s="16" t="s">
        <v>2257</v>
      </c>
      <c r="F189" s="16" t="str">
        <f t="shared" si="2"/>
        <v>RB84013 GESTIÓN DE LOS CENTROS DE INTERPRETACIÓN DE LOS ESPACIOS NATURALES PROTEGIDOS</v>
      </c>
      <c r="G189" s="85">
        <v>0</v>
      </c>
      <c r="H189" s="85">
        <v>0</v>
      </c>
      <c r="I189" s="85">
        <v>0</v>
      </c>
      <c r="J189" s="85">
        <v>22.5</v>
      </c>
      <c r="K189" s="85">
        <v>22.5</v>
      </c>
      <c r="L189" s="85">
        <v>22.5</v>
      </c>
      <c r="M189" s="100">
        <v>0</v>
      </c>
      <c r="N189" s="85">
        <v>22.5</v>
      </c>
    </row>
    <row r="190" spans="1:14" ht="13.8" x14ac:dyDescent="0.2">
      <c r="A190" s="37" t="s">
        <v>70</v>
      </c>
      <c r="B190" s="16" t="s">
        <v>70</v>
      </c>
      <c r="C190" s="16" t="s">
        <v>1247</v>
      </c>
      <c r="D190" s="16" t="s">
        <v>1812</v>
      </c>
      <c r="E190" s="16" t="s">
        <v>2258</v>
      </c>
      <c r="F190" s="16" t="str">
        <f t="shared" si="2"/>
        <v>PRESTACION SERVIOS AEREOS EXTINCION INCENDIOS FORESTALES CAMPAÑAS 2012-2015</v>
      </c>
      <c r="G190" s="85">
        <v>4468284.28</v>
      </c>
      <c r="H190" s="85">
        <v>0</v>
      </c>
      <c r="I190" s="85">
        <v>4468284.28</v>
      </c>
      <c r="J190" s="85">
        <v>4156486.76</v>
      </c>
      <c r="K190" s="85">
        <v>4156486.76</v>
      </c>
      <c r="L190" s="85">
        <v>770840.29</v>
      </c>
      <c r="M190" s="100">
        <v>17.251370810274398</v>
      </c>
      <c r="N190" s="85">
        <v>534356.19999999995</v>
      </c>
    </row>
    <row r="191" spans="1:14" ht="13.8" x14ac:dyDescent="0.2">
      <c r="A191" s="37" t="s">
        <v>70</v>
      </c>
      <c r="B191" s="16" t="s">
        <v>70</v>
      </c>
      <c r="C191" s="16" t="s">
        <v>1248</v>
      </c>
      <c r="D191" s="16" t="s">
        <v>1813</v>
      </c>
      <c r="E191" s="16" t="s">
        <v>1974</v>
      </c>
      <c r="F191" s="16" t="str">
        <f t="shared" si="2"/>
        <v>CONTRATO INFORMA DE CONTROL Y GRABACION DE DATOS#</v>
      </c>
      <c r="G191" s="85">
        <v>250000</v>
      </c>
      <c r="H191" s="85">
        <v>0</v>
      </c>
      <c r="I191" s="85">
        <v>250000</v>
      </c>
      <c r="J191" s="85">
        <v>209993.69</v>
      </c>
      <c r="K191" s="85">
        <v>209993.69</v>
      </c>
      <c r="L191" s="85">
        <v>0</v>
      </c>
      <c r="M191" s="100">
        <v>0</v>
      </c>
      <c r="N191" s="85">
        <v>0</v>
      </c>
    </row>
    <row r="192" spans="1:14" ht="13.8" x14ac:dyDescent="0.2">
      <c r="A192" s="37" t="s">
        <v>70</v>
      </c>
      <c r="B192" s="16" t="s">
        <v>70</v>
      </c>
      <c r="C192" s="16" t="s">
        <v>1249</v>
      </c>
      <c r="D192" s="16" t="s">
        <v>1814</v>
      </c>
      <c r="E192" s="16" t="s">
        <v>1974</v>
      </c>
      <c r="F192" s="16" t="str">
        <f t="shared" si="2"/>
        <v>IDENTIFICACION ANIMAL#</v>
      </c>
      <c r="G192" s="85">
        <v>10000</v>
      </c>
      <c r="H192" s="85">
        <v>0</v>
      </c>
      <c r="I192" s="85">
        <v>10000</v>
      </c>
      <c r="J192" s="85">
        <v>7661.53</v>
      </c>
      <c r="K192" s="85">
        <v>7661.53</v>
      </c>
      <c r="L192" s="85">
        <v>7661.53</v>
      </c>
      <c r="M192" s="100">
        <v>76.615300000000005</v>
      </c>
      <c r="N192" s="85">
        <v>1750.68</v>
      </c>
    </row>
    <row r="193" spans="1:14" ht="13.8" x14ac:dyDescent="0.2">
      <c r="A193" s="37" t="s">
        <v>70</v>
      </c>
      <c r="B193" s="16" t="s">
        <v>70</v>
      </c>
      <c r="C193" s="16" t="s">
        <v>1250</v>
      </c>
      <c r="D193" s="16" t="s">
        <v>1815</v>
      </c>
      <c r="E193" s="16" t="s">
        <v>1974</v>
      </c>
      <c r="F193" s="16" t="str">
        <f t="shared" si="2"/>
        <v>I+D+I LABORATORIO AGROAMBIENTAL#</v>
      </c>
      <c r="G193" s="85">
        <v>36670</v>
      </c>
      <c r="H193" s="85">
        <v>-215</v>
      </c>
      <c r="I193" s="85">
        <v>36455</v>
      </c>
      <c r="J193" s="85">
        <v>29553.32</v>
      </c>
      <c r="K193" s="85">
        <v>29553.32</v>
      </c>
      <c r="L193" s="85">
        <v>29553.32</v>
      </c>
      <c r="M193" s="100">
        <v>81.067946783705906</v>
      </c>
      <c r="N193" s="85">
        <v>29553.32</v>
      </c>
    </row>
    <row r="194" spans="1:14" ht="13.8" x14ac:dyDescent="0.2">
      <c r="A194" s="37" t="s">
        <v>70</v>
      </c>
      <c r="B194" s="16" t="s">
        <v>70</v>
      </c>
      <c r="C194" s="16" t="s">
        <v>1251</v>
      </c>
      <c r="D194" s="16" t="s">
        <v>1816</v>
      </c>
      <c r="E194" s="16" t="s">
        <v>2259</v>
      </c>
      <c r="F194" s="16" t="str">
        <f t="shared" si="2"/>
        <v>EQUIPAMIENTO CENTROS PROTEC. VEGETAL Y SEMILLAS Y PLANTAS DE VIVERO</v>
      </c>
      <c r="G194" s="85">
        <v>30000</v>
      </c>
      <c r="H194" s="85">
        <v>0</v>
      </c>
      <c r="I194" s="85">
        <v>30000</v>
      </c>
      <c r="J194" s="85">
        <v>8906.31</v>
      </c>
      <c r="K194" s="85">
        <v>8906.31</v>
      </c>
      <c r="L194" s="85">
        <v>8906.31</v>
      </c>
      <c r="M194" s="100">
        <v>29.6877</v>
      </c>
      <c r="N194" s="85">
        <v>8906.31</v>
      </c>
    </row>
    <row r="195" spans="1:14" ht="13.8" x14ac:dyDescent="0.2">
      <c r="A195" s="37" t="s">
        <v>70</v>
      </c>
      <c r="B195" s="16" t="s">
        <v>70</v>
      </c>
      <c r="C195" s="16" t="s">
        <v>1252</v>
      </c>
      <c r="D195" s="16" t="s">
        <v>1817</v>
      </c>
      <c r="E195" s="16" t="s">
        <v>1974</v>
      </c>
      <c r="F195" s="16" t="str">
        <f t="shared" si="2"/>
        <v>CALIDAD SEMILLAS Y PLANTAS#</v>
      </c>
      <c r="G195" s="85">
        <v>80018.559999999998</v>
      </c>
      <c r="H195" s="85">
        <v>0</v>
      </c>
      <c r="I195" s="85">
        <v>80018.559999999998</v>
      </c>
      <c r="J195" s="85">
        <v>25950</v>
      </c>
      <c r="K195" s="85">
        <v>25950</v>
      </c>
      <c r="L195" s="85">
        <v>12567.05</v>
      </c>
      <c r="M195" s="100">
        <v>15.705168900815</v>
      </c>
      <c r="N195" s="85">
        <v>12567.05</v>
      </c>
    </row>
    <row r="196" spans="1:14" ht="13.8" x14ac:dyDescent="0.2">
      <c r="A196" s="37" t="s">
        <v>70</v>
      </c>
      <c r="B196" s="16" t="s">
        <v>70</v>
      </c>
      <c r="C196" s="16" t="s">
        <v>1253</v>
      </c>
      <c r="D196" s="16" t="s">
        <v>1818</v>
      </c>
      <c r="E196" s="16" t="s">
        <v>2260</v>
      </c>
      <c r="F196" s="16" t="str">
        <f t="shared" si="2"/>
        <v>PROGRAMA CONTROL Y VIGILANCIA ENCEFALOPATIAS ESPONGIFORMES TRANSMISIBLES</v>
      </c>
      <c r="G196" s="85">
        <v>9500</v>
      </c>
      <c r="H196" s="85">
        <v>0</v>
      </c>
      <c r="I196" s="85">
        <v>9500</v>
      </c>
      <c r="J196" s="85">
        <v>1000.57</v>
      </c>
      <c r="K196" s="85">
        <v>1000.57</v>
      </c>
      <c r="L196" s="85">
        <v>1000.57</v>
      </c>
      <c r="M196" s="100">
        <v>10.532315789473699</v>
      </c>
      <c r="N196" s="85">
        <v>1000.57</v>
      </c>
    </row>
    <row r="197" spans="1:14" ht="13.8" x14ac:dyDescent="0.2">
      <c r="A197" s="37" t="s">
        <v>70</v>
      </c>
      <c r="B197" s="16" t="s">
        <v>70</v>
      </c>
      <c r="C197" s="16" t="s">
        <v>1254</v>
      </c>
      <c r="D197" s="16" t="s">
        <v>1819</v>
      </c>
      <c r="E197" s="16" t="s">
        <v>1974</v>
      </c>
      <c r="F197" s="16" t="str">
        <f t="shared" si="2"/>
        <v>EQUIPAMIENTOS CENTRALIZADOS DEPARTAMENTO#</v>
      </c>
      <c r="G197" s="85">
        <v>75000</v>
      </c>
      <c r="H197" s="85">
        <v>0</v>
      </c>
      <c r="I197" s="85">
        <v>75000</v>
      </c>
      <c r="J197" s="85">
        <v>4640.51</v>
      </c>
      <c r="K197" s="85">
        <v>4640.51</v>
      </c>
      <c r="L197" s="85">
        <v>4640.51</v>
      </c>
      <c r="M197" s="100">
        <v>6.1873466666666701</v>
      </c>
      <c r="N197" s="85">
        <v>4640.51</v>
      </c>
    </row>
    <row r="198" spans="1:14" ht="13.8" x14ac:dyDescent="0.2">
      <c r="A198" s="37" t="s">
        <v>70</v>
      </c>
      <c r="B198" s="16" t="s">
        <v>70</v>
      </c>
      <c r="C198" s="16" t="s">
        <v>1255</v>
      </c>
      <c r="D198" s="16" t="s">
        <v>1820</v>
      </c>
      <c r="E198" s="16" t="s">
        <v>1974</v>
      </c>
      <c r="F198" s="16" t="str">
        <f t="shared" si="2"/>
        <v>MANTENIMIENTO DE LOS PROGRAMAS DE PRIMAS GANADERAS#</v>
      </c>
      <c r="G198" s="85">
        <v>148368.72</v>
      </c>
      <c r="H198" s="85">
        <v>0</v>
      </c>
      <c r="I198" s="85">
        <v>148368.72</v>
      </c>
      <c r="J198" s="85">
        <v>148368.72</v>
      </c>
      <c r="K198" s="85">
        <v>58443</v>
      </c>
      <c r="L198" s="85">
        <v>42023.3</v>
      </c>
      <c r="M198" s="100">
        <v>28.323557687900799</v>
      </c>
      <c r="N198" s="85">
        <v>42023.3</v>
      </c>
    </row>
    <row r="199" spans="1:14" ht="13.8" x14ac:dyDescent="0.2">
      <c r="A199" s="37" t="s">
        <v>70</v>
      </c>
      <c r="B199" s="16" t="s">
        <v>70</v>
      </c>
      <c r="C199" s="16" t="s">
        <v>1256</v>
      </c>
      <c r="D199" s="16" t="s">
        <v>1821</v>
      </c>
      <c r="E199" s="16" t="s">
        <v>2261</v>
      </c>
      <c r="F199" s="16" t="str">
        <f t="shared" si="2"/>
        <v>DESARROLLO E INTEGRACION DE PROGRAMAS DE IDENTIFICACION GANADERA</v>
      </c>
      <c r="G199" s="85">
        <v>226636.51</v>
      </c>
      <c r="H199" s="85">
        <v>0</v>
      </c>
      <c r="I199" s="85">
        <v>226636.51</v>
      </c>
      <c r="J199" s="85">
        <v>226636.51</v>
      </c>
      <c r="K199" s="85">
        <v>226636.51</v>
      </c>
      <c r="L199" s="85">
        <v>0</v>
      </c>
      <c r="M199" s="100">
        <v>0</v>
      </c>
      <c r="N199" s="85">
        <v>0</v>
      </c>
    </row>
    <row r="200" spans="1:14" ht="13.8" x14ac:dyDescent="0.2">
      <c r="A200" s="37" t="s">
        <v>70</v>
      </c>
      <c r="B200" s="16" t="s">
        <v>70</v>
      </c>
      <c r="C200" s="16" t="s">
        <v>1257</v>
      </c>
      <c r="D200" s="16" t="s">
        <v>1822</v>
      </c>
      <c r="E200" s="16" t="s">
        <v>2262</v>
      </c>
      <c r="F200" s="16" t="str">
        <f t="shared" ref="F200:F263" si="3">CONCATENATE(D200,E200)</f>
        <v>ACTUACIONES PARA  IMPLANTAC. Y MEJORA SISTEMA INFORMAC. GEOGRAF. DPTO.</v>
      </c>
      <c r="G200" s="85">
        <v>0</v>
      </c>
      <c r="H200" s="85">
        <v>0</v>
      </c>
      <c r="I200" s="85">
        <v>0</v>
      </c>
      <c r="J200" s="85">
        <v>3760.05</v>
      </c>
      <c r="K200" s="85">
        <v>3760.05</v>
      </c>
      <c r="L200" s="85">
        <v>3760.05</v>
      </c>
      <c r="M200" s="100">
        <v>0</v>
      </c>
      <c r="N200" s="85">
        <v>3760.05</v>
      </c>
    </row>
    <row r="201" spans="1:14" ht="13.8" x14ac:dyDescent="0.2">
      <c r="A201" s="37" t="s">
        <v>70</v>
      </c>
      <c r="B201" s="16" t="s">
        <v>70</v>
      </c>
      <c r="C201" s="16" t="s">
        <v>1258</v>
      </c>
      <c r="D201" s="16" t="s">
        <v>1823</v>
      </c>
      <c r="E201" s="16" t="s">
        <v>2263</v>
      </c>
      <c r="F201" s="16" t="str">
        <f t="shared" si="3"/>
        <v>GESTION Y SEGUIMIENTO DEL PROGRAMA DE DESARROLLO RURAL 2007/2013</v>
      </c>
      <c r="G201" s="85">
        <v>160000</v>
      </c>
      <c r="H201" s="85">
        <v>0</v>
      </c>
      <c r="I201" s="85">
        <v>160000</v>
      </c>
      <c r="J201" s="85">
        <v>89257.68</v>
      </c>
      <c r="K201" s="85">
        <v>89257.68</v>
      </c>
      <c r="L201" s="85">
        <v>0</v>
      </c>
      <c r="M201" s="100">
        <v>0</v>
      </c>
      <c r="N201" s="85">
        <v>0</v>
      </c>
    </row>
    <row r="202" spans="1:14" ht="13.8" x14ac:dyDescent="0.2">
      <c r="A202" s="37" t="s">
        <v>70</v>
      </c>
      <c r="B202" s="16" t="s">
        <v>70</v>
      </c>
      <c r="C202" s="16" t="s">
        <v>1259</v>
      </c>
      <c r="D202" s="16" t="s">
        <v>1824</v>
      </c>
      <c r="E202" s="16" t="s">
        <v>2264</v>
      </c>
      <c r="F202" s="16" t="str">
        <f t="shared" si="3"/>
        <v>ASISTENCIA T. CONCENTRACION PARCELARIA MONFLORITE, POMPENILLO Y BELLESTAR</v>
      </c>
      <c r="G202" s="85">
        <v>0</v>
      </c>
      <c r="H202" s="85">
        <v>0</v>
      </c>
      <c r="I202" s="85">
        <v>0</v>
      </c>
      <c r="J202" s="85">
        <v>0</v>
      </c>
      <c r="K202" s="85">
        <v>0</v>
      </c>
      <c r="L202" s="85">
        <v>0</v>
      </c>
      <c r="M202" s="100">
        <v>0</v>
      </c>
      <c r="N202" s="85">
        <v>0</v>
      </c>
    </row>
    <row r="203" spans="1:14" ht="13.8" x14ac:dyDescent="0.2">
      <c r="A203" s="37" t="s">
        <v>70</v>
      </c>
      <c r="B203" s="16" t="s">
        <v>70</v>
      </c>
      <c r="C203" s="16" t="s">
        <v>1260</v>
      </c>
      <c r="D203" s="16" t="s">
        <v>1825</v>
      </c>
      <c r="E203" s="16" t="s">
        <v>1974</v>
      </c>
      <c r="F203" s="16" t="str">
        <f t="shared" si="3"/>
        <v>C.P.ZONA CAUDE (TERUEL)#</v>
      </c>
      <c r="G203" s="85">
        <v>0</v>
      </c>
      <c r="H203" s="85">
        <v>0</v>
      </c>
      <c r="I203" s="85">
        <v>0</v>
      </c>
      <c r="J203" s="85">
        <v>0</v>
      </c>
      <c r="K203" s="85">
        <v>0</v>
      </c>
      <c r="L203" s="85">
        <v>0</v>
      </c>
      <c r="M203" s="100">
        <v>0</v>
      </c>
      <c r="N203" s="85">
        <v>0</v>
      </c>
    </row>
    <row r="204" spans="1:14" ht="13.8" x14ac:dyDescent="0.2">
      <c r="A204" s="37" t="s">
        <v>70</v>
      </c>
      <c r="B204" s="16" t="s">
        <v>70</v>
      </c>
      <c r="C204" s="16" t="s">
        <v>1261</v>
      </c>
      <c r="D204" s="16" t="s">
        <v>1826</v>
      </c>
      <c r="E204" s="16" t="s">
        <v>1974</v>
      </c>
      <c r="F204" s="16" t="str">
        <f t="shared" si="3"/>
        <v>AULA MEDIO AMBIENTE URBANO#</v>
      </c>
      <c r="G204" s="85">
        <v>5000</v>
      </c>
      <c r="H204" s="85">
        <v>8000</v>
      </c>
      <c r="I204" s="85">
        <v>13000</v>
      </c>
      <c r="J204" s="85">
        <v>10092.879999999999</v>
      </c>
      <c r="K204" s="85">
        <v>10092.879999999999</v>
      </c>
      <c r="L204" s="85">
        <v>10092.879999999999</v>
      </c>
      <c r="M204" s="100">
        <v>77.637538461538497</v>
      </c>
      <c r="N204" s="85">
        <v>10092.879999999999</v>
      </c>
    </row>
    <row r="205" spans="1:14" ht="13.8" x14ac:dyDescent="0.2">
      <c r="A205" s="37" t="s">
        <v>70</v>
      </c>
      <c r="B205" s="16" t="s">
        <v>70</v>
      </c>
      <c r="C205" s="16" t="s">
        <v>1262</v>
      </c>
      <c r="D205" s="16" t="s">
        <v>1827</v>
      </c>
      <c r="E205" s="16" t="s">
        <v>1974</v>
      </c>
      <c r="F205" s="16" t="str">
        <f t="shared" si="3"/>
        <v>CONCENT.PARCELARIA LAGUERUELA#</v>
      </c>
      <c r="G205" s="85">
        <v>0</v>
      </c>
      <c r="H205" s="85">
        <v>0</v>
      </c>
      <c r="I205" s="85">
        <v>0</v>
      </c>
      <c r="J205" s="85">
        <v>18022.07</v>
      </c>
      <c r="K205" s="85">
        <v>18022.07</v>
      </c>
      <c r="L205" s="85">
        <v>0</v>
      </c>
      <c r="M205" s="100">
        <v>0</v>
      </c>
      <c r="N205" s="85">
        <v>0</v>
      </c>
    </row>
    <row r="206" spans="1:14" ht="13.8" x14ac:dyDescent="0.2">
      <c r="A206" s="37" t="s">
        <v>70</v>
      </c>
      <c r="B206" s="16" t="s">
        <v>70</v>
      </c>
      <c r="C206" s="16" t="s">
        <v>1263</v>
      </c>
      <c r="D206" s="16" t="s">
        <v>1828</v>
      </c>
      <c r="E206" s="16" t="s">
        <v>1974</v>
      </c>
      <c r="F206" s="16" t="str">
        <f t="shared" si="3"/>
        <v>CONCENTRACIÓN PARCELARIA MONREAL DE ARIZA#</v>
      </c>
      <c r="G206" s="85">
        <v>66237.52</v>
      </c>
      <c r="H206" s="85">
        <v>0</v>
      </c>
      <c r="I206" s="85">
        <v>66237.52</v>
      </c>
      <c r="J206" s="85">
        <v>66237.52</v>
      </c>
      <c r="K206" s="85">
        <v>66237.52</v>
      </c>
      <c r="L206" s="85">
        <v>0</v>
      </c>
      <c r="M206" s="100">
        <v>0</v>
      </c>
      <c r="N206" s="85">
        <v>0</v>
      </c>
    </row>
    <row r="207" spans="1:14" ht="13.8" x14ac:dyDescent="0.2">
      <c r="A207" s="37" t="s">
        <v>70</v>
      </c>
      <c r="B207" s="16" t="s">
        <v>70</v>
      </c>
      <c r="C207" s="16" t="s">
        <v>1264</v>
      </c>
      <c r="D207" s="16" t="s">
        <v>1829</v>
      </c>
      <c r="E207" s="16" t="s">
        <v>1974</v>
      </c>
      <c r="F207" s="16" t="str">
        <f t="shared" si="3"/>
        <v>ASISTENCIA TECNICA VIGILANCIA AMBIENTAL Y SEGURIDAD Y SALUD#</v>
      </c>
      <c r="G207" s="85">
        <v>300000</v>
      </c>
      <c r="H207" s="85">
        <v>0</v>
      </c>
      <c r="I207" s="85">
        <v>300000</v>
      </c>
      <c r="J207" s="85">
        <v>212065.9</v>
      </c>
      <c r="K207" s="85">
        <v>212065.9</v>
      </c>
      <c r="L207" s="85">
        <v>44254.41</v>
      </c>
      <c r="M207" s="100">
        <v>14.751469999999999</v>
      </c>
      <c r="N207" s="85">
        <v>39054.980000000003</v>
      </c>
    </row>
    <row r="208" spans="1:14" ht="13.8" x14ac:dyDescent="0.2">
      <c r="A208" s="37" t="s">
        <v>70</v>
      </c>
      <c r="B208" s="16" t="s">
        <v>70</v>
      </c>
      <c r="C208" s="16" t="s">
        <v>1265</v>
      </c>
      <c r="D208" s="16" t="s">
        <v>1830</v>
      </c>
      <c r="E208" s="16" t="s">
        <v>1974</v>
      </c>
      <c r="F208" s="16" t="str">
        <f t="shared" si="3"/>
        <v>ADQUISICION VEHICULOS DEPARTAMENTO#</v>
      </c>
      <c r="G208" s="85">
        <v>1262635.5</v>
      </c>
      <c r="H208" s="85">
        <v>0</v>
      </c>
      <c r="I208" s="85">
        <v>1262635.5</v>
      </c>
      <c r="J208" s="85">
        <v>1254330</v>
      </c>
      <c r="K208" s="85">
        <v>0</v>
      </c>
      <c r="L208" s="85">
        <v>0</v>
      </c>
      <c r="M208" s="100">
        <v>0</v>
      </c>
      <c r="N208" s="85">
        <v>0</v>
      </c>
    </row>
    <row r="209" spans="1:14" ht="13.8" x14ac:dyDescent="0.2">
      <c r="A209" s="37" t="s">
        <v>70</v>
      </c>
      <c r="B209" s="16" t="s">
        <v>70</v>
      </c>
      <c r="C209" s="16" t="s">
        <v>1266</v>
      </c>
      <c r="D209" s="16" t="s">
        <v>1831</v>
      </c>
      <c r="E209" s="16" t="s">
        <v>1974</v>
      </c>
      <c r="F209" s="16" t="str">
        <f t="shared" si="3"/>
        <v>LICENCIAS SOFTWARE COMERCIAL USO ESPECIFICO#</v>
      </c>
      <c r="G209" s="85">
        <v>0</v>
      </c>
      <c r="H209" s="85">
        <v>0</v>
      </c>
      <c r="I209" s="85">
        <v>0</v>
      </c>
      <c r="J209" s="85">
        <v>237.37</v>
      </c>
      <c r="K209" s="85">
        <v>237.37</v>
      </c>
      <c r="L209" s="85">
        <v>237.37</v>
      </c>
      <c r="M209" s="100">
        <v>0</v>
      </c>
      <c r="N209" s="85">
        <v>237.37</v>
      </c>
    </row>
    <row r="210" spans="1:14" s="88" customFormat="1" ht="13.8" x14ac:dyDescent="0.2">
      <c r="A210" s="37" t="s">
        <v>70</v>
      </c>
      <c r="B210" s="16" t="s">
        <v>70</v>
      </c>
      <c r="C210" s="16" t="s">
        <v>1267</v>
      </c>
      <c r="D210" s="16" t="s">
        <v>1832</v>
      </c>
      <c r="E210" s="16" t="s">
        <v>2265</v>
      </c>
      <c r="F210" s="16" t="str">
        <f t="shared" si="3"/>
        <v>DESARROLLOS INFORMATICOS GESTION Y CONTROL DPTO. AGRICULTURA, G. Y M.A.</v>
      </c>
      <c r="G210" s="85">
        <v>1097334.54</v>
      </c>
      <c r="H210" s="85">
        <v>0</v>
      </c>
      <c r="I210" s="85">
        <v>1097334.54</v>
      </c>
      <c r="J210" s="85">
        <v>1057413.44</v>
      </c>
      <c r="K210" s="85">
        <v>1057413.44</v>
      </c>
      <c r="L210" s="85">
        <v>0</v>
      </c>
      <c r="M210" s="100">
        <v>0</v>
      </c>
      <c r="N210" s="85">
        <v>0</v>
      </c>
    </row>
    <row r="211" spans="1:14" ht="13.8" x14ac:dyDescent="0.2">
      <c r="A211" s="37" t="s">
        <v>70</v>
      </c>
      <c r="B211" s="16" t="s">
        <v>70</v>
      </c>
      <c r="C211" s="16" t="s">
        <v>1268</v>
      </c>
      <c r="D211" s="16" t="s">
        <v>1833</v>
      </c>
      <c r="E211" s="16" t="s">
        <v>1974</v>
      </c>
      <c r="F211" s="16" t="str">
        <f t="shared" si="3"/>
        <v>MEDIDAS CERTIFICACION CUENTA FEOGA-FEAGA-FEADER ISO#</v>
      </c>
      <c r="G211" s="85">
        <v>100000</v>
      </c>
      <c r="H211" s="85">
        <v>0</v>
      </c>
      <c r="I211" s="85">
        <v>100000</v>
      </c>
      <c r="J211" s="85">
        <v>0</v>
      </c>
      <c r="K211" s="85">
        <v>0</v>
      </c>
      <c r="L211" s="85">
        <v>0</v>
      </c>
      <c r="M211" s="100">
        <v>0</v>
      </c>
      <c r="N211" s="85">
        <v>0</v>
      </c>
    </row>
    <row r="212" spans="1:14" ht="13.8" x14ac:dyDescent="0.2">
      <c r="A212" s="37" t="s">
        <v>70</v>
      </c>
      <c r="B212" s="16" t="s">
        <v>70</v>
      </c>
      <c r="C212" s="16" t="s">
        <v>1269</v>
      </c>
      <c r="D212" s="16" t="s">
        <v>1834</v>
      </c>
      <c r="E212" s="16" t="s">
        <v>1974</v>
      </c>
      <c r="F212" s="16" t="str">
        <f t="shared" si="3"/>
        <v>PREVENCION DE RIESGOS LABORALES#</v>
      </c>
      <c r="G212" s="85">
        <v>184954.66</v>
      </c>
      <c r="H212" s="85">
        <v>-7368.35</v>
      </c>
      <c r="I212" s="85">
        <v>177586.31</v>
      </c>
      <c r="J212" s="85">
        <v>0</v>
      </c>
      <c r="K212" s="85">
        <v>0</v>
      </c>
      <c r="L212" s="85">
        <v>0</v>
      </c>
      <c r="M212" s="100">
        <v>0</v>
      </c>
      <c r="N212" s="85">
        <v>0</v>
      </c>
    </row>
    <row r="213" spans="1:14" ht="13.8" x14ac:dyDescent="0.2">
      <c r="A213" s="37" t="s">
        <v>70</v>
      </c>
      <c r="B213" s="16" t="s">
        <v>70</v>
      </c>
      <c r="C213" s="16" t="s">
        <v>1270</v>
      </c>
      <c r="D213" s="16" t="s">
        <v>1835</v>
      </c>
      <c r="E213" s="16" t="s">
        <v>2266</v>
      </c>
      <c r="F213" s="16" t="str">
        <f t="shared" si="3"/>
        <v>RED DE EVALUACIÓN FITOSANITARIA EN LAS MASAS FORESTALES DE ARAGON</v>
      </c>
      <c r="G213" s="85">
        <v>120000</v>
      </c>
      <c r="H213" s="85">
        <v>0</v>
      </c>
      <c r="I213" s="85">
        <v>120000</v>
      </c>
      <c r="J213" s="85">
        <v>115986.97</v>
      </c>
      <c r="K213" s="85">
        <v>115986.97</v>
      </c>
      <c r="L213" s="85">
        <v>0</v>
      </c>
      <c r="M213" s="100">
        <v>0</v>
      </c>
      <c r="N213" s="85">
        <v>0</v>
      </c>
    </row>
    <row r="214" spans="1:14" ht="13.8" x14ac:dyDescent="0.2">
      <c r="A214" s="37" t="s">
        <v>70</v>
      </c>
      <c r="B214" s="16" t="s">
        <v>70</v>
      </c>
      <c r="C214" s="16" t="s">
        <v>1271</v>
      </c>
      <c r="D214" s="16" t="s">
        <v>1836</v>
      </c>
      <c r="E214" s="16" t="s">
        <v>2267</v>
      </c>
      <c r="F214" s="16" t="str">
        <f t="shared" si="3"/>
        <v>ZB01901 PROPUESTA DE ACCIONES DEL PLAN DE RECUPERACIÓN DE MARGARITIFERA AURICULARIA EN ARAGÓN</v>
      </c>
      <c r="G214" s="85">
        <v>0</v>
      </c>
      <c r="H214" s="85">
        <v>73981.77</v>
      </c>
      <c r="I214" s="85">
        <v>73981.77</v>
      </c>
      <c r="J214" s="85">
        <v>73981.77</v>
      </c>
      <c r="K214" s="85">
        <v>73981.77</v>
      </c>
      <c r="L214" s="85">
        <v>53811.4</v>
      </c>
      <c r="M214" s="100">
        <v>72.7360267265841</v>
      </c>
      <c r="N214" s="85">
        <v>53811.4</v>
      </c>
    </row>
    <row r="215" spans="1:14" ht="13.8" x14ac:dyDescent="0.2">
      <c r="A215" s="37" t="s">
        <v>70</v>
      </c>
      <c r="B215" s="16" t="s">
        <v>70</v>
      </c>
      <c r="C215" s="16" t="s">
        <v>1272</v>
      </c>
      <c r="D215" s="16" t="s">
        <v>1837</v>
      </c>
      <c r="E215" s="16" t="s">
        <v>2268</v>
      </c>
      <c r="F215" s="16" t="str">
        <f t="shared" si="3"/>
        <v>MATERIAL DIVERSO PARA EL SERVICIO DE BIODIVERSIDAD DE LA D.G. DE SOSTENIBILIDAD</v>
      </c>
      <c r="G215" s="85">
        <v>0</v>
      </c>
      <c r="H215" s="85">
        <v>34937.68</v>
      </c>
      <c r="I215" s="85">
        <v>34937.68</v>
      </c>
      <c r="J215" s="85">
        <v>5133.99</v>
      </c>
      <c r="K215" s="85">
        <v>5133.99</v>
      </c>
      <c r="L215" s="85">
        <v>5133.99</v>
      </c>
      <c r="M215" s="100">
        <v>14.694707834063401</v>
      </c>
      <c r="N215" s="85">
        <v>0</v>
      </c>
    </row>
    <row r="216" spans="1:14" ht="13.8" x14ac:dyDescent="0.2">
      <c r="A216" s="37" t="s">
        <v>70</v>
      </c>
      <c r="B216" s="16" t="s">
        <v>70</v>
      </c>
      <c r="C216" s="16" t="s">
        <v>1273</v>
      </c>
      <c r="D216" s="16" t="s">
        <v>1838</v>
      </c>
      <c r="E216" s="16" t="s">
        <v>2269</v>
      </c>
      <c r="F216" s="16" t="str">
        <f t="shared" si="3"/>
        <v>HB82046 SUMINISTRO PARA SEÑALIZACIÓN DE LOS ESPACIOS NATURALES PROTEGIDOS DE LA PROVINCIA DE HUESCA</v>
      </c>
      <c r="G216" s="85">
        <v>0</v>
      </c>
      <c r="H216" s="85">
        <v>22259.86</v>
      </c>
      <c r="I216" s="85">
        <v>22259.86</v>
      </c>
      <c r="J216" s="85">
        <v>17419.86</v>
      </c>
      <c r="K216" s="85">
        <v>17419.86</v>
      </c>
      <c r="L216" s="85">
        <v>0</v>
      </c>
      <c r="M216" s="100">
        <v>0</v>
      </c>
      <c r="N216" s="85">
        <v>0</v>
      </c>
    </row>
    <row r="217" spans="1:14" ht="13.8" x14ac:dyDescent="0.2">
      <c r="A217" s="37" t="s">
        <v>70</v>
      </c>
      <c r="B217" s="16" t="s">
        <v>70</v>
      </c>
      <c r="C217" s="16" t="s">
        <v>1274</v>
      </c>
      <c r="D217" s="16" t="s">
        <v>1839</v>
      </c>
      <c r="E217" s="16" t="s">
        <v>2270</v>
      </c>
      <c r="F217" s="16" t="str">
        <f t="shared" si="3"/>
        <v>MANTENIMIENTO Y MEJORA SISTEMA INFORMATICO INTEGRADO GESTION - CONTROL PAC</v>
      </c>
      <c r="G217" s="85">
        <v>566068.17000000004</v>
      </c>
      <c r="H217" s="85">
        <v>0</v>
      </c>
      <c r="I217" s="85">
        <v>566068.17000000004</v>
      </c>
      <c r="J217" s="85">
        <v>566068.17000000004</v>
      </c>
      <c r="K217" s="85">
        <v>566068.17000000004</v>
      </c>
      <c r="L217" s="85">
        <v>153856.09</v>
      </c>
      <c r="M217" s="100">
        <v>27.179781191371401</v>
      </c>
      <c r="N217" s="85">
        <v>153856.09</v>
      </c>
    </row>
    <row r="218" spans="1:14" ht="13.8" x14ac:dyDescent="0.2">
      <c r="A218" s="37" t="s">
        <v>70</v>
      </c>
      <c r="B218" s="16" t="s">
        <v>70</v>
      </c>
      <c r="C218" s="16" t="s">
        <v>1275</v>
      </c>
      <c r="D218" s="16" t="s">
        <v>1840</v>
      </c>
      <c r="E218" s="16" t="s">
        <v>1974</v>
      </c>
      <c r="F218" s="16" t="str">
        <f t="shared" si="3"/>
        <v>AMOJON. Y ACCESOS C.P. ZONA DE BLANCAS#</v>
      </c>
      <c r="G218" s="85">
        <v>0</v>
      </c>
      <c r="H218" s="85">
        <v>0</v>
      </c>
      <c r="I218" s="85">
        <v>0</v>
      </c>
      <c r="J218" s="85">
        <v>105617.14</v>
      </c>
      <c r="K218" s="85">
        <v>105617.14</v>
      </c>
      <c r="L218" s="85">
        <v>105617.14</v>
      </c>
      <c r="M218" s="100">
        <v>0</v>
      </c>
      <c r="N218" s="85">
        <v>105617.14</v>
      </c>
    </row>
    <row r="219" spans="1:14" ht="13.8" x14ac:dyDescent="0.2">
      <c r="A219" s="37" t="s">
        <v>70</v>
      </c>
      <c r="B219" s="16" t="s">
        <v>70</v>
      </c>
      <c r="C219" s="16" t="s">
        <v>1276</v>
      </c>
      <c r="D219" s="16" t="s">
        <v>1841</v>
      </c>
      <c r="E219" s="16" t="s">
        <v>2271</v>
      </c>
      <c r="F219" s="16" t="str">
        <f t="shared" si="3"/>
        <v>LLEVANZA SISTEMA INTEGRADO DE GESTION Y DECLARACION DE PARCELAS DE LA PAC</v>
      </c>
      <c r="G219" s="85">
        <v>12000</v>
      </c>
      <c r="H219" s="85">
        <v>0</v>
      </c>
      <c r="I219" s="85">
        <v>12000</v>
      </c>
      <c r="J219" s="85">
        <v>0</v>
      </c>
      <c r="K219" s="85">
        <v>0</v>
      </c>
      <c r="L219" s="85">
        <v>0</v>
      </c>
      <c r="M219" s="100">
        <v>0</v>
      </c>
      <c r="N219" s="85">
        <v>0</v>
      </c>
    </row>
    <row r="220" spans="1:14" ht="13.8" x14ac:dyDescent="0.2">
      <c r="A220" s="37" t="s">
        <v>70</v>
      </c>
      <c r="B220" s="16" t="s">
        <v>70</v>
      </c>
      <c r="C220" s="16" t="s">
        <v>1277</v>
      </c>
      <c r="D220" s="16" t="s">
        <v>1842</v>
      </c>
      <c r="E220" s="16" t="s">
        <v>2272</v>
      </c>
      <c r="F220" s="16" t="str">
        <f t="shared" si="3"/>
        <v>MEJORAS AL SISTEMA INTEGRADO DE APROVECHAMIENTOS FORESTALES(SIAF), AÑO EN CURSO</v>
      </c>
      <c r="G220" s="85">
        <v>10000</v>
      </c>
      <c r="H220" s="85">
        <v>0</v>
      </c>
      <c r="I220" s="85">
        <v>10000</v>
      </c>
      <c r="J220" s="85">
        <v>0</v>
      </c>
      <c r="K220" s="85">
        <v>0</v>
      </c>
      <c r="L220" s="85">
        <v>0</v>
      </c>
      <c r="M220" s="100">
        <v>0</v>
      </c>
      <c r="N220" s="85">
        <v>0</v>
      </c>
    </row>
    <row r="221" spans="1:14" ht="13.8" x14ac:dyDescent="0.2">
      <c r="A221" s="37" t="s">
        <v>70</v>
      </c>
      <c r="B221" s="16" t="s">
        <v>70</v>
      </c>
      <c r="C221" s="16" t="s">
        <v>1278</v>
      </c>
      <c r="D221" s="16" t="s">
        <v>1843</v>
      </c>
      <c r="E221" s="16" t="s">
        <v>2273</v>
      </c>
      <c r="F221" s="16" t="str">
        <f t="shared" si="3"/>
        <v>MATERIAL DIVERSO PARA EL PARQUE NACIONAL DE ORDESA Y MONTE PERDIDO DE LA DG. COMENA</v>
      </c>
      <c r="G221" s="85">
        <v>0</v>
      </c>
      <c r="H221" s="85">
        <v>12341.49</v>
      </c>
      <c r="I221" s="85">
        <v>12341.49</v>
      </c>
      <c r="J221" s="85">
        <v>12341.49</v>
      </c>
      <c r="K221" s="85">
        <v>12341.49</v>
      </c>
      <c r="L221" s="85">
        <v>12341.49</v>
      </c>
      <c r="M221" s="100">
        <v>100</v>
      </c>
      <c r="N221" s="85">
        <v>12341.49</v>
      </c>
    </row>
    <row r="222" spans="1:14" ht="13.8" x14ac:dyDescent="0.2">
      <c r="A222" s="37" t="s">
        <v>70</v>
      </c>
      <c r="B222" s="16" t="s">
        <v>70</v>
      </c>
      <c r="C222" s="16" t="s">
        <v>1279</v>
      </c>
      <c r="D222" s="16" t="s">
        <v>1844</v>
      </c>
      <c r="E222" s="16" t="s">
        <v>2274</v>
      </c>
      <c r="F222" s="16" t="str">
        <f t="shared" si="3"/>
        <v>ZB01900 ATENCIÓN VETERINARIA Y CONSERVACIÓN FAUNA EN CENTRORECUPERACIÓN FAUNA SILVESTRE LA ALFRANCA</v>
      </c>
      <c r="G222" s="85">
        <v>0</v>
      </c>
      <c r="H222" s="85">
        <v>47584.15</v>
      </c>
      <c r="I222" s="85">
        <v>47584.15</v>
      </c>
      <c r="J222" s="85">
        <v>47584.15</v>
      </c>
      <c r="K222" s="85">
        <v>47584.15</v>
      </c>
      <c r="L222" s="85">
        <v>47584.15</v>
      </c>
      <c r="M222" s="100">
        <v>100</v>
      </c>
      <c r="N222" s="85">
        <v>47584.15</v>
      </c>
    </row>
    <row r="223" spans="1:14" ht="13.8" x14ac:dyDescent="0.2">
      <c r="A223" s="37" t="s">
        <v>70</v>
      </c>
      <c r="B223" s="16" t="s">
        <v>70</v>
      </c>
      <c r="C223" s="16" t="s">
        <v>1280</v>
      </c>
      <c r="D223" s="16" t="s">
        <v>1845</v>
      </c>
      <c r="E223" s="16" t="s">
        <v>2275</v>
      </c>
      <c r="F223" s="16" t="str">
        <f t="shared" si="3"/>
        <v>RB24042 SEGUIMIENTO DE FLORA Y ACTUALIZACIÓN DEL MAPA DIGITAL DE VEGETACIÓN DEL PNAC DE ORDESA Y ZPP</v>
      </c>
      <c r="G223" s="85">
        <v>0</v>
      </c>
      <c r="H223" s="85">
        <v>4971.8900000000003</v>
      </c>
      <c r="I223" s="85">
        <v>4971.8900000000003</v>
      </c>
      <c r="J223" s="85">
        <v>0</v>
      </c>
      <c r="K223" s="85">
        <v>0</v>
      </c>
      <c r="L223" s="85">
        <v>0</v>
      </c>
      <c r="M223" s="100">
        <v>0</v>
      </c>
      <c r="N223" s="85">
        <v>0</v>
      </c>
    </row>
    <row r="224" spans="1:14" ht="13.8" x14ac:dyDescent="0.2">
      <c r="A224" s="37" t="s">
        <v>70</v>
      </c>
      <c r="B224" s="16" t="s">
        <v>70</v>
      </c>
      <c r="C224" s="16" t="s">
        <v>1281</v>
      </c>
      <c r="D224" s="16" t="s">
        <v>1846</v>
      </c>
      <c r="E224" s="16" t="s">
        <v>2276</v>
      </c>
      <c r="F224" s="16" t="str">
        <f t="shared" si="3"/>
        <v>RB24046 ANÁLISIS METAPOBLACIONAL DE RANA PYRENAICA EN EL PARQUE NACIONAL DE ORDESA Y MONTE PERDIDO</v>
      </c>
      <c r="G224" s="85">
        <v>0</v>
      </c>
      <c r="H224" s="85">
        <v>14991.9</v>
      </c>
      <c r="I224" s="85">
        <v>14991.9</v>
      </c>
      <c r="J224" s="85">
        <v>14991.9</v>
      </c>
      <c r="K224" s="85">
        <v>14991.9</v>
      </c>
      <c r="L224" s="85">
        <v>0</v>
      </c>
      <c r="M224" s="100">
        <v>0</v>
      </c>
      <c r="N224" s="85">
        <v>0</v>
      </c>
    </row>
    <row r="225" spans="1:14" ht="13.8" x14ac:dyDescent="0.2">
      <c r="A225" s="37" t="s">
        <v>70</v>
      </c>
      <c r="B225" s="16" t="s">
        <v>70</v>
      </c>
      <c r="C225" s="16" t="s">
        <v>1282</v>
      </c>
      <c r="D225" s="16" t="s">
        <v>1847</v>
      </c>
      <c r="E225" s="16" t="s">
        <v>2277</v>
      </c>
      <c r="F225" s="16" t="str">
        <f t="shared" si="3"/>
        <v>ADECUACIÓN DE INFRAESTRUCTURAS DE USO PÚBLICO EN EL PARQUE NATURAL POSETS-MALADETA (HUESCA)</v>
      </c>
      <c r="G225" s="85">
        <v>0</v>
      </c>
      <c r="H225" s="85">
        <v>48289.22</v>
      </c>
      <c r="I225" s="85">
        <v>48289.22</v>
      </c>
      <c r="J225" s="85">
        <v>0</v>
      </c>
      <c r="K225" s="85">
        <v>0</v>
      </c>
      <c r="L225" s="85">
        <v>0</v>
      </c>
      <c r="M225" s="100">
        <v>0</v>
      </c>
      <c r="N225" s="85">
        <v>0</v>
      </c>
    </row>
    <row r="226" spans="1:14" ht="13.8" x14ac:dyDescent="0.2">
      <c r="A226" s="37" t="s">
        <v>70</v>
      </c>
      <c r="B226" s="16" t="s">
        <v>70</v>
      </c>
      <c r="C226" s="16" t="s">
        <v>1283</v>
      </c>
      <c r="D226" s="16" t="s">
        <v>1848</v>
      </c>
      <c r="E226" s="16" t="s">
        <v>2278</v>
      </c>
      <c r="F226" s="16" t="str">
        <f t="shared" si="3"/>
        <v>MANT Y AMPLIACION CERTIFICACION FORESTAL REGIONAL EN LA C.A. ARAGÓN AÑO EN CURSO</v>
      </c>
      <c r="G226" s="85">
        <v>15000</v>
      </c>
      <c r="H226" s="85">
        <v>-4864.9799999999996</v>
      </c>
      <c r="I226" s="85">
        <v>10135.02</v>
      </c>
      <c r="J226" s="85">
        <v>0</v>
      </c>
      <c r="K226" s="85">
        <v>0</v>
      </c>
      <c r="L226" s="85">
        <v>0</v>
      </c>
      <c r="M226" s="100">
        <v>0</v>
      </c>
      <c r="N226" s="85">
        <v>0</v>
      </c>
    </row>
    <row r="227" spans="1:14" ht="13.8" x14ac:dyDescent="0.2">
      <c r="A227" s="37" t="s">
        <v>70</v>
      </c>
      <c r="B227" s="16" t="s">
        <v>70</v>
      </c>
      <c r="C227" s="16" t="s">
        <v>1284</v>
      </c>
      <c r="D227" s="16" t="s">
        <v>1849</v>
      </c>
      <c r="E227" s="16" t="s">
        <v>2279</v>
      </c>
      <c r="F227" s="16" t="str">
        <f t="shared" si="3"/>
        <v>TB23108 SEÑALIZACIÓN EN PAISAJE PROTEGIDO DE LOS PINARES DERODENO Y RND DE LA LAGUNA DE GALLOCANTA</v>
      </c>
      <c r="G227" s="85">
        <v>0</v>
      </c>
      <c r="H227" s="85">
        <v>6048.79</v>
      </c>
      <c r="I227" s="85">
        <v>6048.79</v>
      </c>
      <c r="J227" s="85">
        <v>6048.79</v>
      </c>
      <c r="K227" s="85">
        <v>6048.79</v>
      </c>
      <c r="L227" s="85">
        <v>6048.79</v>
      </c>
      <c r="M227" s="100">
        <v>100</v>
      </c>
      <c r="N227" s="85">
        <v>6048.79</v>
      </c>
    </row>
    <row r="228" spans="1:14" ht="13.8" x14ac:dyDescent="0.2">
      <c r="A228" s="37" t="s">
        <v>70</v>
      </c>
      <c r="B228" s="16" t="s">
        <v>70</v>
      </c>
      <c r="C228" s="16" t="s">
        <v>1285</v>
      </c>
      <c r="D228" s="16" t="s">
        <v>1850</v>
      </c>
      <c r="E228" s="16" t="s">
        <v>1974</v>
      </c>
      <c r="F228" s="16" t="str">
        <f t="shared" si="3"/>
        <v>C.P. ALFAMBRA (TERUEL)#</v>
      </c>
      <c r="G228" s="85">
        <v>53089.4</v>
      </c>
      <c r="H228" s="85">
        <v>0</v>
      </c>
      <c r="I228" s="85">
        <v>53089.4</v>
      </c>
      <c r="J228" s="85">
        <v>53089.4</v>
      </c>
      <c r="K228" s="85">
        <v>53089.4</v>
      </c>
      <c r="L228" s="85">
        <v>20686.43</v>
      </c>
      <c r="M228" s="100">
        <v>38.965273670450202</v>
      </c>
      <c r="N228" s="85">
        <v>0</v>
      </c>
    </row>
    <row r="229" spans="1:14" ht="13.8" x14ac:dyDescent="0.2">
      <c r="A229" s="37" t="s">
        <v>70</v>
      </c>
      <c r="B229" s="16" t="s">
        <v>70</v>
      </c>
      <c r="C229" s="16" t="s">
        <v>1286</v>
      </c>
      <c r="D229" s="16" t="s">
        <v>1851</v>
      </c>
      <c r="E229" s="16" t="s">
        <v>1974</v>
      </c>
      <c r="F229" s="16" t="str">
        <f t="shared" si="3"/>
        <v>C.P. DE CELLA (TERUEL)#</v>
      </c>
      <c r="G229" s="85">
        <v>135371.49</v>
      </c>
      <c r="H229" s="85">
        <v>0</v>
      </c>
      <c r="I229" s="85">
        <v>135371.49</v>
      </c>
      <c r="J229" s="85">
        <v>135371.49</v>
      </c>
      <c r="K229" s="85">
        <v>135371.49</v>
      </c>
      <c r="L229" s="85">
        <v>69078.47</v>
      </c>
      <c r="M229" s="100">
        <v>51.028817072191501</v>
      </c>
      <c r="N229" s="85">
        <v>69078.47</v>
      </c>
    </row>
    <row r="230" spans="1:14" ht="13.8" x14ac:dyDescent="0.2">
      <c r="A230" s="37" t="s">
        <v>70</v>
      </c>
      <c r="B230" s="16" t="s">
        <v>70</v>
      </c>
      <c r="C230" s="16" t="s">
        <v>1287</v>
      </c>
      <c r="D230" s="16" t="s">
        <v>1852</v>
      </c>
      <c r="E230" s="16" t="s">
        <v>1974</v>
      </c>
      <c r="F230" s="16" t="str">
        <f t="shared" si="3"/>
        <v>C.P. ZONA DE CUCALÓN (TERUEL)#</v>
      </c>
      <c r="G230" s="85">
        <v>45500.39</v>
      </c>
      <c r="H230" s="85">
        <v>0</v>
      </c>
      <c r="I230" s="85">
        <v>45500.39</v>
      </c>
      <c r="J230" s="85">
        <v>45500.39</v>
      </c>
      <c r="K230" s="85">
        <v>45500.39</v>
      </c>
      <c r="L230" s="85">
        <v>24849.58</v>
      </c>
      <c r="M230" s="100">
        <v>54.613993418518</v>
      </c>
      <c r="N230" s="85">
        <v>24849.58</v>
      </c>
    </row>
    <row r="231" spans="1:14" ht="13.8" x14ac:dyDescent="0.2">
      <c r="A231" s="37" t="s">
        <v>70</v>
      </c>
      <c r="B231" s="16" t="s">
        <v>70</v>
      </c>
      <c r="C231" s="16" t="s">
        <v>1288</v>
      </c>
      <c r="D231" s="16" t="s">
        <v>1853</v>
      </c>
      <c r="E231" s="16" t="s">
        <v>1974</v>
      </c>
      <c r="F231" s="16" t="str">
        <f t="shared" si="3"/>
        <v>REGADIO SOCIAL SARRIÓN#</v>
      </c>
      <c r="G231" s="85">
        <v>2450800</v>
      </c>
      <c r="H231" s="85">
        <v>0</v>
      </c>
      <c r="I231" s="85">
        <v>2450800</v>
      </c>
      <c r="J231" s="85">
        <v>2450800</v>
      </c>
      <c r="K231" s="85">
        <v>2450800</v>
      </c>
      <c r="L231" s="85">
        <v>922792.79</v>
      </c>
      <c r="M231" s="100">
        <v>37.652717071976497</v>
      </c>
      <c r="N231" s="85">
        <v>922792.79</v>
      </c>
    </row>
    <row r="232" spans="1:14" ht="13.8" x14ac:dyDescent="0.2">
      <c r="A232" s="37" t="s">
        <v>70</v>
      </c>
      <c r="B232" s="16" t="s">
        <v>70</v>
      </c>
      <c r="C232" s="16" t="s">
        <v>1289</v>
      </c>
      <c r="D232" s="16" t="s">
        <v>1854</v>
      </c>
      <c r="E232" s="16" t="s">
        <v>2280</v>
      </c>
      <c r="F232" s="16" t="str">
        <f t="shared" si="3"/>
        <v>RB84097 CONSERVACIÓN DE INFRAESTRUCTURAS VIALES DEL PARQUE NACIONAL DE ORDESA Y MONTE PERDIDO</v>
      </c>
      <c r="G232" s="85">
        <v>0</v>
      </c>
      <c r="H232" s="85">
        <v>27146.43</v>
      </c>
      <c r="I232" s="85">
        <v>27146.43</v>
      </c>
      <c r="J232" s="85">
        <v>0</v>
      </c>
      <c r="K232" s="85">
        <v>0</v>
      </c>
      <c r="L232" s="85">
        <v>0</v>
      </c>
      <c r="M232" s="100">
        <v>0</v>
      </c>
      <c r="N232" s="85">
        <v>0</v>
      </c>
    </row>
    <row r="233" spans="1:14" ht="13.8" x14ac:dyDescent="0.2">
      <c r="A233" s="37" t="s">
        <v>70</v>
      </c>
      <c r="B233" s="16" t="s">
        <v>70</v>
      </c>
      <c r="C233" s="16" t="s">
        <v>1290</v>
      </c>
      <c r="D233" s="16" t="s">
        <v>1855</v>
      </c>
      <c r="E233" s="16" t="s">
        <v>2281</v>
      </c>
      <c r="F233" s="16" t="str">
        <f t="shared" si="3"/>
        <v>ZB91812 MEJORA DE INFRAESTRUCTURAS VIARIAS EN EL PARQUE NATURAL DEL MONCAYO</v>
      </c>
      <c r="G233" s="85">
        <v>0</v>
      </c>
      <c r="H233" s="85">
        <v>22014.09</v>
      </c>
      <c r="I233" s="85">
        <v>22014.09</v>
      </c>
      <c r="J233" s="85">
        <v>3000</v>
      </c>
      <c r="K233" s="85">
        <v>3000</v>
      </c>
      <c r="L233" s="85">
        <v>0</v>
      </c>
      <c r="M233" s="100">
        <v>0</v>
      </c>
      <c r="N233" s="85">
        <v>0</v>
      </c>
    </row>
    <row r="234" spans="1:14" ht="13.8" x14ac:dyDescent="0.2">
      <c r="A234" s="37" t="s">
        <v>70</v>
      </c>
      <c r="B234" s="16" t="s">
        <v>70</v>
      </c>
      <c r="C234" s="16" t="s">
        <v>1291</v>
      </c>
      <c r="D234" s="16" t="s">
        <v>1856</v>
      </c>
      <c r="E234" s="16" t="s">
        <v>2282</v>
      </c>
      <c r="F234" s="16" t="str">
        <f t="shared" si="3"/>
        <v>HB52051 OBRAS DE FÁBRICA EN CAMINOS FORESTALES RELACIONADOSCON USO PÚBLICO PNAT VALLES OCCIDENTALES</v>
      </c>
      <c r="G234" s="85">
        <v>0</v>
      </c>
      <c r="H234" s="85">
        <v>75000</v>
      </c>
      <c r="I234" s="85">
        <v>75000</v>
      </c>
      <c r="J234" s="85">
        <v>75000</v>
      </c>
      <c r="K234" s="85">
        <v>75000</v>
      </c>
      <c r="L234" s="85">
        <v>0</v>
      </c>
      <c r="M234" s="100">
        <v>0</v>
      </c>
      <c r="N234" s="85">
        <v>0</v>
      </c>
    </row>
    <row r="235" spans="1:14" ht="13.8" x14ac:dyDescent="0.2">
      <c r="A235" s="37" t="s">
        <v>70</v>
      </c>
      <c r="B235" s="16" t="s">
        <v>70</v>
      </c>
      <c r="C235" s="16" t="s">
        <v>1292</v>
      </c>
      <c r="D235" s="16" t="s">
        <v>1857</v>
      </c>
      <c r="E235" s="16" t="s">
        <v>1974</v>
      </c>
      <c r="F235" s="16" t="str">
        <f t="shared" si="3"/>
        <v>C.P. COSCOJUELA-CAMPORROTUNO#</v>
      </c>
      <c r="G235" s="85">
        <v>0</v>
      </c>
      <c r="H235" s="85">
        <v>0</v>
      </c>
      <c r="I235" s="85">
        <v>0</v>
      </c>
      <c r="J235" s="85">
        <v>0</v>
      </c>
      <c r="K235" s="85">
        <v>0</v>
      </c>
      <c r="L235" s="85">
        <v>0</v>
      </c>
      <c r="M235" s="100">
        <v>0</v>
      </c>
      <c r="N235" s="85">
        <v>0</v>
      </c>
    </row>
    <row r="236" spans="1:14" ht="13.8" x14ac:dyDescent="0.2">
      <c r="A236" s="37" t="s">
        <v>70</v>
      </c>
      <c r="B236" s="16" t="s">
        <v>70</v>
      </c>
      <c r="C236" s="16" t="s">
        <v>1293</v>
      </c>
      <c r="D236" s="16" t="s">
        <v>1858</v>
      </c>
      <c r="E236" s="16" t="s">
        <v>1974</v>
      </c>
      <c r="F236" s="16" t="str">
        <f t="shared" si="3"/>
        <v>REGISTRO DE VARIEDADES DE CEREZO Y PERAL#</v>
      </c>
      <c r="G236" s="85">
        <v>86884</v>
      </c>
      <c r="H236" s="85">
        <v>0</v>
      </c>
      <c r="I236" s="85">
        <v>86884</v>
      </c>
      <c r="J236" s="85">
        <v>46082.85</v>
      </c>
      <c r="K236" s="85">
        <v>46082.85</v>
      </c>
      <c r="L236" s="85">
        <v>46082.85</v>
      </c>
      <c r="M236" s="100">
        <v>53.039512453386102</v>
      </c>
      <c r="N236" s="85">
        <v>46082.85</v>
      </c>
    </row>
    <row r="237" spans="1:14" ht="13.8" x14ac:dyDescent="0.2">
      <c r="A237" s="37" t="s">
        <v>70</v>
      </c>
      <c r="B237" s="16" t="s">
        <v>70</v>
      </c>
      <c r="C237" s="16" t="s">
        <v>1294</v>
      </c>
      <c r="D237" s="16" t="s">
        <v>1859</v>
      </c>
      <c r="E237" s="16" t="s">
        <v>2283</v>
      </c>
      <c r="F237" s="16" t="str">
        <f t="shared" si="3"/>
        <v>ZB01966 MEJORA DE INFRAESTRUCTURAS VIARIAS DE USO PÚBLICO EN EL PAISAJE PROTEGIDO SIERRA STO DOMINGO</v>
      </c>
      <c r="G237" s="85">
        <v>0</v>
      </c>
      <c r="H237" s="85">
        <v>4544.32</v>
      </c>
      <c r="I237" s="85">
        <v>4544.32</v>
      </c>
      <c r="J237" s="85">
        <v>0</v>
      </c>
      <c r="K237" s="85">
        <v>0</v>
      </c>
      <c r="L237" s="85">
        <v>0</v>
      </c>
      <c r="M237" s="100">
        <v>0</v>
      </c>
      <c r="N237" s="85">
        <v>0</v>
      </c>
    </row>
    <row r="238" spans="1:14" ht="13.8" x14ac:dyDescent="0.2">
      <c r="A238" s="37" t="s">
        <v>70</v>
      </c>
      <c r="B238" s="16" t="s">
        <v>70</v>
      </c>
      <c r="C238" s="16" t="s">
        <v>1295</v>
      </c>
      <c r="D238" s="16" t="s">
        <v>1860</v>
      </c>
      <c r="E238" s="16" t="s">
        <v>2284</v>
      </c>
      <c r="F238" s="16" t="str">
        <f t="shared" si="3"/>
        <v>GEIE FORESPIR PROYECTO INTERREG PARA LA VALORIZACIÓN DE LA MADERA Y EL ENTORNO</v>
      </c>
      <c r="G238" s="85">
        <v>10000</v>
      </c>
      <c r="H238" s="85">
        <v>0</v>
      </c>
      <c r="I238" s="85">
        <v>10000</v>
      </c>
      <c r="J238" s="85">
        <v>0</v>
      </c>
      <c r="K238" s="85">
        <v>0</v>
      </c>
      <c r="L238" s="85">
        <v>0</v>
      </c>
      <c r="M238" s="100">
        <v>0</v>
      </c>
      <c r="N238" s="85">
        <v>0</v>
      </c>
    </row>
    <row r="239" spans="1:14" ht="13.8" x14ac:dyDescent="0.2">
      <c r="A239" s="37" t="s">
        <v>70</v>
      </c>
      <c r="B239" s="16" t="s">
        <v>70</v>
      </c>
      <c r="C239" s="16" t="s">
        <v>1296</v>
      </c>
      <c r="D239" s="16" t="s">
        <v>1861</v>
      </c>
      <c r="E239" s="16" t="s">
        <v>1974</v>
      </c>
      <c r="F239" s="16" t="str">
        <f t="shared" si="3"/>
        <v>TRATAMIENTOS SELVÍCOLAS Y CULTURALES EN MUP#</v>
      </c>
      <c r="G239" s="85">
        <v>214285.71</v>
      </c>
      <c r="H239" s="85">
        <v>-139294.64000000001</v>
      </c>
      <c r="I239" s="85">
        <v>74991.070000000007</v>
      </c>
      <c r="J239" s="85">
        <v>0</v>
      </c>
      <c r="K239" s="85">
        <v>0</v>
      </c>
      <c r="L239" s="85">
        <v>0</v>
      </c>
      <c r="M239" s="100">
        <v>0</v>
      </c>
      <c r="N239" s="85">
        <v>0</v>
      </c>
    </row>
    <row r="240" spans="1:14" ht="13.8" x14ac:dyDescent="0.2">
      <c r="A240" s="37" t="s">
        <v>70</v>
      </c>
      <c r="B240" s="16" t="s">
        <v>70</v>
      </c>
      <c r="C240" s="16" t="s">
        <v>1297</v>
      </c>
      <c r="D240" s="16" t="s">
        <v>1862</v>
      </c>
      <c r="E240" s="16" t="s">
        <v>1974</v>
      </c>
      <c r="F240" s="16" t="str">
        <f t="shared" si="3"/>
        <v>FONDO DE MEJORAS MONTES PROPIOS#</v>
      </c>
      <c r="G240" s="85">
        <v>576295.14</v>
      </c>
      <c r="H240" s="85">
        <v>0</v>
      </c>
      <c r="I240" s="85">
        <v>576295.14</v>
      </c>
      <c r="J240" s="85">
        <v>18786.28</v>
      </c>
      <c r="K240" s="85">
        <v>18786.28</v>
      </c>
      <c r="L240" s="85">
        <v>18786.28</v>
      </c>
      <c r="M240" s="100">
        <v>3.2598366177441598</v>
      </c>
      <c r="N240" s="85">
        <v>18786.28</v>
      </c>
    </row>
    <row r="241" spans="1:14" ht="13.8" x14ac:dyDescent="0.2">
      <c r="A241" s="37" t="s">
        <v>70</v>
      </c>
      <c r="B241" s="16" t="s">
        <v>70</v>
      </c>
      <c r="C241" s="16" t="s">
        <v>1298</v>
      </c>
      <c r="D241" s="16" t="s">
        <v>1863</v>
      </c>
      <c r="E241" s="16" t="s">
        <v>1974</v>
      </c>
      <c r="F241" s="16" t="str">
        <f t="shared" si="3"/>
        <v>BANCO DE GERMOPLASMA EN RED#</v>
      </c>
      <c r="G241" s="85">
        <v>0</v>
      </c>
      <c r="H241" s="85">
        <v>50780.42</v>
      </c>
      <c r="I241" s="85">
        <v>50780.42</v>
      </c>
      <c r="J241" s="85">
        <v>50272.62</v>
      </c>
      <c r="K241" s="85">
        <v>50272.62</v>
      </c>
      <c r="L241" s="85">
        <v>0</v>
      </c>
      <c r="M241" s="100">
        <v>0</v>
      </c>
      <c r="N241" s="85">
        <v>0</v>
      </c>
    </row>
    <row r="242" spans="1:14" ht="13.8" x14ac:dyDescent="0.2">
      <c r="A242" s="37" t="s">
        <v>70</v>
      </c>
      <c r="B242" s="16" t="s">
        <v>70</v>
      </c>
      <c r="C242" s="16" t="s">
        <v>1299</v>
      </c>
      <c r="D242" s="16" t="s">
        <v>1864</v>
      </c>
      <c r="E242" s="16" t="s">
        <v>1974</v>
      </c>
      <c r="F242" s="16" t="str">
        <f t="shared" si="3"/>
        <v>TRANSFERENCIA E INNOVACION SUB. 1.2 PDR#</v>
      </c>
      <c r="G242" s="85">
        <v>150000</v>
      </c>
      <c r="H242" s="85">
        <v>0</v>
      </c>
      <c r="I242" s="85">
        <v>150000</v>
      </c>
      <c r="J242" s="85">
        <v>147235.95000000001</v>
      </c>
      <c r="K242" s="85">
        <v>235.95</v>
      </c>
      <c r="L242" s="85">
        <v>235.95</v>
      </c>
      <c r="M242" s="100">
        <v>0.1573</v>
      </c>
      <c r="N242" s="85">
        <v>235.95</v>
      </c>
    </row>
    <row r="243" spans="1:14" ht="13.8" x14ac:dyDescent="0.2">
      <c r="A243" s="37" t="s">
        <v>70</v>
      </c>
      <c r="B243" s="16" t="s">
        <v>70</v>
      </c>
      <c r="C243" s="16" t="s">
        <v>1300</v>
      </c>
      <c r="D243" s="16" t="s">
        <v>1865</v>
      </c>
      <c r="E243" s="16" t="s">
        <v>1974</v>
      </c>
      <c r="F243" s="16" t="str">
        <f t="shared" si="3"/>
        <v>AMORTIZACION E INTERESES OBRAS DE MODERNIZACION DE REGADIOS#</v>
      </c>
      <c r="G243" s="85">
        <v>78000</v>
      </c>
      <c r="H243" s="85">
        <v>0</v>
      </c>
      <c r="I243" s="85">
        <v>78000</v>
      </c>
      <c r="J243" s="85">
        <v>60460.08</v>
      </c>
      <c r="K243" s="85">
        <v>60460.08</v>
      </c>
      <c r="L243" s="85">
        <v>60460.08</v>
      </c>
      <c r="M243" s="100">
        <v>77.512923076923101</v>
      </c>
      <c r="N243" s="85">
        <v>60460.08</v>
      </c>
    </row>
    <row r="244" spans="1:14" ht="13.8" x14ac:dyDescent="0.2">
      <c r="A244" s="37" t="s">
        <v>70</v>
      </c>
      <c r="B244" s="16" t="s">
        <v>70</v>
      </c>
      <c r="C244" s="16" t="s">
        <v>1301</v>
      </c>
      <c r="D244" s="16" t="s">
        <v>1866</v>
      </c>
      <c r="E244" s="16" t="s">
        <v>2285</v>
      </c>
      <c r="F244" s="16" t="str">
        <f t="shared" si="3"/>
        <v>CONCENTRACION PARCELARIA DEL REGADIO SECTOR V CANAL DEL FLUMEN EN ALMUNIENTE (HU)</v>
      </c>
      <c r="G244" s="85">
        <v>19879.169999999998</v>
      </c>
      <c r="H244" s="85">
        <v>0</v>
      </c>
      <c r="I244" s="85">
        <v>19879.169999999998</v>
      </c>
      <c r="J244" s="85">
        <v>19879.169999999998</v>
      </c>
      <c r="K244" s="85">
        <v>19879.169999999998</v>
      </c>
      <c r="L244" s="85">
        <v>0</v>
      </c>
      <c r="M244" s="100">
        <v>0</v>
      </c>
      <c r="N244" s="85">
        <v>0</v>
      </c>
    </row>
    <row r="245" spans="1:14" ht="13.8" x14ac:dyDescent="0.2">
      <c r="A245" s="37" t="s">
        <v>70</v>
      </c>
      <c r="B245" s="16" t="s">
        <v>70</v>
      </c>
      <c r="C245" s="16" t="s">
        <v>1302</v>
      </c>
      <c r="D245" s="16" t="s">
        <v>1867</v>
      </c>
      <c r="E245" s="16" t="s">
        <v>2286</v>
      </c>
      <c r="F245" s="16" t="str">
        <f t="shared" si="3"/>
        <v>CONCENTRACION PARCELARIA DE REGADIO EN COM. REGANTES GRAÑEN-FLUMEN</v>
      </c>
      <c r="G245" s="85">
        <v>29042.12</v>
      </c>
      <c r="H245" s="85">
        <v>0</v>
      </c>
      <c r="I245" s="85">
        <v>29042.12</v>
      </c>
      <c r="J245" s="85">
        <v>29042.12</v>
      </c>
      <c r="K245" s="85">
        <v>29042.12</v>
      </c>
      <c r="L245" s="85">
        <v>0</v>
      </c>
      <c r="M245" s="100">
        <v>0</v>
      </c>
      <c r="N245" s="85">
        <v>0</v>
      </c>
    </row>
    <row r="246" spans="1:14" ht="13.8" x14ac:dyDescent="0.2">
      <c r="A246" s="37" t="s">
        <v>70</v>
      </c>
      <c r="B246" s="16" t="s">
        <v>70</v>
      </c>
      <c r="C246" s="16" t="s">
        <v>1303</v>
      </c>
      <c r="D246" s="16" t="s">
        <v>1868</v>
      </c>
      <c r="E246" s="16" t="s">
        <v>1974</v>
      </c>
      <c r="F246" s="16" t="str">
        <f t="shared" si="3"/>
        <v>OBRAS TRANSFORMACIÓN EN  REGADIO SOCIAL CALCON#</v>
      </c>
      <c r="G246" s="85">
        <v>2065000</v>
      </c>
      <c r="H246" s="85">
        <v>0</v>
      </c>
      <c r="I246" s="85">
        <v>2065000</v>
      </c>
      <c r="J246" s="85">
        <v>2065000</v>
      </c>
      <c r="K246" s="85">
        <v>2065000</v>
      </c>
      <c r="L246" s="85">
        <v>375742.41</v>
      </c>
      <c r="M246" s="100">
        <v>18.1957583535109</v>
      </c>
      <c r="N246" s="85">
        <v>375742.41</v>
      </c>
    </row>
    <row r="247" spans="1:14" ht="13.8" x14ac:dyDescent="0.2">
      <c r="A247" s="37" t="s">
        <v>70</v>
      </c>
      <c r="B247" s="16" t="s">
        <v>70</v>
      </c>
      <c r="C247" s="16" t="s">
        <v>1304</v>
      </c>
      <c r="D247" s="16" t="s">
        <v>1869</v>
      </c>
      <c r="E247" s="16" t="s">
        <v>2287</v>
      </c>
      <c r="F247" s="16" t="str">
        <f t="shared" si="3"/>
        <v>RB94080 ACTUACIONES PARA LA MEJORA DEL USO PÚBLICO EN ÁRBOLES SINGULARES CATALOGADOS DE ARAGÓN</v>
      </c>
      <c r="G247" s="85">
        <v>0</v>
      </c>
      <c r="H247" s="85">
        <v>14997.54</v>
      </c>
      <c r="I247" s="85">
        <v>14997.54</v>
      </c>
      <c r="J247" s="85">
        <v>14997.54</v>
      </c>
      <c r="K247" s="85">
        <v>14997.54</v>
      </c>
      <c r="L247" s="85">
        <v>14997.54</v>
      </c>
      <c r="M247" s="100">
        <v>100</v>
      </c>
      <c r="N247" s="85">
        <v>14997.54</v>
      </c>
    </row>
    <row r="248" spans="1:14" ht="13.8" x14ac:dyDescent="0.2">
      <c r="A248" s="37" t="s">
        <v>70</v>
      </c>
      <c r="B248" s="16" t="s">
        <v>70</v>
      </c>
      <c r="C248" s="16" t="s">
        <v>1305</v>
      </c>
      <c r="D248" s="16" t="s">
        <v>1870</v>
      </c>
      <c r="E248" s="16" t="s">
        <v>2288</v>
      </c>
      <c r="F248" s="16" t="str">
        <f t="shared" si="3"/>
        <v>ACTUACIONES DE DESCONTAMINACION DE LOS ESPACIOS CONTAMINADOS POR HCH EN SABIÑANIGO (HUESCA)</v>
      </c>
      <c r="G248" s="85">
        <v>4585486.92</v>
      </c>
      <c r="H248" s="85">
        <v>-249643.19</v>
      </c>
      <c r="I248" s="85">
        <v>4335843.7300000004</v>
      </c>
      <c r="J248" s="85">
        <v>2648424.5699999998</v>
      </c>
      <c r="K248" s="85">
        <v>2413266.7400000002</v>
      </c>
      <c r="L248" s="85">
        <v>259224.53</v>
      </c>
      <c r="M248" s="100">
        <v>5.9786409783730798</v>
      </c>
      <c r="N248" s="85">
        <v>259224.53</v>
      </c>
    </row>
    <row r="249" spans="1:14" ht="13.8" x14ac:dyDescent="0.2">
      <c r="A249" s="37" t="s">
        <v>70</v>
      </c>
      <c r="B249" s="16" t="s">
        <v>70</v>
      </c>
      <c r="C249" s="16" t="s">
        <v>1306</v>
      </c>
      <c r="D249" s="16" t="s">
        <v>1871</v>
      </c>
      <c r="E249" s="16" t="s">
        <v>2289</v>
      </c>
      <c r="F249" s="16" t="str">
        <f t="shared" si="3"/>
        <v>PROYECTO DE LAS BALSAS DE RIEGO (SAN GREGORIO II Y LA PORTELLADA)EN ONTIÑENA</v>
      </c>
      <c r="G249" s="85">
        <v>1620000</v>
      </c>
      <c r="H249" s="85">
        <v>0</v>
      </c>
      <c r="I249" s="85">
        <v>1620000</v>
      </c>
      <c r="J249" s="85">
        <v>1620000</v>
      </c>
      <c r="K249" s="85">
        <v>1616530.11</v>
      </c>
      <c r="L249" s="85">
        <v>475428.35</v>
      </c>
      <c r="M249" s="100">
        <v>29.3474290123457</v>
      </c>
      <c r="N249" s="85">
        <v>475428.35</v>
      </c>
    </row>
    <row r="250" spans="1:14" ht="13.8" x14ac:dyDescent="0.2">
      <c r="A250" s="37" t="s">
        <v>70</v>
      </c>
      <c r="B250" s="16" t="s">
        <v>70</v>
      </c>
      <c r="C250" s="16" t="s">
        <v>1307</v>
      </c>
      <c r="D250" s="16" t="s">
        <v>1872</v>
      </c>
      <c r="E250" s="16" t="s">
        <v>2290</v>
      </c>
      <c r="F250" s="16" t="str">
        <f t="shared" si="3"/>
        <v>ADQUISICION DE INSTRUMENTAL PARA EL CONTROL DE LA CALIDAD DEL AIRE</v>
      </c>
      <c r="G250" s="85">
        <v>90000</v>
      </c>
      <c r="H250" s="85">
        <v>21082</v>
      </c>
      <c r="I250" s="85">
        <v>111082</v>
      </c>
      <c r="J250" s="85">
        <v>0</v>
      </c>
      <c r="K250" s="85">
        <v>0</v>
      </c>
      <c r="L250" s="85">
        <v>0</v>
      </c>
      <c r="M250" s="100">
        <v>0</v>
      </c>
      <c r="N250" s="85">
        <v>0</v>
      </c>
    </row>
    <row r="251" spans="1:14" ht="13.8" x14ac:dyDescent="0.2">
      <c r="A251" s="37" t="s">
        <v>70</v>
      </c>
      <c r="B251" s="16" t="s">
        <v>70</v>
      </c>
      <c r="C251" s="16" t="s">
        <v>1308</v>
      </c>
      <c r="D251" s="16" t="s">
        <v>1873</v>
      </c>
      <c r="E251" s="16" t="s">
        <v>2291</v>
      </c>
      <c r="F251" s="16" t="str">
        <f t="shared" si="3"/>
        <v>ZB71645 MATERIALES PARA EL USO PÚBLICO EN LOS ESPACIOS NATURALES PROTEGIDOS DE LA PROV. DE ZARAGOZA</v>
      </c>
      <c r="G251" s="85">
        <v>0</v>
      </c>
      <c r="H251" s="85">
        <v>17720.45</v>
      </c>
      <c r="I251" s="85">
        <v>17720.45</v>
      </c>
      <c r="J251" s="85">
        <v>17720.45</v>
      </c>
      <c r="K251" s="85">
        <v>17720.45</v>
      </c>
      <c r="L251" s="85">
        <v>0</v>
      </c>
      <c r="M251" s="100">
        <v>0</v>
      </c>
      <c r="N251" s="85">
        <v>0</v>
      </c>
    </row>
    <row r="252" spans="1:14" ht="13.8" x14ac:dyDescent="0.2">
      <c r="A252" s="37" t="s">
        <v>70</v>
      </c>
      <c r="B252" s="16" t="s">
        <v>70</v>
      </c>
      <c r="C252" s="16" t="s">
        <v>1309</v>
      </c>
      <c r="D252" s="16" t="s">
        <v>1874</v>
      </c>
      <c r="E252" s="16" t="s">
        <v>1974</v>
      </c>
      <c r="F252" s="16" t="str">
        <f t="shared" si="3"/>
        <v>TRABAJOS CONCENTRACIÓN PARCELARIA ZONA DE BAÑÓN#</v>
      </c>
      <c r="G252" s="85">
        <v>0</v>
      </c>
      <c r="H252" s="85">
        <v>0</v>
      </c>
      <c r="I252" s="85">
        <v>0</v>
      </c>
      <c r="J252" s="85">
        <v>0</v>
      </c>
      <c r="K252" s="85">
        <v>0</v>
      </c>
      <c r="L252" s="85">
        <v>0</v>
      </c>
      <c r="M252" s="100">
        <v>0</v>
      </c>
      <c r="N252" s="85">
        <v>0</v>
      </c>
    </row>
    <row r="253" spans="1:14" ht="13.8" x14ac:dyDescent="0.2">
      <c r="A253" s="37" t="s">
        <v>70</v>
      </c>
      <c r="B253" s="16" t="s">
        <v>70</v>
      </c>
      <c r="C253" s="16" t="s">
        <v>1310</v>
      </c>
      <c r="D253" s="16" t="s">
        <v>1875</v>
      </c>
      <c r="E253" s="16" t="s">
        <v>1974</v>
      </c>
      <c r="F253" s="16" t="str">
        <f t="shared" si="3"/>
        <v>COORDINACIÓN Y PLANIFICACIÓN FORESTAL#</v>
      </c>
      <c r="G253" s="85">
        <v>715619.28</v>
      </c>
      <c r="H253" s="85">
        <v>-440974.67</v>
      </c>
      <c r="I253" s="85">
        <v>274644.61</v>
      </c>
      <c r="J253" s="85">
        <v>0</v>
      </c>
      <c r="K253" s="85">
        <v>0</v>
      </c>
      <c r="L253" s="85">
        <v>0</v>
      </c>
      <c r="M253" s="100">
        <v>0</v>
      </c>
      <c r="N253" s="85">
        <v>0</v>
      </c>
    </row>
    <row r="254" spans="1:14" ht="13.8" x14ac:dyDescent="0.2">
      <c r="A254" s="37" t="s">
        <v>70</v>
      </c>
      <c r="B254" s="16" t="s">
        <v>70</v>
      </c>
      <c r="C254" s="16" t="s">
        <v>1311</v>
      </c>
      <c r="D254" s="16" t="s">
        <v>1876</v>
      </c>
      <c r="E254" s="16" t="s">
        <v>1974</v>
      </c>
      <c r="F254" s="16" t="str">
        <f t="shared" si="3"/>
        <v>ACTUACIONES DE DEFENSA DE LA PROPIEDAD#</v>
      </c>
      <c r="G254" s="85">
        <v>200000</v>
      </c>
      <c r="H254" s="85">
        <v>-65436.38</v>
      </c>
      <c r="I254" s="85">
        <v>134563.62</v>
      </c>
      <c r="J254" s="85">
        <v>0</v>
      </c>
      <c r="K254" s="85">
        <v>0</v>
      </c>
      <c r="L254" s="85">
        <v>0</v>
      </c>
      <c r="M254" s="100">
        <v>0</v>
      </c>
      <c r="N254" s="85">
        <v>0</v>
      </c>
    </row>
    <row r="255" spans="1:14" ht="13.8" x14ac:dyDescent="0.2">
      <c r="A255" s="37" t="s">
        <v>70</v>
      </c>
      <c r="B255" s="16" t="s">
        <v>70</v>
      </c>
      <c r="C255" s="16" t="s">
        <v>1312</v>
      </c>
      <c r="D255" s="16" t="s">
        <v>1877</v>
      </c>
      <c r="E255" s="16" t="s">
        <v>1974</v>
      </c>
      <c r="F255" s="16" t="str">
        <f t="shared" si="3"/>
        <v>CONSTRUCCIÓN Y MEJORA CAMINOS E INFRAESTRUCTURAS MUP#</v>
      </c>
      <c r="G255" s="85">
        <v>417789.75</v>
      </c>
      <c r="H255" s="85">
        <v>-127918.38</v>
      </c>
      <c r="I255" s="85">
        <v>289871.37</v>
      </c>
      <c r="J255" s="85">
        <v>0</v>
      </c>
      <c r="K255" s="85">
        <v>0</v>
      </c>
      <c r="L255" s="85">
        <v>0</v>
      </c>
      <c r="M255" s="100">
        <v>0</v>
      </c>
      <c r="N255" s="85">
        <v>0</v>
      </c>
    </row>
    <row r="256" spans="1:14" ht="13.8" x14ac:dyDescent="0.2">
      <c r="A256" s="37" t="s">
        <v>70</v>
      </c>
      <c r="B256" s="16" t="s">
        <v>70</v>
      </c>
      <c r="C256" s="16" t="s">
        <v>1313</v>
      </c>
      <c r="D256" s="16" t="s">
        <v>1878</v>
      </c>
      <c r="E256" s="16" t="s">
        <v>1974</v>
      </c>
      <c r="F256" s="16" t="str">
        <f t="shared" si="3"/>
        <v>CONSERVCIÓN Y PROMOCIÓN RECURSOS GENÉTICOS#</v>
      </c>
      <c r="G256" s="85">
        <v>125278.03</v>
      </c>
      <c r="H256" s="85">
        <v>-132554.38</v>
      </c>
      <c r="I256" s="85">
        <v>-7276.35</v>
      </c>
      <c r="J256" s="85">
        <v>0</v>
      </c>
      <c r="K256" s="85">
        <v>0</v>
      </c>
      <c r="L256" s="85">
        <v>0</v>
      </c>
      <c r="M256" s="100">
        <v>0</v>
      </c>
      <c r="N256" s="85">
        <v>0</v>
      </c>
    </row>
    <row r="257" spans="1:14" ht="13.8" x14ac:dyDescent="0.2">
      <c r="A257" s="37" t="s">
        <v>70</v>
      </c>
      <c r="B257" s="16" t="s">
        <v>70</v>
      </c>
      <c r="C257" s="16" t="s">
        <v>1314</v>
      </c>
      <c r="D257" s="16" t="s">
        <v>1879</v>
      </c>
      <c r="E257" s="16" t="s">
        <v>1974</v>
      </c>
      <c r="F257" s="16" t="str">
        <f t="shared" si="3"/>
        <v>ACTUACIONES EN VÍAS PECUARIAS ARAGÓN#</v>
      </c>
      <c r="G257" s="85">
        <v>96000</v>
      </c>
      <c r="H257" s="85">
        <v>0</v>
      </c>
      <c r="I257" s="85">
        <v>96000</v>
      </c>
      <c r="J257" s="85">
        <v>0</v>
      </c>
      <c r="K257" s="85">
        <v>0</v>
      </c>
      <c r="L257" s="85">
        <v>0</v>
      </c>
      <c r="M257" s="100">
        <v>0</v>
      </c>
      <c r="N257" s="85">
        <v>0</v>
      </c>
    </row>
    <row r="258" spans="1:14" ht="13.8" x14ac:dyDescent="0.2">
      <c r="A258" s="37" t="s">
        <v>70</v>
      </c>
      <c r="B258" s="16" t="s">
        <v>70</v>
      </c>
      <c r="C258" s="16" t="s">
        <v>1315</v>
      </c>
      <c r="D258" s="16" t="s">
        <v>1880</v>
      </c>
      <c r="E258" s="16" t="s">
        <v>1974</v>
      </c>
      <c r="F258" s="16" t="str">
        <f t="shared" si="3"/>
        <v>PLANIFICACIÓN PARA LA PREVENCIÓN DE INCENDIOS FORESTALES#</v>
      </c>
      <c r="G258" s="85">
        <v>316634.09999999998</v>
      </c>
      <c r="H258" s="85">
        <v>0</v>
      </c>
      <c r="I258" s="85">
        <v>316634.09999999998</v>
      </c>
      <c r="J258" s="85">
        <v>0</v>
      </c>
      <c r="K258" s="85">
        <v>0</v>
      </c>
      <c r="L258" s="85">
        <v>0</v>
      </c>
      <c r="M258" s="100">
        <v>0</v>
      </c>
      <c r="N258" s="85">
        <v>0</v>
      </c>
    </row>
    <row r="259" spans="1:14" ht="13.8" x14ac:dyDescent="0.2">
      <c r="A259" s="37" t="s">
        <v>70</v>
      </c>
      <c r="B259" s="16" t="s">
        <v>70</v>
      </c>
      <c r="C259" s="16" t="s">
        <v>1316</v>
      </c>
      <c r="D259" s="16" t="s">
        <v>1881</v>
      </c>
      <c r="E259" s="16" t="s">
        <v>1974</v>
      </c>
      <c r="F259" s="16" t="str">
        <f t="shared" si="3"/>
        <v>MEJORA ENFRAESTRUCTURAS GANADERAS Y TRABAJOS SEVICOLAS#</v>
      </c>
      <c r="G259" s="85">
        <v>90000</v>
      </c>
      <c r="H259" s="85">
        <v>0</v>
      </c>
      <c r="I259" s="85">
        <v>90000</v>
      </c>
      <c r="J259" s="85">
        <v>0</v>
      </c>
      <c r="K259" s="85">
        <v>0</v>
      </c>
      <c r="L259" s="85">
        <v>0</v>
      </c>
      <c r="M259" s="100">
        <v>0</v>
      </c>
      <c r="N259" s="85">
        <v>0</v>
      </c>
    </row>
    <row r="260" spans="1:14" ht="13.8" x14ac:dyDescent="0.2">
      <c r="A260" s="37" t="s">
        <v>70</v>
      </c>
      <c r="B260" s="16" t="s">
        <v>70</v>
      </c>
      <c r="C260" s="16" t="s">
        <v>1317</v>
      </c>
      <c r="D260" s="16" t="s">
        <v>1882</v>
      </c>
      <c r="E260" s="16" t="s">
        <v>2292</v>
      </c>
      <c r="F260" s="16" t="str">
        <f t="shared" si="3"/>
        <v>CREACIÓN Y MANTENIMIENTO DE CAMINOS PARA PREVENCIÓN DE INCENDIOS</v>
      </c>
      <c r="G260" s="85">
        <v>308000</v>
      </c>
      <c r="H260" s="85">
        <v>0</v>
      </c>
      <c r="I260" s="85">
        <v>308000</v>
      </c>
      <c r="J260" s="85">
        <v>0</v>
      </c>
      <c r="K260" s="85">
        <v>0</v>
      </c>
      <c r="L260" s="85">
        <v>0</v>
      </c>
      <c r="M260" s="100">
        <v>0</v>
      </c>
      <c r="N260" s="85">
        <v>0</v>
      </c>
    </row>
    <row r="261" spans="1:14" ht="13.8" x14ac:dyDescent="0.2">
      <c r="A261" s="37" t="s">
        <v>70</v>
      </c>
      <c r="B261" s="16" t="s">
        <v>70</v>
      </c>
      <c r="C261" s="16" t="s">
        <v>1318</v>
      </c>
      <c r="D261" s="16" t="s">
        <v>1883</v>
      </c>
      <c r="E261" s="16" t="s">
        <v>1974</v>
      </c>
      <c r="F261" s="16" t="str">
        <f t="shared" si="3"/>
        <v>CREACIÓN Y MANTENIMIENTO DE PUNTOS DE AGUA#</v>
      </c>
      <c r="G261" s="85">
        <v>300000</v>
      </c>
      <c r="H261" s="85">
        <v>0</v>
      </c>
      <c r="I261" s="85">
        <v>300000</v>
      </c>
      <c r="J261" s="85">
        <v>0</v>
      </c>
      <c r="K261" s="85">
        <v>0</v>
      </c>
      <c r="L261" s="85">
        <v>0</v>
      </c>
      <c r="M261" s="100">
        <v>0</v>
      </c>
      <c r="N261" s="85">
        <v>0</v>
      </c>
    </row>
    <row r="262" spans="1:14" ht="13.8" x14ac:dyDescent="0.2">
      <c r="A262" s="37" t="s">
        <v>70</v>
      </c>
      <c r="B262" s="16" t="s">
        <v>70</v>
      </c>
      <c r="C262" s="16" t="s">
        <v>1319</v>
      </c>
      <c r="D262" s="16" t="s">
        <v>1884</v>
      </c>
      <c r="E262" s="16" t="s">
        <v>1974</v>
      </c>
      <c r="F262" s="16" t="str">
        <f t="shared" si="3"/>
        <v>MANTENIMIENTO DE PUESTOS FIJOS DE VIGILANCIA#</v>
      </c>
      <c r="G262" s="85">
        <v>70000</v>
      </c>
      <c r="H262" s="85">
        <v>0</v>
      </c>
      <c r="I262" s="85">
        <v>70000</v>
      </c>
      <c r="J262" s="85">
        <v>0</v>
      </c>
      <c r="K262" s="85">
        <v>0</v>
      </c>
      <c r="L262" s="85">
        <v>0</v>
      </c>
      <c r="M262" s="100">
        <v>0</v>
      </c>
      <c r="N262" s="85">
        <v>0</v>
      </c>
    </row>
    <row r="263" spans="1:14" ht="13.8" x14ac:dyDescent="0.2">
      <c r="A263" s="37" t="s">
        <v>70</v>
      </c>
      <c r="B263" s="16" t="s">
        <v>70</v>
      </c>
      <c r="C263" s="16" t="s">
        <v>1320</v>
      </c>
      <c r="D263" s="16" t="s">
        <v>1885</v>
      </c>
      <c r="E263" s="16" t="s">
        <v>1974</v>
      </c>
      <c r="F263" s="16" t="str">
        <f t="shared" si="3"/>
        <v>RESTAURACIÓN DE DAÑOS POR INCENDIOS Y OTRAS CATÁSTROFES#</v>
      </c>
      <c r="G263" s="85">
        <v>350404.31</v>
      </c>
      <c r="H263" s="85">
        <v>-62989.06</v>
      </c>
      <c r="I263" s="85">
        <v>287415.25</v>
      </c>
      <c r="J263" s="85">
        <v>0</v>
      </c>
      <c r="K263" s="85">
        <v>0</v>
      </c>
      <c r="L263" s="85">
        <v>0</v>
      </c>
      <c r="M263" s="100">
        <v>0</v>
      </c>
      <c r="N263" s="85">
        <v>0</v>
      </c>
    </row>
    <row r="264" spans="1:14" ht="13.8" x14ac:dyDescent="0.2">
      <c r="A264" s="37" t="s">
        <v>70</v>
      </c>
      <c r="B264" s="16" t="s">
        <v>70</v>
      </c>
      <c r="C264" s="16" t="s">
        <v>1321</v>
      </c>
      <c r="D264" s="16" t="s">
        <v>1886</v>
      </c>
      <c r="E264" s="16" t="s">
        <v>1974</v>
      </c>
      <c r="F264" s="16" t="str">
        <f t="shared" ref="F264:F327" si="4">CONCATENATE(D264,E264)</f>
        <v>REPOBLACIONES#</v>
      </c>
      <c r="G264" s="85">
        <v>482912.45</v>
      </c>
      <c r="H264" s="85">
        <v>-293232.26</v>
      </c>
      <c r="I264" s="85">
        <v>189680.19</v>
      </c>
      <c r="J264" s="85">
        <v>0</v>
      </c>
      <c r="K264" s="85">
        <v>0</v>
      </c>
      <c r="L264" s="85">
        <v>0</v>
      </c>
      <c r="M264" s="100">
        <v>0</v>
      </c>
      <c r="N264" s="85">
        <v>0</v>
      </c>
    </row>
    <row r="265" spans="1:14" ht="13.8" x14ac:dyDescent="0.2">
      <c r="A265" s="37" t="s">
        <v>70</v>
      </c>
      <c r="B265" s="16" t="s">
        <v>70</v>
      </c>
      <c r="C265" s="16" t="s">
        <v>1322</v>
      </c>
      <c r="D265" s="16" t="s">
        <v>1887</v>
      </c>
      <c r="E265" s="16" t="s">
        <v>1974</v>
      </c>
      <c r="F265" s="16" t="str">
        <f t="shared" si="4"/>
        <v>RESTAURACIÓN HIDROLÓGICO FORESTAL#</v>
      </c>
      <c r="G265" s="85">
        <v>297789.75</v>
      </c>
      <c r="H265" s="85">
        <v>-77839.63</v>
      </c>
      <c r="I265" s="85">
        <v>219950.12</v>
      </c>
      <c r="J265" s="85">
        <v>0</v>
      </c>
      <c r="K265" s="85">
        <v>0</v>
      </c>
      <c r="L265" s="85">
        <v>0</v>
      </c>
      <c r="M265" s="100">
        <v>0</v>
      </c>
      <c r="N265" s="85">
        <v>0</v>
      </c>
    </row>
    <row r="266" spans="1:14" ht="13.8" x14ac:dyDescent="0.2">
      <c r="A266" s="37" t="s">
        <v>70</v>
      </c>
      <c r="B266" s="16" t="s">
        <v>70</v>
      </c>
      <c r="C266" s="16" t="s">
        <v>1323</v>
      </c>
      <c r="D266" s="16" t="s">
        <v>1888</v>
      </c>
      <c r="E266" s="16" t="s">
        <v>1974</v>
      </c>
      <c r="F266" s="16" t="str">
        <f t="shared" si="4"/>
        <v>GESTIÓN FINCA ALFRANCA#</v>
      </c>
      <c r="G266" s="85">
        <v>4000</v>
      </c>
      <c r="H266" s="85">
        <v>0</v>
      </c>
      <c r="I266" s="85">
        <v>4000</v>
      </c>
      <c r="J266" s="85">
        <v>0</v>
      </c>
      <c r="K266" s="85">
        <v>0</v>
      </c>
      <c r="L266" s="85">
        <v>0</v>
      </c>
      <c r="M266" s="100">
        <v>0</v>
      </c>
      <c r="N266" s="85">
        <v>0</v>
      </c>
    </row>
    <row r="267" spans="1:14" ht="13.8" x14ac:dyDescent="0.2">
      <c r="A267" s="37" t="s">
        <v>70</v>
      </c>
      <c r="B267" s="16" t="s">
        <v>70</v>
      </c>
      <c r="C267" s="16" t="s">
        <v>1324</v>
      </c>
      <c r="D267" s="16" t="s">
        <v>1889</v>
      </c>
      <c r="E267" s="16" t="s">
        <v>1974</v>
      </c>
      <c r="F267" s="16" t="str">
        <f t="shared" si="4"/>
        <v>ACTUACIONES PRUG 17 ESPACIOS NATURALES PROTEGIDOS#</v>
      </c>
      <c r="G267" s="85">
        <v>658000</v>
      </c>
      <c r="H267" s="85">
        <v>-210874.27</v>
      </c>
      <c r="I267" s="85">
        <v>447125.73</v>
      </c>
      <c r="J267" s="85">
        <v>0</v>
      </c>
      <c r="K267" s="85">
        <v>0</v>
      </c>
      <c r="L267" s="85">
        <v>0</v>
      </c>
      <c r="M267" s="100">
        <v>0</v>
      </c>
      <c r="N267" s="85">
        <v>0</v>
      </c>
    </row>
    <row r="268" spans="1:14" ht="13.8" x14ac:dyDescent="0.2">
      <c r="A268" s="37" t="s">
        <v>70</v>
      </c>
      <c r="B268" s="16" t="s">
        <v>70</v>
      </c>
      <c r="C268" s="16" t="s">
        <v>1325</v>
      </c>
      <c r="D268" s="16" t="s">
        <v>1890</v>
      </c>
      <c r="E268" s="16" t="s">
        <v>1974</v>
      </c>
      <c r="F268" s="16" t="str">
        <f t="shared" si="4"/>
        <v>PLAN GESTIÓN ORDINARIA PN ORDESA Y MONTE PERDIDO#</v>
      </c>
      <c r="G268" s="85">
        <v>73000</v>
      </c>
      <c r="H268" s="85">
        <v>1148915.26</v>
      </c>
      <c r="I268" s="85">
        <v>1221915.26</v>
      </c>
      <c r="J268" s="85">
        <v>0</v>
      </c>
      <c r="K268" s="85">
        <v>0</v>
      </c>
      <c r="L268" s="85">
        <v>0</v>
      </c>
      <c r="M268" s="100">
        <v>0</v>
      </c>
      <c r="N268" s="85">
        <v>0</v>
      </c>
    </row>
    <row r="269" spans="1:14" ht="13.8" x14ac:dyDescent="0.2">
      <c r="A269" s="37" t="s">
        <v>70</v>
      </c>
      <c r="B269" s="16" t="s">
        <v>70</v>
      </c>
      <c r="C269" s="16" t="s">
        <v>1326</v>
      </c>
      <c r="D269" s="16" t="s">
        <v>1891</v>
      </c>
      <c r="E269" s="16" t="s">
        <v>1974</v>
      </c>
      <c r="F269" s="16" t="str">
        <f t="shared" si="4"/>
        <v>EFICIENCIA ENERGÉTICA PARA MITIGACIÓN DEL CAMBIO CLIMÁTICO#</v>
      </c>
      <c r="G269" s="85">
        <v>244000</v>
      </c>
      <c r="H269" s="85">
        <v>0</v>
      </c>
      <c r="I269" s="85">
        <v>244000</v>
      </c>
      <c r="J269" s="85">
        <v>265082</v>
      </c>
      <c r="K269" s="85">
        <v>265082</v>
      </c>
      <c r="L269" s="85">
        <v>203209.06</v>
      </c>
      <c r="M269" s="100">
        <v>83.2824016393443</v>
      </c>
      <c r="N269" s="85">
        <v>203209.06</v>
      </c>
    </row>
    <row r="270" spans="1:14" ht="13.8" x14ac:dyDescent="0.2">
      <c r="A270" s="37" t="s">
        <v>70</v>
      </c>
      <c r="B270" s="16" t="s">
        <v>70</v>
      </c>
      <c r="C270" s="16" t="s">
        <v>1327</v>
      </c>
      <c r="D270" s="16" t="s">
        <v>1892</v>
      </c>
      <c r="E270" s="16" t="s">
        <v>2293</v>
      </c>
      <c r="F270" s="16" t="str">
        <f t="shared" si="4"/>
        <v>CONCENTRACIÓN PARCELARIA DE HIJAR (TERUEL), SUBPERÍMETRO DESECANO</v>
      </c>
      <c r="G270" s="85">
        <v>0</v>
      </c>
      <c r="H270" s="85">
        <v>0</v>
      </c>
      <c r="I270" s="85">
        <v>0</v>
      </c>
      <c r="J270" s="85">
        <v>25000</v>
      </c>
      <c r="K270" s="85">
        <v>25000</v>
      </c>
      <c r="L270" s="85">
        <v>0</v>
      </c>
      <c r="M270" s="100">
        <v>0</v>
      </c>
      <c r="N270" s="85">
        <v>0</v>
      </c>
    </row>
    <row r="271" spans="1:14" ht="13.8" x14ac:dyDescent="0.2">
      <c r="A271" s="37" t="s">
        <v>70</v>
      </c>
      <c r="B271" s="16" t="s">
        <v>70</v>
      </c>
      <c r="C271" s="16" t="s">
        <v>1328</v>
      </c>
      <c r="D271" s="16" t="s">
        <v>1893</v>
      </c>
      <c r="E271" s="16" t="s">
        <v>2294</v>
      </c>
      <c r="F271" s="16" t="str">
        <f t="shared" si="4"/>
        <v>CONSTRUCCIÓN Y MEJORA DE INFRAESTRUCTURAS GANADERAS EN MONTES DE UTILIDAD PÚBLICA</v>
      </c>
      <c r="G271" s="85">
        <v>200000</v>
      </c>
      <c r="H271" s="85">
        <v>-37996.300000000003</v>
      </c>
      <c r="I271" s="85">
        <v>162003.70000000001</v>
      </c>
      <c r="J271" s="85">
        <v>0</v>
      </c>
      <c r="K271" s="85">
        <v>0</v>
      </c>
      <c r="L271" s="85">
        <v>0</v>
      </c>
      <c r="M271" s="100">
        <v>0</v>
      </c>
      <c r="N271" s="85">
        <v>0</v>
      </c>
    </row>
    <row r="272" spans="1:14" ht="13.8" x14ac:dyDescent="0.2">
      <c r="A272" s="37" t="s">
        <v>70</v>
      </c>
      <c r="B272" s="16" t="s">
        <v>70</v>
      </c>
      <c r="C272" s="16" t="s">
        <v>1329</v>
      </c>
      <c r="D272" s="16" t="s">
        <v>1894</v>
      </c>
      <c r="E272" s="16" t="s">
        <v>1974</v>
      </c>
      <c r="F272" s="16" t="str">
        <f t="shared" si="4"/>
        <v>ADQUISICIÓN INSTRUMENTAL CONTROLES DE SANIDAD ANIMAL#</v>
      </c>
      <c r="G272" s="85">
        <v>50000</v>
      </c>
      <c r="H272" s="85">
        <v>215</v>
      </c>
      <c r="I272" s="85">
        <v>50215</v>
      </c>
      <c r="J272" s="85">
        <v>50215</v>
      </c>
      <c r="K272" s="85">
        <v>0</v>
      </c>
      <c r="L272" s="85">
        <v>0</v>
      </c>
      <c r="M272" s="100">
        <v>0</v>
      </c>
      <c r="N272" s="85">
        <v>0</v>
      </c>
    </row>
    <row r="273" spans="1:14" ht="13.8" x14ac:dyDescent="0.2">
      <c r="A273" s="37" t="s">
        <v>70</v>
      </c>
      <c r="B273" s="16" t="s">
        <v>70</v>
      </c>
      <c r="C273" s="16" t="s">
        <v>1330</v>
      </c>
      <c r="D273" s="16" t="s">
        <v>1895</v>
      </c>
      <c r="E273" s="16" t="s">
        <v>2295</v>
      </c>
      <c r="F273" s="16" t="str">
        <f t="shared" si="4"/>
        <v>CONCENTRACION PARCELARIA DE LA ZONA DE REGADIO DE LANAJA (HUESCA)</v>
      </c>
      <c r="G273" s="85">
        <v>0</v>
      </c>
      <c r="H273" s="85">
        <v>0</v>
      </c>
      <c r="I273" s="85">
        <v>0</v>
      </c>
      <c r="J273" s="85">
        <v>49893.23</v>
      </c>
      <c r="K273" s="85">
        <v>49893.23</v>
      </c>
      <c r="L273" s="85">
        <v>0</v>
      </c>
      <c r="M273" s="100">
        <v>0</v>
      </c>
      <c r="N273" s="85">
        <v>0</v>
      </c>
    </row>
    <row r="274" spans="1:14" ht="13.8" x14ac:dyDescent="0.2">
      <c r="A274" s="37" t="s">
        <v>70</v>
      </c>
      <c r="B274" s="16" t="s">
        <v>70</v>
      </c>
      <c r="C274" s="16" t="s">
        <v>1331</v>
      </c>
      <c r="D274" s="16" t="s">
        <v>1896</v>
      </c>
      <c r="E274" s="16" t="s">
        <v>1974</v>
      </c>
      <c r="F274" s="16" t="str">
        <f t="shared" si="4"/>
        <v>CONCENTRACION PARCELARIA FUENTES DE EBRO#</v>
      </c>
      <c r="G274" s="85">
        <v>110169.8</v>
      </c>
      <c r="H274" s="85">
        <v>0</v>
      </c>
      <c r="I274" s="85">
        <v>110169.8</v>
      </c>
      <c r="J274" s="85">
        <v>110169.8</v>
      </c>
      <c r="K274" s="85">
        <v>110169.8</v>
      </c>
      <c r="L274" s="85">
        <v>0</v>
      </c>
      <c r="M274" s="100">
        <v>0</v>
      </c>
      <c r="N274" s="85">
        <v>0</v>
      </c>
    </row>
    <row r="275" spans="1:14" ht="13.8" x14ac:dyDescent="0.2">
      <c r="A275" s="37" t="s">
        <v>70</v>
      </c>
      <c r="B275" s="16" t="s">
        <v>70</v>
      </c>
      <c r="C275" s="16" t="s">
        <v>1332</v>
      </c>
      <c r="D275" s="16" t="s">
        <v>1897</v>
      </c>
      <c r="E275" s="16" t="s">
        <v>1974</v>
      </c>
      <c r="F275" s="16" t="str">
        <f t="shared" si="4"/>
        <v>OBRAS DE CONCENTRACIÓN PARCELARIA GELSA#</v>
      </c>
      <c r="G275" s="85">
        <v>1735000</v>
      </c>
      <c r="H275" s="85">
        <v>0</v>
      </c>
      <c r="I275" s="85">
        <v>1735000</v>
      </c>
      <c r="J275" s="85">
        <v>1735000</v>
      </c>
      <c r="K275" s="85">
        <v>1414329</v>
      </c>
      <c r="L275" s="85">
        <v>65327.64</v>
      </c>
      <c r="M275" s="100">
        <v>3.7652818443804001</v>
      </c>
      <c r="N275" s="85">
        <v>35235.07</v>
      </c>
    </row>
    <row r="276" spans="1:14" ht="13.8" x14ac:dyDescent="0.2">
      <c r="A276" s="37" t="s">
        <v>70</v>
      </c>
      <c r="B276" s="16" t="s">
        <v>70</v>
      </c>
      <c r="C276" s="16" t="s">
        <v>1333</v>
      </c>
      <c r="D276" s="16" t="s">
        <v>1898</v>
      </c>
      <c r="E276" s="16" t="s">
        <v>1974</v>
      </c>
      <c r="F276" s="16" t="str">
        <f t="shared" si="4"/>
        <v>ACTUACIONES CONCENTRACIÓN PARCELARIA GALLOCANTA#</v>
      </c>
      <c r="G276" s="85">
        <v>0</v>
      </c>
      <c r="H276" s="85">
        <v>0</v>
      </c>
      <c r="I276" s="85">
        <v>0</v>
      </c>
      <c r="J276" s="85">
        <v>0</v>
      </c>
      <c r="K276" s="85">
        <v>0</v>
      </c>
      <c r="L276" s="85">
        <v>0</v>
      </c>
      <c r="M276" s="100">
        <v>0</v>
      </c>
      <c r="N276" s="85">
        <v>0</v>
      </c>
    </row>
    <row r="277" spans="1:14" ht="13.8" x14ac:dyDescent="0.2">
      <c r="A277" s="37" t="s">
        <v>70</v>
      </c>
      <c r="B277" s="16" t="s">
        <v>70</v>
      </c>
      <c r="C277" s="16" t="s">
        <v>1334</v>
      </c>
      <c r="D277" s="16" t="s">
        <v>1899</v>
      </c>
      <c r="E277" s="16" t="s">
        <v>2296</v>
      </c>
      <c r="F277" s="16" t="str">
        <f t="shared" si="4"/>
        <v>MATERIAL DIVERSO PARA EL SERVICIO PROVINCIAL DE HUESCA DEL DPTO. DESARROLLO RURAL Y SOSTENIBILIDAD</v>
      </c>
      <c r="G277" s="85">
        <v>0</v>
      </c>
      <c r="H277" s="85">
        <v>302.5</v>
      </c>
      <c r="I277" s="85">
        <v>302.5</v>
      </c>
      <c r="J277" s="85">
        <v>302.5</v>
      </c>
      <c r="K277" s="85">
        <v>302.5</v>
      </c>
      <c r="L277" s="85">
        <v>302.5</v>
      </c>
      <c r="M277" s="100">
        <v>100</v>
      </c>
      <c r="N277" s="85">
        <v>302.5</v>
      </c>
    </row>
    <row r="278" spans="1:14" ht="13.8" x14ac:dyDescent="0.2">
      <c r="A278" s="37" t="s">
        <v>70</v>
      </c>
      <c r="B278" s="16" t="s">
        <v>70</v>
      </c>
      <c r="C278" s="16" t="s">
        <v>1335</v>
      </c>
      <c r="D278" s="16" t="s">
        <v>1900</v>
      </c>
      <c r="E278" s="16" t="s">
        <v>2296</v>
      </c>
      <c r="F278" s="16" t="str">
        <f t="shared" si="4"/>
        <v>MATERIAL DIVERSO PARA EL SERVICIO PROVINCIAL DE TERUEL DEL DPTO. DESARROLLO RURAL Y SOSTENIBILIDAD</v>
      </c>
      <c r="G278" s="85">
        <v>0</v>
      </c>
      <c r="H278" s="85">
        <v>4100</v>
      </c>
      <c r="I278" s="85">
        <v>4100</v>
      </c>
      <c r="J278" s="85">
        <v>0</v>
      </c>
      <c r="K278" s="85">
        <v>0</v>
      </c>
      <c r="L278" s="85">
        <v>0</v>
      </c>
      <c r="M278" s="100">
        <v>0</v>
      </c>
      <c r="N278" s="85">
        <v>0</v>
      </c>
    </row>
    <row r="279" spans="1:14" ht="13.8" x14ac:dyDescent="0.2">
      <c r="A279" s="37" t="s">
        <v>70</v>
      </c>
      <c r="B279" s="16" t="s">
        <v>70</v>
      </c>
      <c r="C279" s="16" t="s">
        <v>1336</v>
      </c>
      <c r="D279" s="16" t="s">
        <v>1901</v>
      </c>
      <c r="E279" s="16" t="s">
        <v>1974</v>
      </c>
      <c r="F279" s="16" t="str">
        <f t="shared" si="4"/>
        <v>ASISTENCIA JURIDICA ACTUACIONES INFRAESTRUCTURAS RURALES#</v>
      </c>
      <c r="G279" s="85">
        <v>13218.66</v>
      </c>
      <c r="H279" s="85">
        <v>0</v>
      </c>
      <c r="I279" s="85">
        <v>13218.66</v>
      </c>
      <c r="J279" s="85">
        <v>13218.66</v>
      </c>
      <c r="K279" s="85">
        <v>13218.66</v>
      </c>
      <c r="L279" s="85">
        <v>5723.38</v>
      </c>
      <c r="M279" s="100">
        <v>43.297732145315798</v>
      </c>
      <c r="N279" s="85">
        <v>5723.38</v>
      </c>
    </row>
    <row r="280" spans="1:14" ht="13.8" x14ac:dyDescent="0.2">
      <c r="A280" s="37" t="s">
        <v>70</v>
      </c>
      <c r="B280" s="16" t="s">
        <v>70</v>
      </c>
      <c r="C280" s="16" t="s">
        <v>1337</v>
      </c>
      <c r="D280" s="16" t="s">
        <v>1902</v>
      </c>
      <c r="E280" s="16" t="s">
        <v>1974</v>
      </c>
      <c r="F280" s="16" t="str">
        <f t="shared" si="4"/>
        <v>ZF 01906 ORDENACION VARIOS MONTES PROVINCIA ZARAGOZA#</v>
      </c>
      <c r="G280" s="85">
        <v>0</v>
      </c>
      <c r="H280" s="85">
        <v>36884.21</v>
      </c>
      <c r="I280" s="85">
        <v>36884.21</v>
      </c>
      <c r="J280" s="85">
        <v>36884.21</v>
      </c>
      <c r="K280" s="85">
        <v>36884.21</v>
      </c>
      <c r="L280" s="85">
        <v>22602.73</v>
      </c>
      <c r="M280" s="100">
        <v>61.280233465756801</v>
      </c>
      <c r="N280" s="85">
        <v>22602.73</v>
      </c>
    </row>
    <row r="281" spans="1:14" ht="13.8" x14ac:dyDescent="0.2">
      <c r="A281" s="37" t="s">
        <v>70</v>
      </c>
      <c r="B281" s="16" t="s">
        <v>70</v>
      </c>
      <c r="C281" s="16" t="s">
        <v>1338</v>
      </c>
      <c r="D281" s="16" t="s">
        <v>1903</v>
      </c>
      <c r="E281" s="16" t="s">
        <v>2297</v>
      </c>
      <c r="F281" s="16" t="str">
        <f t="shared" si="4"/>
        <v>ESTABLECIMIENTO DE UNIDADES DE CONSERVACIÓN GENÉTICA IN SITU EN LA CCAA DE ARAGON</v>
      </c>
      <c r="G281" s="85">
        <v>0</v>
      </c>
      <c r="H281" s="85">
        <v>63830.22</v>
      </c>
      <c r="I281" s="85">
        <v>63830.22</v>
      </c>
      <c r="J281" s="85">
        <v>63830.22</v>
      </c>
      <c r="K281" s="85">
        <v>21199.200000000001</v>
      </c>
      <c r="L281" s="85">
        <v>0</v>
      </c>
      <c r="M281" s="100">
        <v>0</v>
      </c>
      <c r="N281" s="85">
        <v>0</v>
      </c>
    </row>
    <row r="282" spans="1:14" ht="13.8" x14ac:dyDescent="0.2">
      <c r="A282" s="37" t="s">
        <v>70</v>
      </c>
      <c r="B282" s="16" t="s">
        <v>70</v>
      </c>
      <c r="C282" s="16" t="s">
        <v>1339</v>
      </c>
      <c r="D282" s="16" t="s">
        <v>1904</v>
      </c>
      <c r="E282" s="16" t="s">
        <v>1974</v>
      </c>
      <c r="F282" s="16" t="str">
        <f t="shared" si="4"/>
        <v>CLAREOS EN 92 HECTAREAS DEL MUP 262 "LAS FAJAS" DE ZUERA#</v>
      </c>
      <c r="G282" s="85">
        <v>0</v>
      </c>
      <c r="H282" s="85">
        <v>99944.57</v>
      </c>
      <c r="I282" s="85">
        <v>99944.57</v>
      </c>
      <c r="J282" s="85">
        <v>99939.49</v>
      </c>
      <c r="K282" s="85">
        <v>99939.49</v>
      </c>
      <c r="L282" s="85">
        <v>55681.96</v>
      </c>
      <c r="M282" s="100">
        <v>55.712841628114496</v>
      </c>
      <c r="N282" s="85">
        <v>55681.96</v>
      </c>
    </row>
    <row r="283" spans="1:14" ht="13.8" x14ac:dyDescent="0.2">
      <c r="A283" s="37" t="s">
        <v>70</v>
      </c>
      <c r="B283" s="16" t="s">
        <v>70</v>
      </c>
      <c r="C283" s="16" t="s">
        <v>1340</v>
      </c>
      <c r="D283" s="16" t="s">
        <v>1905</v>
      </c>
      <c r="E283" s="16" t="s">
        <v>2298</v>
      </c>
      <c r="F283" s="16" t="str">
        <f t="shared" si="4"/>
        <v>REPOBLACIÓN FORESTAL EN EL MUP 243 "DEHESA BAJA" DE LOS FAYOS</v>
      </c>
      <c r="G283" s="85">
        <v>0</v>
      </c>
      <c r="H283" s="85">
        <v>43539.6</v>
      </c>
      <c r="I283" s="85">
        <v>43539.6</v>
      </c>
      <c r="J283" s="85">
        <v>43539.6</v>
      </c>
      <c r="K283" s="85">
        <v>43539.6</v>
      </c>
      <c r="L283" s="85">
        <v>43539.12</v>
      </c>
      <c r="M283" s="100">
        <v>99.998897555328895</v>
      </c>
      <c r="N283" s="85">
        <v>43539.12</v>
      </c>
    </row>
    <row r="284" spans="1:14" ht="13.8" x14ac:dyDescent="0.2">
      <c r="A284" s="37" t="s">
        <v>70</v>
      </c>
      <c r="B284" s="16" t="s">
        <v>70</v>
      </c>
      <c r="C284" s="16" t="s">
        <v>1341</v>
      </c>
      <c r="D284" s="16" t="s">
        <v>1906</v>
      </c>
      <c r="E284" s="16" t="s">
        <v>1974</v>
      </c>
      <c r="F284" s="16" t="str">
        <f t="shared" si="4"/>
        <v>REPOBLACIÓN MUP 249 BARRANCO LUZAN EN SAN MARTIN DEL MONCAYO#</v>
      </c>
      <c r="G284" s="85">
        <v>0</v>
      </c>
      <c r="H284" s="85">
        <v>31706.98</v>
      </c>
      <c r="I284" s="85">
        <v>31706.98</v>
      </c>
      <c r="J284" s="85">
        <v>31706.98</v>
      </c>
      <c r="K284" s="85">
        <v>31706.98</v>
      </c>
      <c r="L284" s="85">
        <v>31706.97</v>
      </c>
      <c r="M284" s="100">
        <v>99.999968461203196</v>
      </c>
      <c r="N284" s="85">
        <v>31706.97</v>
      </c>
    </row>
    <row r="285" spans="1:14" ht="13.8" x14ac:dyDescent="0.2">
      <c r="A285" s="37" t="s">
        <v>70</v>
      </c>
      <c r="B285" s="16" t="s">
        <v>70</v>
      </c>
      <c r="C285" s="16" t="s">
        <v>1342</v>
      </c>
      <c r="D285" s="16" t="s">
        <v>1907</v>
      </c>
      <c r="E285" s="16" t="s">
        <v>1974</v>
      </c>
      <c r="F285" s="16" t="str">
        <f t="shared" si="4"/>
        <v>CONSTRUCCIÓN BASES HELITRANSPORTADOAS#</v>
      </c>
      <c r="G285" s="85">
        <v>433182.36</v>
      </c>
      <c r="H285" s="85">
        <v>-322400.3</v>
      </c>
      <c r="I285" s="85">
        <v>110782.06</v>
      </c>
      <c r="J285" s="85">
        <v>0</v>
      </c>
      <c r="K285" s="85">
        <v>0</v>
      </c>
      <c r="L285" s="85">
        <v>0</v>
      </c>
      <c r="M285" s="100">
        <v>0</v>
      </c>
      <c r="N285" s="85">
        <v>0</v>
      </c>
    </row>
    <row r="286" spans="1:14" ht="13.8" x14ac:dyDescent="0.2">
      <c r="A286" s="37" t="s">
        <v>70</v>
      </c>
      <c r="B286" s="16" t="s">
        <v>70</v>
      </c>
      <c r="C286" s="16" t="s">
        <v>1343</v>
      </c>
      <c r="D286" s="16" t="s">
        <v>1908</v>
      </c>
      <c r="E286" s="16" t="s">
        <v>1974</v>
      </c>
      <c r="F286" s="16" t="str">
        <f t="shared" si="4"/>
        <v>EJECUCIÓN Y DESARROLLO DE LOS PLANES DE ESPECIES#</v>
      </c>
      <c r="G286" s="85">
        <v>50000</v>
      </c>
      <c r="H286" s="85">
        <v>-27681.65</v>
      </c>
      <c r="I286" s="85">
        <v>22318.35</v>
      </c>
      <c r="J286" s="85">
        <v>0</v>
      </c>
      <c r="K286" s="85">
        <v>0</v>
      </c>
      <c r="L286" s="85">
        <v>0</v>
      </c>
      <c r="M286" s="100">
        <v>0</v>
      </c>
      <c r="N286" s="85">
        <v>0</v>
      </c>
    </row>
    <row r="287" spans="1:14" ht="13.8" x14ac:dyDescent="0.2">
      <c r="A287" s="37" t="s">
        <v>70</v>
      </c>
      <c r="B287" s="16" t="s">
        <v>70</v>
      </c>
      <c r="C287" s="16" t="s">
        <v>1344</v>
      </c>
      <c r="D287" s="16" t="s">
        <v>1909</v>
      </c>
      <c r="E287" s="16" t="s">
        <v>1974</v>
      </c>
      <c r="F287" s="16" t="str">
        <f t="shared" si="4"/>
        <v>GRANDES DEPREDADORES#</v>
      </c>
      <c r="G287" s="85">
        <v>50000</v>
      </c>
      <c r="H287" s="85">
        <v>-50000</v>
      </c>
      <c r="I287" s="85">
        <v>0</v>
      </c>
      <c r="J287" s="85">
        <v>0</v>
      </c>
      <c r="K287" s="85">
        <v>0</v>
      </c>
      <c r="L287" s="85">
        <v>0</v>
      </c>
      <c r="M287" s="100">
        <v>0</v>
      </c>
      <c r="N287" s="85">
        <v>0</v>
      </c>
    </row>
    <row r="288" spans="1:14" ht="13.8" x14ac:dyDescent="0.2">
      <c r="A288" s="37" t="s">
        <v>70</v>
      </c>
      <c r="B288" s="16" t="s">
        <v>70</v>
      </c>
      <c r="C288" s="16" t="s">
        <v>1345</v>
      </c>
      <c r="D288" s="16" t="s">
        <v>1910</v>
      </c>
      <c r="E288" s="16" t="s">
        <v>1974</v>
      </c>
      <c r="F288" s="16" t="str">
        <f t="shared" si="4"/>
        <v>GESTION DE HÁBITATS#</v>
      </c>
      <c r="G288" s="85">
        <v>50000</v>
      </c>
      <c r="H288" s="85">
        <v>0</v>
      </c>
      <c r="I288" s="85">
        <v>50000</v>
      </c>
      <c r="J288" s="85">
        <v>0</v>
      </c>
      <c r="K288" s="85">
        <v>0</v>
      </c>
      <c r="L288" s="85">
        <v>0</v>
      </c>
      <c r="M288" s="100">
        <v>0</v>
      </c>
      <c r="N288" s="85">
        <v>0</v>
      </c>
    </row>
    <row r="289" spans="1:14" ht="13.8" x14ac:dyDescent="0.2">
      <c r="A289" s="37" t="s">
        <v>70</v>
      </c>
      <c r="B289" s="16" t="s">
        <v>70</v>
      </c>
      <c r="C289" s="16" t="s">
        <v>1346</v>
      </c>
      <c r="D289" s="16" t="s">
        <v>1911</v>
      </c>
      <c r="E289" s="16" t="s">
        <v>1974</v>
      </c>
      <c r="F289" s="16" t="str">
        <f t="shared" si="4"/>
        <v>ORDENACION MUP 24 MOSCARDON#</v>
      </c>
      <c r="G289" s="85">
        <v>0</v>
      </c>
      <c r="H289" s="85">
        <v>5404.34</v>
      </c>
      <c r="I289" s="85">
        <v>5404.34</v>
      </c>
      <c r="J289" s="85">
        <v>5404.34</v>
      </c>
      <c r="K289" s="85">
        <v>5404.34</v>
      </c>
      <c r="L289" s="85">
        <v>0</v>
      </c>
      <c r="M289" s="100">
        <v>0</v>
      </c>
      <c r="N289" s="85">
        <v>0</v>
      </c>
    </row>
    <row r="290" spans="1:14" ht="13.8" x14ac:dyDescent="0.2">
      <c r="A290" s="37" t="s">
        <v>70</v>
      </c>
      <c r="B290" s="16" t="s">
        <v>70</v>
      </c>
      <c r="C290" s="16" t="s">
        <v>1347</v>
      </c>
      <c r="D290" s="16" t="s">
        <v>1912</v>
      </c>
      <c r="E290" s="16" t="s">
        <v>1974</v>
      </c>
      <c r="F290" s="16" t="str">
        <f t="shared" si="4"/>
        <v>ORDENACIÓN MUPS ZARAGOZA#</v>
      </c>
      <c r="G290" s="85">
        <v>0</v>
      </c>
      <c r="H290" s="85">
        <v>85490.39</v>
      </c>
      <c r="I290" s="85">
        <v>85490.39</v>
      </c>
      <c r="J290" s="85">
        <v>85490.39</v>
      </c>
      <c r="K290" s="85">
        <v>85490.39</v>
      </c>
      <c r="L290" s="85">
        <v>0</v>
      </c>
      <c r="M290" s="100">
        <v>0</v>
      </c>
      <c r="N290" s="85">
        <v>0</v>
      </c>
    </row>
    <row r="291" spans="1:14" ht="13.8" x14ac:dyDescent="0.2">
      <c r="A291" s="37" t="s">
        <v>70</v>
      </c>
      <c r="B291" s="16" t="s">
        <v>70</v>
      </c>
      <c r="C291" s="16" t="s">
        <v>1348</v>
      </c>
      <c r="D291" s="16" t="s">
        <v>1913</v>
      </c>
      <c r="E291" s="16" t="s">
        <v>1974</v>
      </c>
      <c r="F291" s="16" t="str">
        <f t="shared" si="4"/>
        <v>ORDENACION VARIOS MUPS PROVINCIA HUESCA#</v>
      </c>
      <c r="G291" s="85">
        <v>0</v>
      </c>
      <c r="H291" s="85">
        <v>63048.95</v>
      </c>
      <c r="I291" s="85">
        <v>63048.95</v>
      </c>
      <c r="J291" s="85">
        <v>63048.95</v>
      </c>
      <c r="K291" s="85">
        <v>63048.95</v>
      </c>
      <c r="L291" s="85">
        <v>14270.21</v>
      </c>
      <c r="M291" s="100">
        <v>22.6335410819689</v>
      </c>
      <c r="N291" s="85">
        <v>14270.21</v>
      </c>
    </row>
    <row r="292" spans="1:14" ht="13.8" x14ac:dyDescent="0.2">
      <c r="A292" s="37" t="s">
        <v>70</v>
      </c>
      <c r="B292" s="16" t="s">
        <v>70</v>
      </c>
      <c r="C292" s="16" t="s">
        <v>1349</v>
      </c>
      <c r="D292" s="16" t="s">
        <v>1914</v>
      </c>
      <c r="E292" s="16" t="s">
        <v>1974</v>
      </c>
      <c r="F292" s="16" t="str">
        <f t="shared" si="4"/>
        <v>ZF 11001PODAS EN LAS CHOPERAS DE SOBRADIEL Y PINA#</v>
      </c>
      <c r="G292" s="85">
        <v>0</v>
      </c>
      <c r="H292" s="85">
        <v>21398.84</v>
      </c>
      <c r="I292" s="85">
        <v>21398.84</v>
      </c>
      <c r="J292" s="85">
        <v>21398.84</v>
      </c>
      <c r="K292" s="85">
        <v>21398.84</v>
      </c>
      <c r="L292" s="85">
        <v>0</v>
      </c>
      <c r="M292" s="100">
        <v>0</v>
      </c>
      <c r="N292" s="85">
        <v>0</v>
      </c>
    </row>
    <row r="293" spans="1:14" ht="13.8" x14ac:dyDescent="0.2">
      <c r="A293" s="37" t="s">
        <v>70</v>
      </c>
      <c r="B293" s="16" t="s">
        <v>70</v>
      </c>
      <c r="C293" s="16" t="s">
        <v>1350</v>
      </c>
      <c r="D293" s="16" t="s">
        <v>1915</v>
      </c>
      <c r="E293" s="16" t="s">
        <v>1974</v>
      </c>
      <c r="F293" s="16" t="str">
        <f t="shared" si="4"/>
        <v>GESTIÓN UNIFICADA#</v>
      </c>
      <c r="G293" s="85">
        <v>209025.55</v>
      </c>
      <c r="H293" s="85">
        <v>-209025.55</v>
      </c>
      <c r="I293" s="85">
        <v>0</v>
      </c>
      <c r="J293" s="85">
        <v>0</v>
      </c>
      <c r="K293" s="85">
        <v>0</v>
      </c>
      <c r="L293" s="85">
        <v>0</v>
      </c>
      <c r="M293" s="100">
        <v>0</v>
      </c>
      <c r="N293" s="85">
        <v>0</v>
      </c>
    </row>
    <row r="294" spans="1:14" ht="13.8" x14ac:dyDescent="0.2">
      <c r="A294" s="37" t="s">
        <v>70</v>
      </c>
      <c r="B294" s="16" t="s">
        <v>70</v>
      </c>
      <c r="C294" s="16" t="s">
        <v>1351</v>
      </c>
      <c r="D294" s="16" t="s">
        <v>1916</v>
      </c>
      <c r="E294" s="16" t="s">
        <v>1974</v>
      </c>
      <c r="F294" s="16" t="str">
        <f t="shared" si="4"/>
        <v>OBRAS CONDUCCIÓN "VALDURRIOS" SECTORES VIII-A#</v>
      </c>
      <c r="G294" s="85">
        <v>500000</v>
      </c>
      <c r="H294" s="85">
        <v>0</v>
      </c>
      <c r="I294" s="85">
        <v>500000</v>
      </c>
      <c r="J294" s="85">
        <v>0</v>
      </c>
      <c r="K294" s="85">
        <v>0</v>
      </c>
      <c r="L294" s="85">
        <v>0</v>
      </c>
      <c r="M294" s="100">
        <v>0</v>
      </c>
      <c r="N294" s="85">
        <v>0</v>
      </c>
    </row>
    <row r="295" spans="1:14" ht="13.8" x14ac:dyDescent="0.2">
      <c r="A295" s="37" t="s">
        <v>70</v>
      </c>
      <c r="B295" s="16" t="s">
        <v>70</v>
      </c>
      <c r="C295" s="16" t="s">
        <v>1352</v>
      </c>
      <c r="D295" s="16" t="s">
        <v>1917</v>
      </c>
      <c r="E295" s="16" t="s">
        <v>2299</v>
      </c>
      <c r="F295" s="16" t="str">
        <f t="shared" si="4"/>
        <v>CONSTRUCCIÓN BASE ATENCIÓN CONJUNTA EMERGENCIAS SANITARIAS Y DE INCENDIOS FORESTALES</v>
      </c>
      <c r="G295" s="85">
        <v>0</v>
      </c>
      <c r="H295" s="85">
        <v>322400.3</v>
      </c>
      <c r="I295" s="85">
        <v>322400.3</v>
      </c>
      <c r="J295" s="85">
        <v>322400.3</v>
      </c>
      <c r="K295" s="85">
        <v>322400.3</v>
      </c>
      <c r="L295" s="85">
        <v>0</v>
      </c>
      <c r="M295" s="100">
        <v>0</v>
      </c>
      <c r="N295" s="85">
        <v>0</v>
      </c>
    </row>
    <row r="296" spans="1:14" ht="13.8" x14ac:dyDescent="0.2">
      <c r="A296" s="37" t="s">
        <v>70</v>
      </c>
      <c r="B296" s="16" t="s">
        <v>70</v>
      </c>
      <c r="C296" s="16" t="s">
        <v>1353</v>
      </c>
      <c r="D296" s="16" t="s">
        <v>1918</v>
      </c>
      <c r="E296" s="16" t="s">
        <v>2300</v>
      </c>
      <c r="F296" s="16" t="str">
        <f t="shared" si="4"/>
        <v>REDACCIÓN PROYECTOS ORDENACIÓN MUPS UTILIDAD PÚBLICA PROV ZGZ 2021</v>
      </c>
      <c r="G296" s="85">
        <v>0</v>
      </c>
      <c r="H296" s="85">
        <v>68406.36</v>
      </c>
      <c r="I296" s="85">
        <v>68406.36</v>
      </c>
      <c r="J296" s="85">
        <v>68406.36</v>
      </c>
      <c r="K296" s="85">
        <v>68406.36</v>
      </c>
      <c r="L296" s="85">
        <v>0</v>
      </c>
      <c r="M296" s="100">
        <v>0</v>
      </c>
      <c r="N296" s="85">
        <v>0</v>
      </c>
    </row>
    <row r="297" spans="1:14" ht="13.8" x14ac:dyDescent="0.2">
      <c r="A297" s="37" t="s">
        <v>70</v>
      </c>
      <c r="B297" s="16" t="s">
        <v>70</v>
      </c>
      <c r="C297" s="16" t="s">
        <v>1354</v>
      </c>
      <c r="D297" s="16" t="s">
        <v>1919</v>
      </c>
      <c r="E297" s="16" t="s">
        <v>2301</v>
      </c>
      <c r="F297" s="16" t="str">
        <f t="shared" si="4"/>
        <v>VACIADO EMERGENCIA PRESAS VILLARROYA DE LA SIERRA Y VALCABRERA</v>
      </c>
      <c r="G297" s="85">
        <v>245000</v>
      </c>
      <c r="H297" s="85">
        <v>0</v>
      </c>
      <c r="I297" s="85">
        <v>245000</v>
      </c>
      <c r="J297" s="85">
        <v>150000</v>
      </c>
      <c r="K297" s="85">
        <v>150000</v>
      </c>
      <c r="L297" s="85">
        <v>0</v>
      </c>
      <c r="M297" s="100">
        <v>0</v>
      </c>
      <c r="N297" s="85">
        <v>0</v>
      </c>
    </row>
    <row r="298" spans="1:14" ht="13.8" x14ac:dyDescent="0.2">
      <c r="A298" s="37" t="s">
        <v>70</v>
      </c>
      <c r="B298" s="16" t="s">
        <v>70</v>
      </c>
      <c r="C298" s="16" t="s">
        <v>1355</v>
      </c>
      <c r="D298" s="16" t="s">
        <v>1920</v>
      </c>
      <c r="E298" s="16" t="s">
        <v>1974</v>
      </c>
      <c r="F298" s="16" t="str">
        <f t="shared" si="4"/>
        <v>EBRO RESILIENCE#</v>
      </c>
      <c r="G298" s="85">
        <v>100000</v>
      </c>
      <c r="H298" s="85">
        <v>0</v>
      </c>
      <c r="I298" s="85">
        <v>100000</v>
      </c>
      <c r="J298" s="85">
        <v>0</v>
      </c>
      <c r="K298" s="85">
        <v>0</v>
      </c>
      <c r="L298" s="85">
        <v>0</v>
      </c>
      <c r="M298" s="100">
        <v>0</v>
      </c>
      <c r="N298" s="85">
        <v>0</v>
      </c>
    </row>
    <row r="299" spans="1:14" ht="13.8" x14ac:dyDescent="0.2">
      <c r="A299" s="37" t="s">
        <v>70</v>
      </c>
      <c r="B299" s="16" t="s">
        <v>70</v>
      </c>
      <c r="C299" s="16" t="s">
        <v>1356</v>
      </c>
      <c r="D299" s="16" t="s">
        <v>1921</v>
      </c>
      <c r="E299" s="16" t="s">
        <v>2302</v>
      </c>
      <c r="F299" s="16" t="str">
        <f t="shared" si="4"/>
        <v>INVERSION PARA REDACCION PROYECTO ORDENACION MUP 176 FORMICHE ALTO</v>
      </c>
      <c r="G299" s="85">
        <v>0</v>
      </c>
      <c r="H299" s="85">
        <v>7090.61</v>
      </c>
      <c r="I299" s="85">
        <v>7090.61</v>
      </c>
      <c r="J299" s="85">
        <v>7090.61</v>
      </c>
      <c r="K299" s="85">
        <v>7090.61</v>
      </c>
      <c r="L299" s="85">
        <v>0</v>
      </c>
      <c r="M299" s="100">
        <v>0</v>
      </c>
      <c r="N299" s="85">
        <v>0</v>
      </c>
    </row>
    <row r="300" spans="1:14" ht="13.8" x14ac:dyDescent="0.2">
      <c r="A300" s="37" t="s">
        <v>70</v>
      </c>
      <c r="B300" s="16" t="s">
        <v>70</v>
      </c>
      <c r="C300" s="16" t="s">
        <v>1357</v>
      </c>
      <c r="D300" s="16" t="s">
        <v>1922</v>
      </c>
      <c r="E300" s="16" t="s">
        <v>1974</v>
      </c>
      <c r="F300" s="16" t="str">
        <f t="shared" si="4"/>
        <v>REPOBLACIÓN MUP 250 T.M. TARAZONA#</v>
      </c>
      <c r="G300" s="85">
        <v>0</v>
      </c>
      <c r="H300" s="85">
        <v>90000</v>
      </c>
      <c r="I300" s="85">
        <v>90000</v>
      </c>
      <c r="J300" s="85">
        <v>76235.820000000007</v>
      </c>
      <c r="K300" s="85">
        <v>76235.820000000007</v>
      </c>
      <c r="L300" s="85">
        <v>0</v>
      </c>
      <c r="M300" s="100">
        <v>0</v>
      </c>
      <c r="N300" s="85">
        <v>0</v>
      </c>
    </row>
    <row r="301" spans="1:14" ht="13.8" x14ac:dyDescent="0.2">
      <c r="A301" s="37" t="s">
        <v>70</v>
      </c>
      <c r="B301" s="16" t="s">
        <v>70</v>
      </c>
      <c r="C301" s="16" t="s">
        <v>1358</v>
      </c>
      <c r="D301" s="16" t="s">
        <v>1923</v>
      </c>
      <c r="E301" s="16" t="s">
        <v>1974</v>
      </c>
      <c r="F301" s="16" t="str">
        <f t="shared" si="4"/>
        <v>REPOBLACIÓN MUP 51 EN EL T.M. DE TABUENCA#</v>
      </c>
      <c r="G301" s="85">
        <v>0</v>
      </c>
      <c r="H301" s="85">
        <v>59999.99</v>
      </c>
      <c r="I301" s="85">
        <v>59999.99</v>
      </c>
      <c r="J301" s="85">
        <v>49394.33</v>
      </c>
      <c r="K301" s="85">
        <v>49394.33</v>
      </c>
      <c r="L301" s="85">
        <v>0</v>
      </c>
      <c r="M301" s="100">
        <v>0</v>
      </c>
      <c r="N301" s="85">
        <v>0</v>
      </c>
    </row>
    <row r="302" spans="1:14" ht="13.8" x14ac:dyDescent="0.2">
      <c r="A302" s="37" t="s">
        <v>70</v>
      </c>
      <c r="B302" s="16" t="s">
        <v>70</v>
      </c>
      <c r="C302" s="16" t="s">
        <v>1359</v>
      </c>
      <c r="D302" s="16" t="s">
        <v>1924</v>
      </c>
      <c r="E302" s="16" t="s">
        <v>1974</v>
      </c>
      <c r="F302" s="16" t="str">
        <f t="shared" si="4"/>
        <v>PROYECTOS ORDENACION VARIOS T.M. DE LA PROVINCIA DE TERUEL#</v>
      </c>
      <c r="G302" s="85">
        <v>0</v>
      </c>
      <c r="H302" s="85">
        <v>109526.1</v>
      </c>
      <c r="I302" s="85">
        <v>109526.1</v>
      </c>
      <c r="J302" s="85">
        <v>89330.81</v>
      </c>
      <c r="K302" s="85">
        <v>71369.37</v>
      </c>
      <c r="L302" s="85">
        <v>0</v>
      </c>
      <c r="M302" s="100">
        <v>0</v>
      </c>
      <c r="N302" s="85">
        <v>0</v>
      </c>
    </row>
    <row r="303" spans="1:14" ht="13.8" x14ac:dyDescent="0.2">
      <c r="A303" s="37" t="s">
        <v>70</v>
      </c>
      <c r="B303" s="16" t="s">
        <v>70</v>
      </c>
      <c r="C303" s="16" t="s">
        <v>1360</v>
      </c>
      <c r="D303" s="16" t="s">
        <v>1925</v>
      </c>
      <c r="E303" s="16" t="s">
        <v>1974</v>
      </c>
      <c r="F303" s="16" t="str">
        <f t="shared" si="4"/>
        <v>ACONDICIONAMIENTO APRISCO T.M. SOS DEL REY CATOLICO#</v>
      </c>
      <c r="G303" s="85">
        <v>0</v>
      </c>
      <c r="H303" s="85">
        <v>0</v>
      </c>
      <c r="I303" s="85">
        <v>0</v>
      </c>
      <c r="J303" s="85">
        <v>9092.64</v>
      </c>
      <c r="K303" s="85">
        <v>9092.64</v>
      </c>
      <c r="L303" s="85">
        <v>9092.64</v>
      </c>
      <c r="M303" s="100">
        <v>0</v>
      </c>
      <c r="N303" s="85">
        <v>9092.64</v>
      </c>
    </row>
    <row r="304" spans="1:14" ht="13.8" x14ac:dyDescent="0.2">
      <c r="A304" s="37" t="s">
        <v>70</v>
      </c>
      <c r="B304" s="16" t="s">
        <v>70</v>
      </c>
      <c r="C304" s="16" t="s">
        <v>1361</v>
      </c>
      <c r="D304" s="16" t="s">
        <v>1926</v>
      </c>
      <c r="E304" s="16" t="s">
        <v>1974</v>
      </c>
      <c r="F304" s="16" t="str">
        <f t="shared" si="4"/>
        <v>MRR PROYECTO 141#</v>
      </c>
      <c r="G304" s="85">
        <v>0</v>
      </c>
      <c r="H304" s="85">
        <v>6931023</v>
      </c>
      <c r="I304" s="85">
        <v>6931023</v>
      </c>
      <c r="J304" s="85">
        <v>0</v>
      </c>
      <c r="K304" s="85">
        <v>0</v>
      </c>
      <c r="L304" s="85">
        <v>0</v>
      </c>
      <c r="M304" s="100">
        <v>0</v>
      </c>
      <c r="N304" s="85">
        <v>0</v>
      </c>
    </row>
    <row r="305" spans="1:14" ht="13.8" x14ac:dyDescent="0.2">
      <c r="A305" s="37" t="s">
        <v>70</v>
      </c>
      <c r="B305" s="16" t="s">
        <v>70</v>
      </c>
      <c r="C305" s="16" t="s">
        <v>1362</v>
      </c>
      <c r="D305" s="16" t="s">
        <v>1927</v>
      </c>
      <c r="E305" s="16" t="s">
        <v>1974</v>
      </c>
      <c r="F305" s="16" t="str">
        <f t="shared" si="4"/>
        <v>MRR PROYECTO 142#</v>
      </c>
      <c r="G305" s="85">
        <v>0</v>
      </c>
      <c r="H305" s="85">
        <v>0</v>
      </c>
      <c r="I305" s="85">
        <v>0</v>
      </c>
      <c r="J305" s="85">
        <v>0</v>
      </c>
      <c r="K305" s="85">
        <v>0</v>
      </c>
      <c r="L305" s="85">
        <v>0</v>
      </c>
      <c r="M305" s="100">
        <v>0</v>
      </c>
      <c r="N305" s="85">
        <v>0</v>
      </c>
    </row>
    <row r="306" spans="1:14" ht="13.8" x14ac:dyDescent="0.2">
      <c r="A306" s="37" t="s">
        <v>70</v>
      </c>
      <c r="B306" s="16" t="s">
        <v>70</v>
      </c>
      <c r="C306" s="16" t="s">
        <v>1363</v>
      </c>
      <c r="D306" s="16" t="s">
        <v>1928</v>
      </c>
      <c r="E306" s="16" t="s">
        <v>1974</v>
      </c>
      <c r="F306" s="16" t="str">
        <f t="shared" si="4"/>
        <v>MRR PROYECTO 143#</v>
      </c>
      <c r="G306" s="85">
        <v>0</v>
      </c>
      <c r="H306" s="85">
        <v>4399997.38</v>
      </c>
      <c r="I306" s="85">
        <v>4399997.38</v>
      </c>
      <c r="J306" s="85">
        <v>0</v>
      </c>
      <c r="K306" s="85">
        <v>0</v>
      </c>
      <c r="L306" s="85">
        <v>0</v>
      </c>
      <c r="M306" s="100">
        <v>0</v>
      </c>
      <c r="N306" s="85">
        <v>0</v>
      </c>
    </row>
    <row r="307" spans="1:14" ht="13.8" x14ac:dyDescent="0.2">
      <c r="A307" s="37" t="s">
        <v>70</v>
      </c>
      <c r="B307" s="16" t="s">
        <v>70</v>
      </c>
      <c r="C307" s="16" t="s">
        <v>1364</v>
      </c>
      <c r="D307" s="16" t="s">
        <v>1929</v>
      </c>
      <c r="E307" s="16" t="s">
        <v>2303</v>
      </c>
      <c r="F307" s="16" t="str">
        <f t="shared" si="4"/>
        <v>CONSERVACIÓN DE LA BIODIVERSIDAD EN EL MECANISMO DE RECUPERACIÓN Y RESILIENCIA</v>
      </c>
      <c r="G307" s="85">
        <v>0</v>
      </c>
      <c r="H307" s="85">
        <v>5150187.6900000004</v>
      </c>
      <c r="I307" s="85">
        <v>5150187.6900000004</v>
      </c>
      <c r="J307" s="85">
        <v>0</v>
      </c>
      <c r="K307" s="85">
        <v>0</v>
      </c>
      <c r="L307" s="85">
        <v>0</v>
      </c>
      <c r="M307" s="100">
        <v>0</v>
      </c>
      <c r="N307" s="85">
        <v>0</v>
      </c>
    </row>
    <row r="308" spans="1:14" ht="13.8" x14ac:dyDescent="0.2">
      <c r="A308" s="37" t="s">
        <v>70</v>
      </c>
      <c r="B308" s="16" t="s">
        <v>70</v>
      </c>
      <c r="C308" s="16" t="s">
        <v>1365</v>
      </c>
      <c r="D308" s="16" t="s">
        <v>1930</v>
      </c>
      <c r="E308" s="16" t="s">
        <v>1974</v>
      </c>
      <c r="F308" s="16" t="str">
        <f t="shared" si="4"/>
        <v>ACTUACIONES EN ENP MECANISMO DE RECUPERACIÓN Y RESILIENCIA#</v>
      </c>
      <c r="G308" s="85">
        <v>0</v>
      </c>
      <c r="H308" s="85">
        <v>2000000</v>
      </c>
      <c r="I308" s="85">
        <v>2000000</v>
      </c>
      <c r="J308" s="85">
        <v>0</v>
      </c>
      <c r="K308" s="85">
        <v>0</v>
      </c>
      <c r="L308" s="85">
        <v>0</v>
      </c>
      <c r="M308" s="100">
        <v>0</v>
      </c>
      <c r="N308" s="85">
        <v>0</v>
      </c>
    </row>
    <row r="309" spans="1:14" ht="13.8" x14ac:dyDescent="0.2">
      <c r="A309" s="37" t="s">
        <v>70</v>
      </c>
      <c r="B309" s="16" t="s">
        <v>70</v>
      </c>
      <c r="C309" s="16" t="s">
        <v>1366</v>
      </c>
      <c r="D309" s="16" t="s">
        <v>1931</v>
      </c>
      <c r="E309" s="16" t="s">
        <v>1974</v>
      </c>
      <c r="F309" s="16" t="str">
        <f t="shared" si="4"/>
        <v>ADQUISICION VEHÍCULOS IIFF - MRR#</v>
      </c>
      <c r="G309" s="85">
        <v>0</v>
      </c>
      <c r="H309" s="85">
        <v>3500000</v>
      </c>
      <c r="I309" s="85">
        <v>3500000</v>
      </c>
      <c r="J309" s="85">
        <v>1300000</v>
      </c>
      <c r="K309" s="85">
        <v>0</v>
      </c>
      <c r="L309" s="85">
        <v>0</v>
      </c>
      <c r="M309" s="100">
        <v>0</v>
      </c>
      <c r="N309" s="85">
        <v>0</v>
      </c>
    </row>
    <row r="310" spans="1:14" ht="13.8" x14ac:dyDescent="0.2">
      <c r="A310" s="37" t="s">
        <v>70</v>
      </c>
      <c r="B310" s="16" t="s">
        <v>70</v>
      </c>
      <c r="C310" s="16" t="s">
        <v>1367</v>
      </c>
      <c r="D310" s="16" t="s">
        <v>1932</v>
      </c>
      <c r="E310" s="16" t="s">
        <v>1974</v>
      </c>
      <c r="F310" s="16" t="str">
        <f t="shared" si="4"/>
        <v>REPOBLACION FORESTAL EN LOS MUP 52 Y 307 EN ALIAGA (TERUEL)#</v>
      </c>
      <c r="G310" s="85">
        <v>0</v>
      </c>
      <c r="H310" s="85">
        <v>67985.69</v>
      </c>
      <c r="I310" s="85">
        <v>67985.69</v>
      </c>
      <c r="J310" s="85">
        <v>54252.58</v>
      </c>
      <c r="K310" s="85">
        <v>54252.58</v>
      </c>
      <c r="L310" s="85">
        <v>0</v>
      </c>
      <c r="M310" s="100">
        <v>0</v>
      </c>
      <c r="N310" s="85">
        <v>0</v>
      </c>
    </row>
    <row r="311" spans="1:14" ht="13.8" x14ac:dyDescent="0.2">
      <c r="A311" s="37" t="s">
        <v>70</v>
      </c>
      <c r="B311" s="16" t="s">
        <v>70</v>
      </c>
      <c r="C311" s="16" t="s">
        <v>1368</v>
      </c>
      <c r="D311" s="16" t="s">
        <v>1933</v>
      </c>
      <c r="E311" s="16" t="s">
        <v>1974</v>
      </c>
      <c r="F311" s="16" t="str">
        <f t="shared" si="4"/>
        <v>APERTURA DE PISTA EN EL MUP 357 ASÚN, TM SABIÑÁNIGO#</v>
      </c>
      <c r="G311" s="85">
        <v>0</v>
      </c>
      <c r="H311" s="85">
        <v>79943.759999999995</v>
      </c>
      <c r="I311" s="85">
        <v>79943.759999999995</v>
      </c>
      <c r="J311" s="85">
        <v>65285.55</v>
      </c>
      <c r="K311" s="85">
        <v>65285.55</v>
      </c>
      <c r="L311" s="85">
        <v>0</v>
      </c>
      <c r="M311" s="100">
        <v>0</v>
      </c>
      <c r="N311" s="85">
        <v>0</v>
      </c>
    </row>
    <row r="312" spans="1:14" ht="13.8" x14ac:dyDescent="0.2">
      <c r="A312" s="37" t="s">
        <v>70</v>
      </c>
      <c r="B312" s="16" t="s">
        <v>70</v>
      </c>
      <c r="C312" s="16" t="s">
        <v>1369</v>
      </c>
      <c r="D312" s="16" t="s">
        <v>1934</v>
      </c>
      <c r="E312" s="16" t="s">
        <v>2304</v>
      </c>
      <c r="F312" s="16" t="str">
        <f t="shared" si="4"/>
        <v>CREACIÓN DE UNA HERRAMIENTA DE GESTIÓN Y PLANIFICACIÓN DE LOS INCENDIOS FORESTALES EN ARAGÓN</v>
      </c>
      <c r="G312" s="85">
        <v>0</v>
      </c>
      <c r="H312" s="85">
        <v>698038.6</v>
      </c>
      <c r="I312" s="85">
        <v>698038.6</v>
      </c>
      <c r="J312" s="85">
        <v>298856.59999999998</v>
      </c>
      <c r="K312" s="85">
        <v>298856.59999999998</v>
      </c>
      <c r="L312" s="85">
        <v>0</v>
      </c>
      <c r="M312" s="100">
        <v>0</v>
      </c>
      <c r="N312" s="85">
        <v>0</v>
      </c>
    </row>
    <row r="313" spans="1:14" ht="13.8" x14ac:dyDescent="0.2">
      <c r="A313" s="37" t="s">
        <v>70</v>
      </c>
      <c r="B313" s="16" t="s">
        <v>70</v>
      </c>
      <c r="C313" s="16" t="s">
        <v>1370</v>
      </c>
      <c r="D313" s="16" t="s">
        <v>1935</v>
      </c>
      <c r="E313" s="16" t="s">
        <v>1974</v>
      </c>
      <c r="F313" s="16" t="str">
        <f t="shared" si="4"/>
        <v>PUENTE RÍO ARBA DE BIEL#</v>
      </c>
      <c r="G313" s="85">
        <v>0</v>
      </c>
      <c r="H313" s="85">
        <v>0</v>
      </c>
      <c r="I313" s="85">
        <v>0</v>
      </c>
      <c r="J313" s="85">
        <v>17908</v>
      </c>
      <c r="K313" s="85">
        <v>17908</v>
      </c>
      <c r="L313" s="85">
        <v>0</v>
      </c>
      <c r="M313" s="100">
        <v>0</v>
      </c>
      <c r="N313" s="85">
        <v>0</v>
      </c>
    </row>
    <row r="314" spans="1:14" ht="13.8" x14ac:dyDescent="0.2">
      <c r="A314" s="37" t="s">
        <v>70</v>
      </c>
      <c r="B314" s="16" t="s">
        <v>70</v>
      </c>
      <c r="C314" s="16" t="s">
        <v>1371</v>
      </c>
      <c r="D314" s="16" t="s">
        <v>1936</v>
      </c>
      <c r="E314" s="16" t="s">
        <v>1974</v>
      </c>
      <c r="F314" s="16" t="str">
        <f t="shared" si="4"/>
        <v>HUMEDAL LAGUNA DE SARIÑENA#</v>
      </c>
      <c r="G314" s="85">
        <v>0</v>
      </c>
      <c r="H314" s="85">
        <v>539226.87</v>
      </c>
      <c r="I314" s="85">
        <v>539226.87</v>
      </c>
      <c r="J314" s="85">
        <v>83678.350000000006</v>
      </c>
      <c r="K314" s="85">
        <v>83678.350000000006</v>
      </c>
      <c r="L314" s="85">
        <v>0</v>
      </c>
      <c r="M314" s="100">
        <v>0</v>
      </c>
      <c r="N314" s="85">
        <v>0</v>
      </c>
    </row>
    <row r="315" spans="1:14" ht="13.8" x14ac:dyDescent="0.2">
      <c r="A315" s="37" t="s">
        <v>70</v>
      </c>
      <c r="B315" s="16" t="s">
        <v>70</v>
      </c>
      <c r="C315" s="16" t="s">
        <v>1372</v>
      </c>
      <c r="D315" s="16" t="s">
        <v>1937</v>
      </c>
      <c r="E315" s="16" t="s">
        <v>1974</v>
      </c>
      <c r="F315" s="16" t="str">
        <f t="shared" si="4"/>
        <v>PROGRAMA MRR - CENTROS DE TRABAJO#</v>
      </c>
      <c r="G315" s="85">
        <v>0</v>
      </c>
      <c r="H315" s="85">
        <v>1000000</v>
      </c>
      <c r="I315" s="85">
        <v>1000000</v>
      </c>
      <c r="J315" s="85">
        <v>0</v>
      </c>
      <c r="K315" s="85">
        <v>0</v>
      </c>
      <c r="L315" s="85">
        <v>0</v>
      </c>
      <c r="M315" s="100">
        <v>0</v>
      </c>
      <c r="N315" s="85">
        <v>0</v>
      </c>
    </row>
    <row r="316" spans="1:14" ht="13.8" x14ac:dyDescent="0.2">
      <c r="A316" s="37" t="s">
        <v>70</v>
      </c>
      <c r="B316" s="16" t="s">
        <v>70</v>
      </c>
      <c r="C316" s="16" t="s">
        <v>1373</v>
      </c>
      <c r="D316" s="16" t="s">
        <v>1938</v>
      </c>
      <c r="E316" s="16" t="s">
        <v>1974</v>
      </c>
      <c r="F316" s="16" t="str">
        <f t="shared" si="4"/>
        <v>PLAN DE ACCIÓN DE ECONOMÍA CIRCULAR#</v>
      </c>
      <c r="G316" s="85">
        <v>75000</v>
      </c>
      <c r="H316" s="85">
        <v>0</v>
      </c>
      <c r="I316" s="85">
        <v>75000</v>
      </c>
      <c r="J316" s="85">
        <v>237.37</v>
      </c>
      <c r="K316" s="85">
        <v>237.37</v>
      </c>
      <c r="L316" s="85">
        <v>237.37</v>
      </c>
      <c r="M316" s="100">
        <v>0.31649333333333002</v>
      </c>
      <c r="N316" s="85">
        <v>0</v>
      </c>
    </row>
    <row r="317" spans="1:14" ht="13.8" x14ac:dyDescent="0.2">
      <c r="A317" s="37" t="s">
        <v>70</v>
      </c>
      <c r="B317" s="16" t="s">
        <v>70</v>
      </c>
      <c r="C317" s="16" t="s">
        <v>1374</v>
      </c>
      <c r="D317" s="16" t="s">
        <v>1939</v>
      </c>
      <c r="E317" s="16" t="s">
        <v>1974</v>
      </c>
      <c r="F317" s="16" t="str">
        <f t="shared" si="4"/>
        <v>SUMINISTROS EXTINCION Y OTRAS INVERSIONES#</v>
      </c>
      <c r="G317" s="85">
        <v>109351.95</v>
      </c>
      <c r="H317" s="85">
        <v>0</v>
      </c>
      <c r="I317" s="85">
        <v>109351.95</v>
      </c>
      <c r="J317" s="85">
        <v>0</v>
      </c>
      <c r="K317" s="85">
        <v>0</v>
      </c>
      <c r="L317" s="85">
        <v>0</v>
      </c>
      <c r="M317" s="100">
        <v>0</v>
      </c>
      <c r="N317" s="85">
        <v>0</v>
      </c>
    </row>
    <row r="318" spans="1:14" ht="13.8" x14ac:dyDescent="0.2">
      <c r="A318" s="37" t="s">
        <v>70</v>
      </c>
      <c r="B318" s="16" t="s">
        <v>70</v>
      </c>
      <c r="C318" s="16" t="s">
        <v>1375</v>
      </c>
      <c r="D318" s="16" t="s">
        <v>1940</v>
      </c>
      <c r="E318" s="16" t="s">
        <v>2305</v>
      </c>
      <c r="F318" s="16" t="str">
        <f t="shared" si="4"/>
        <v>OBRAS DEL CENTRO DE RECUPERACIÓN DE FAUNA SILVESTRE DE LA ALFRANCA Y OTRAS ACCIONES</v>
      </c>
      <c r="G318" s="85">
        <v>31610.799999999999</v>
      </c>
      <c r="H318" s="85">
        <v>-26359.49</v>
      </c>
      <c r="I318" s="85">
        <v>5251.31</v>
      </c>
      <c r="J318" s="85">
        <v>0</v>
      </c>
      <c r="K318" s="85">
        <v>0</v>
      </c>
      <c r="L318" s="85">
        <v>0</v>
      </c>
      <c r="M318" s="100">
        <v>0</v>
      </c>
      <c r="N318" s="85">
        <v>0</v>
      </c>
    </row>
    <row r="319" spans="1:14" ht="13.8" x14ac:dyDescent="0.2">
      <c r="A319" s="37" t="s">
        <v>70</v>
      </c>
      <c r="B319" s="16" t="s">
        <v>70</v>
      </c>
      <c r="C319" s="16" t="s">
        <v>1376</v>
      </c>
      <c r="D319" s="16" t="s">
        <v>1941</v>
      </c>
      <c r="E319" s="16" t="s">
        <v>1974</v>
      </c>
      <c r="F319" s="16" t="str">
        <f t="shared" si="4"/>
        <v>ACTUACIONES PREVENCIÓN DE RIESGOS Y EXTINCIÓN DE INCENDIOS#</v>
      </c>
      <c r="G319" s="85">
        <v>15870809.34</v>
      </c>
      <c r="H319" s="85">
        <v>-11565494.890000001</v>
      </c>
      <c r="I319" s="85">
        <v>4305314.45</v>
      </c>
      <c r="J319" s="85">
        <v>0</v>
      </c>
      <c r="K319" s="85">
        <v>0</v>
      </c>
      <c r="L319" s="85">
        <v>0</v>
      </c>
      <c r="M319" s="100">
        <v>0</v>
      </c>
      <c r="N319" s="85">
        <v>0</v>
      </c>
    </row>
    <row r="320" spans="1:14" ht="13.8" x14ac:dyDescent="0.2">
      <c r="A320" s="37" t="s">
        <v>70</v>
      </c>
      <c r="B320" s="16" t="s">
        <v>70</v>
      </c>
      <c r="C320" s="16" t="s">
        <v>1377</v>
      </c>
      <c r="D320" s="16" t="s">
        <v>1942</v>
      </c>
      <c r="E320" s="16" t="s">
        <v>1974</v>
      </c>
      <c r="F320" s="16" t="str">
        <f t="shared" si="4"/>
        <v>FONDOS MRR 531.1#</v>
      </c>
      <c r="G320" s="85">
        <v>3197898</v>
      </c>
      <c r="H320" s="85">
        <v>-3197898</v>
      </c>
      <c r="I320" s="85">
        <v>0</v>
      </c>
      <c r="J320" s="85">
        <v>0</v>
      </c>
      <c r="K320" s="85">
        <v>0</v>
      </c>
      <c r="L320" s="85">
        <v>0</v>
      </c>
      <c r="M320" s="100">
        <v>0</v>
      </c>
      <c r="N320" s="85">
        <v>0</v>
      </c>
    </row>
    <row r="321" spans="1:14" ht="13.8" x14ac:dyDescent="0.2">
      <c r="A321" s="37" t="s">
        <v>70</v>
      </c>
      <c r="B321" s="16" t="s">
        <v>70</v>
      </c>
      <c r="C321" s="16" t="s">
        <v>1378</v>
      </c>
      <c r="D321" s="16" t="s">
        <v>1943</v>
      </c>
      <c r="E321" s="16" t="s">
        <v>1974</v>
      </c>
      <c r="F321" s="16" t="str">
        <f t="shared" si="4"/>
        <v>PROYECTOS FINANCIADOS CON FONDOS MRR#</v>
      </c>
      <c r="G321" s="85">
        <v>5628850.6600000001</v>
      </c>
      <c r="H321" s="85">
        <v>-5628850.6600000001</v>
      </c>
      <c r="I321" s="85">
        <v>0</v>
      </c>
      <c r="J321" s="85">
        <v>0</v>
      </c>
      <c r="K321" s="85">
        <v>0</v>
      </c>
      <c r="L321" s="85">
        <v>0</v>
      </c>
      <c r="M321" s="100">
        <v>0</v>
      </c>
      <c r="N321" s="85">
        <v>0</v>
      </c>
    </row>
    <row r="322" spans="1:14" ht="13.8" x14ac:dyDescent="0.2">
      <c r="A322" s="37" t="s">
        <v>70</v>
      </c>
      <c r="B322" s="16" t="s">
        <v>70</v>
      </c>
      <c r="C322" s="16" t="s">
        <v>1379</v>
      </c>
      <c r="D322" s="16" t="s">
        <v>1944</v>
      </c>
      <c r="E322" s="16" t="s">
        <v>1974</v>
      </c>
      <c r="F322" s="16" t="str">
        <f t="shared" si="4"/>
        <v>FONDOS MRR 712.1#</v>
      </c>
      <c r="G322" s="85">
        <v>66718</v>
      </c>
      <c r="H322" s="85">
        <v>-66718</v>
      </c>
      <c r="I322" s="85">
        <v>0</v>
      </c>
      <c r="J322" s="85">
        <v>0</v>
      </c>
      <c r="K322" s="85">
        <v>0</v>
      </c>
      <c r="L322" s="85">
        <v>0</v>
      </c>
      <c r="M322" s="100">
        <v>0</v>
      </c>
      <c r="N322" s="85">
        <v>0</v>
      </c>
    </row>
    <row r="323" spans="1:14" ht="13.8" x14ac:dyDescent="0.2">
      <c r="A323" s="37" t="s">
        <v>70</v>
      </c>
      <c r="B323" s="16" t="s">
        <v>70</v>
      </c>
      <c r="C323" s="16" t="s">
        <v>1380</v>
      </c>
      <c r="D323" s="16" t="s">
        <v>1945</v>
      </c>
      <c r="E323" s="16" t="s">
        <v>1974</v>
      </c>
      <c r="F323" s="16" t="str">
        <f t="shared" si="4"/>
        <v>FONDOS MRR- PROGRAMA 7161#</v>
      </c>
      <c r="G323" s="85">
        <v>3505480.31</v>
      </c>
      <c r="H323" s="85">
        <v>-3505480.31</v>
      </c>
      <c r="I323" s="85">
        <v>0</v>
      </c>
      <c r="J323" s="85">
        <v>0</v>
      </c>
      <c r="K323" s="85">
        <v>0</v>
      </c>
      <c r="L323" s="85">
        <v>0</v>
      </c>
      <c r="M323" s="100">
        <v>0</v>
      </c>
      <c r="N323" s="85">
        <v>0</v>
      </c>
    </row>
    <row r="324" spans="1:14" ht="13.8" x14ac:dyDescent="0.2">
      <c r="A324" s="37" t="s">
        <v>70</v>
      </c>
      <c r="B324" s="16" t="s">
        <v>70</v>
      </c>
      <c r="C324" s="16" t="s">
        <v>1381</v>
      </c>
      <c r="D324" s="16" t="s">
        <v>1946</v>
      </c>
      <c r="E324" s="16" t="s">
        <v>1974</v>
      </c>
      <c r="F324" s="16" t="str">
        <f t="shared" si="4"/>
        <v>PEP BOLSA. OBRAS EN INFRAESTRUCTURAS RURALES#</v>
      </c>
      <c r="G324" s="85">
        <v>500000</v>
      </c>
      <c r="H324" s="85">
        <v>0</v>
      </c>
      <c r="I324" s="85">
        <v>500000</v>
      </c>
      <c r="J324" s="85">
        <v>0</v>
      </c>
      <c r="K324" s="85">
        <v>0</v>
      </c>
      <c r="L324" s="85">
        <v>0</v>
      </c>
      <c r="M324" s="100">
        <v>0</v>
      </c>
      <c r="N324" s="85">
        <v>0</v>
      </c>
    </row>
    <row r="325" spans="1:14" ht="13.8" x14ac:dyDescent="0.2">
      <c r="A325" s="37" t="s">
        <v>70</v>
      </c>
      <c r="B325" s="16" t="s">
        <v>70</v>
      </c>
      <c r="C325" s="16" t="s">
        <v>1382</v>
      </c>
      <c r="D325" s="16" t="s">
        <v>1947</v>
      </c>
      <c r="E325" s="16" t="s">
        <v>2306</v>
      </c>
      <c r="F325" s="16" t="str">
        <f t="shared" si="4"/>
        <v>CONCENTRACION PARCELARIA ZONAS DE SINGRA Y VILLAFRANCA DEL CAMPO</v>
      </c>
      <c r="G325" s="85">
        <v>0</v>
      </c>
      <c r="H325" s="85">
        <v>0</v>
      </c>
      <c r="I325" s="85">
        <v>0</v>
      </c>
      <c r="J325" s="85">
        <v>8595.9500000000007</v>
      </c>
      <c r="K325" s="85">
        <v>8595.9500000000007</v>
      </c>
      <c r="L325" s="85">
        <v>8595.9500000000007</v>
      </c>
      <c r="M325" s="100">
        <v>0</v>
      </c>
      <c r="N325" s="85">
        <v>8595.9500000000007</v>
      </c>
    </row>
    <row r="326" spans="1:14" ht="13.8" x14ac:dyDescent="0.2">
      <c r="A326" s="37" t="s">
        <v>70</v>
      </c>
      <c r="B326" s="16" t="s">
        <v>70</v>
      </c>
      <c r="C326" s="16" t="s">
        <v>1383</v>
      </c>
      <c r="D326" s="16" t="s">
        <v>1948</v>
      </c>
      <c r="E326" s="16" t="s">
        <v>2307</v>
      </c>
      <c r="F326" s="16" t="str">
        <f t="shared" si="4"/>
        <v>ASISTENCIA TECNICA PARA EVALUAR NECESIDAD OBRAS FRENTE A RIESGOS NATURALES ARAÑALES</v>
      </c>
      <c r="G326" s="85">
        <v>0</v>
      </c>
      <c r="H326" s="85">
        <v>82704.61</v>
      </c>
      <c r="I326" s="85">
        <v>82704.61</v>
      </c>
      <c r="J326" s="85">
        <v>82704.61</v>
      </c>
      <c r="K326" s="85">
        <v>82704.61</v>
      </c>
      <c r="L326" s="85">
        <v>0</v>
      </c>
      <c r="M326" s="100">
        <v>0</v>
      </c>
      <c r="N326" s="85">
        <v>0</v>
      </c>
    </row>
    <row r="327" spans="1:14" ht="13.8" x14ac:dyDescent="0.2">
      <c r="A327" s="37" t="s">
        <v>70</v>
      </c>
      <c r="B327" s="16" t="s">
        <v>70</v>
      </c>
      <c r="C327" s="16" t="s">
        <v>1384</v>
      </c>
      <c r="D327" s="16" t="s">
        <v>1949</v>
      </c>
      <c r="E327" s="16" t="s">
        <v>1974</v>
      </c>
      <c r="F327" s="16" t="str">
        <f t="shared" si="4"/>
        <v>DAÑOS DESBORDAMIENTO RÍO EBRO 2021-2022#</v>
      </c>
      <c r="G327" s="85">
        <v>0</v>
      </c>
      <c r="H327" s="85">
        <v>4304204.47</v>
      </c>
      <c r="I327" s="85">
        <v>4304204.47</v>
      </c>
      <c r="J327" s="85">
        <v>3988831.39</v>
      </c>
      <c r="K327" s="85">
        <v>3988831.39</v>
      </c>
      <c r="L327" s="85">
        <v>1786643.14</v>
      </c>
      <c r="M327" s="100">
        <v>41.509253392880801</v>
      </c>
      <c r="N327" s="85">
        <v>837825.8</v>
      </c>
    </row>
    <row r="328" spans="1:14" ht="13.8" x14ac:dyDescent="0.2">
      <c r="A328" s="37" t="s">
        <v>70</v>
      </c>
      <c r="B328" s="16" t="s">
        <v>70</v>
      </c>
      <c r="C328" s="16" t="s">
        <v>1385</v>
      </c>
      <c r="D328" s="16" t="s">
        <v>1950</v>
      </c>
      <c r="E328" s="16" t="s">
        <v>2308</v>
      </c>
      <c r="F328" s="16" t="str">
        <f t="shared" ref="F328:F391" si="5">CONCATENATE(D328,E328)</f>
        <v>REDACCION DE PROYECTOS DE OBRAS DE CONCENTRACION PARCELARIAY OTROS DOC. TECNICOS</v>
      </c>
      <c r="G328" s="85">
        <v>0</v>
      </c>
      <c r="H328" s="85">
        <v>0</v>
      </c>
      <c r="I328" s="85">
        <v>0</v>
      </c>
      <c r="J328" s="85">
        <v>0</v>
      </c>
      <c r="K328" s="85">
        <v>0</v>
      </c>
      <c r="L328" s="85">
        <v>0</v>
      </c>
      <c r="M328" s="100">
        <v>0</v>
      </c>
      <c r="N328" s="85">
        <v>0</v>
      </c>
    </row>
    <row r="329" spans="1:14" ht="13.8" x14ac:dyDescent="0.2">
      <c r="A329" s="37" t="s">
        <v>70</v>
      </c>
      <c r="B329" s="16" t="s">
        <v>70</v>
      </c>
      <c r="C329" s="16" t="s">
        <v>1386</v>
      </c>
      <c r="D329" s="16" t="s">
        <v>1951</v>
      </c>
      <c r="E329" s="16" t="s">
        <v>2218</v>
      </c>
      <c r="F329" s="16" t="str">
        <f t="shared" si="5"/>
        <v>REDACCION PROYECTOS DE ORDENACION DE MONMTES GESTIONADOS POR ARAGÓN</v>
      </c>
      <c r="G329" s="85">
        <v>0</v>
      </c>
      <c r="H329" s="85">
        <v>2000000</v>
      </c>
      <c r="I329" s="85">
        <v>2000000</v>
      </c>
      <c r="J329" s="85">
        <v>250000</v>
      </c>
      <c r="K329" s="85">
        <v>250000</v>
      </c>
      <c r="L329" s="85">
        <v>0</v>
      </c>
      <c r="M329" s="100">
        <v>0</v>
      </c>
      <c r="N329" s="85">
        <v>0</v>
      </c>
    </row>
    <row r="330" spans="1:14" ht="13.8" x14ac:dyDescent="0.2">
      <c r="A330" s="37" t="s">
        <v>70</v>
      </c>
      <c r="B330" s="16" t="s">
        <v>70</v>
      </c>
      <c r="C330" s="16" t="s">
        <v>1387</v>
      </c>
      <c r="D330" s="16" t="s">
        <v>1952</v>
      </c>
      <c r="E330" s="16" t="s">
        <v>2309</v>
      </c>
      <c r="F330" s="16" t="str">
        <f t="shared" si="5"/>
        <v>AYUDAS EN MATERIA DE GESTION FORESTAL SOSTENIBLE PARA PARTICULARES FONDOS MRR</v>
      </c>
      <c r="G330" s="85">
        <v>0</v>
      </c>
      <c r="H330" s="85">
        <v>99940</v>
      </c>
      <c r="I330" s="85">
        <v>99940</v>
      </c>
      <c r="J330" s="85">
        <v>49970</v>
      </c>
      <c r="K330" s="85">
        <v>49970</v>
      </c>
      <c r="L330" s="85">
        <v>0</v>
      </c>
      <c r="M330" s="100">
        <v>0</v>
      </c>
      <c r="N330" s="85">
        <v>0</v>
      </c>
    </row>
    <row r="331" spans="1:14" ht="13.8" x14ac:dyDescent="0.2">
      <c r="A331" s="37" t="s">
        <v>70</v>
      </c>
      <c r="B331" s="16" t="s">
        <v>70</v>
      </c>
      <c r="C331" s="16" t="s">
        <v>1388</v>
      </c>
      <c r="D331" s="16" t="s">
        <v>1953</v>
      </c>
      <c r="E331" s="16" t="s">
        <v>2310</v>
      </c>
      <c r="F331" s="16" t="str">
        <f t="shared" si="5"/>
        <v>RESTAURACION MUP AFECTADOS POR INCENDIOS FORESTALES EN PROVINCIA ZARAGOZA</v>
      </c>
      <c r="G331" s="85">
        <v>0</v>
      </c>
      <c r="H331" s="85">
        <v>2600002.62</v>
      </c>
      <c r="I331" s="85">
        <v>2600002.62</v>
      </c>
      <c r="J331" s="85">
        <v>583101.21</v>
      </c>
      <c r="K331" s="85">
        <v>583101.21</v>
      </c>
      <c r="L331" s="85">
        <v>0</v>
      </c>
      <c r="M331" s="100">
        <v>0</v>
      </c>
      <c r="N331" s="85">
        <v>0</v>
      </c>
    </row>
    <row r="332" spans="1:14" ht="13.8" x14ac:dyDescent="0.2">
      <c r="A332" s="37" t="s">
        <v>70</v>
      </c>
      <c r="B332" s="16" t="s">
        <v>70</v>
      </c>
      <c r="C332" s="16" t="s">
        <v>1389</v>
      </c>
      <c r="D332" s="16" t="s">
        <v>1954</v>
      </c>
      <c r="E332" s="16" t="s">
        <v>2311</v>
      </c>
      <c r="F332" s="16" t="str">
        <f t="shared" si="5"/>
        <v>RB24054 NUEVAS INFRAESTRUCTURAS RELACIONADAS CON LA MOVILIDAD EN LOS VALLES DE PINETA Y ESCUAÍN</v>
      </c>
      <c r="G332" s="85">
        <v>0</v>
      </c>
      <c r="H332" s="85">
        <v>789522.67</v>
      </c>
      <c r="I332" s="85">
        <v>789522.67</v>
      </c>
      <c r="J332" s="85">
        <v>0</v>
      </c>
      <c r="K332" s="85">
        <v>0</v>
      </c>
      <c r="L332" s="85">
        <v>0</v>
      </c>
      <c r="M332" s="100">
        <v>0</v>
      </c>
      <c r="N332" s="85">
        <v>0</v>
      </c>
    </row>
    <row r="333" spans="1:14" ht="13.8" x14ac:dyDescent="0.2">
      <c r="A333" s="37" t="s">
        <v>70</v>
      </c>
      <c r="B333" s="16" t="s">
        <v>70</v>
      </c>
      <c r="C333" s="16" t="s">
        <v>1390</v>
      </c>
      <c r="D333" s="16" t="s">
        <v>1955</v>
      </c>
      <c r="E333" s="16" t="s">
        <v>2312</v>
      </c>
      <c r="F333" s="16" t="str">
        <f t="shared" si="5"/>
        <v>AMOJONAMIENTO TOTAL DEL MUP 41 "LA DEHESILLA", PROPIEDAD DEL AYTO POMER</v>
      </c>
      <c r="G333" s="85">
        <v>0</v>
      </c>
      <c r="H333" s="85">
        <v>47493.14</v>
      </c>
      <c r="I333" s="85">
        <v>47493.14</v>
      </c>
      <c r="J333" s="85">
        <v>0</v>
      </c>
      <c r="K333" s="85">
        <v>0</v>
      </c>
      <c r="L333" s="85">
        <v>0</v>
      </c>
      <c r="M333" s="100">
        <v>0</v>
      </c>
      <c r="N333" s="85">
        <v>0</v>
      </c>
    </row>
    <row r="334" spans="1:14" ht="13.8" x14ac:dyDescent="0.2">
      <c r="A334" s="37" t="s">
        <v>70</v>
      </c>
      <c r="B334" s="16" t="s">
        <v>70</v>
      </c>
      <c r="C334" s="16" t="s">
        <v>1391</v>
      </c>
      <c r="D334" s="16" t="s">
        <v>1956</v>
      </c>
      <c r="E334" s="16" t="s">
        <v>2313</v>
      </c>
      <c r="F334" s="16" t="str">
        <f t="shared" si="5"/>
        <v>REDACCION DE PROYECTOS DE ORDENACIÓN DE MONTES EN LA PROVINCIA DE ZARAGOZA</v>
      </c>
      <c r="G334" s="85">
        <v>0</v>
      </c>
      <c r="H334" s="85">
        <v>49999.09</v>
      </c>
      <c r="I334" s="85">
        <v>49999.09</v>
      </c>
      <c r="J334" s="85">
        <v>0</v>
      </c>
      <c r="K334" s="85">
        <v>0</v>
      </c>
      <c r="L334" s="85">
        <v>0</v>
      </c>
      <c r="M334" s="100">
        <v>0</v>
      </c>
      <c r="N334" s="85">
        <v>0</v>
      </c>
    </row>
    <row r="335" spans="1:14" ht="13.8" x14ac:dyDescent="0.2">
      <c r="A335" s="37" t="s">
        <v>70</v>
      </c>
      <c r="B335" s="16" t="s">
        <v>70</v>
      </c>
      <c r="C335" s="16" t="s">
        <v>1392</v>
      </c>
      <c r="D335" s="16" t="s">
        <v>1957</v>
      </c>
      <c r="E335" s="16" t="s">
        <v>2314</v>
      </c>
      <c r="F335" s="16" t="str">
        <f t="shared" si="5"/>
        <v>SEGUIMIENTO FENOLOGICO DE LAS UNIDADES DE CONSERVACION GENETICA EN ARAGON</v>
      </c>
      <c r="G335" s="85">
        <v>0</v>
      </c>
      <c r="H335" s="85">
        <v>17943.740000000002</v>
      </c>
      <c r="I335" s="85">
        <v>17943.740000000002</v>
      </c>
      <c r="J335" s="85">
        <v>17857.7</v>
      </c>
      <c r="K335" s="85">
        <v>17857.7</v>
      </c>
      <c r="L335" s="85">
        <v>0</v>
      </c>
      <c r="M335" s="100">
        <v>0</v>
      </c>
      <c r="N335" s="85">
        <v>0</v>
      </c>
    </row>
    <row r="336" spans="1:14" ht="13.8" x14ac:dyDescent="0.2">
      <c r="A336" s="37" t="s">
        <v>70</v>
      </c>
      <c r="B336" s="16" t="s">
        <v>70</v>
      </c>
      <c r="C336" s="16" t="s">
        <v>1393</v>
      </c>
      <c r="D336" s="16" t="s">
        <v>1958</v>
      </c>
      <c r="E336" s="16" t="s">
        <v>2315</v>
      </c>
      <c r="F336" s="16" t="str">
        <f t="shared" si="5"/>
        <v>PROYECTO ORDENACIÓN DEL MONTE 44 "EL REBOLLAR" PROPIEDAD DEEL VALLECILLO</v>
      </c>
      <c r="G336" s="85">
        <v>0</v>
      </c>
      <c r="H336" s="85">
        <v>15124.62</v>
      </c>
      <c r="I336" s="85">
        <v>15124.62</v>
      </c>
      <c r="J336" s="85">
        <v>0</v>
      </c>
      <c r="K336" s="85">
        <v>0</v>
      </c>
      <c r="L336" s="85">
        <v>0</v>
      </c>
      <c r="M336" s="100">
        <v>0</v>
      </c>
      <c r="N336" s="85">
        <v>0</v>
      </c>
    </row>
    <row r="337" spans="1:14" ht="13.8" x14ac:dyDescent="0.2">
      <c r="A337" s="37" t="s">
        <v>70</v>
      </c>
      <c r="B337" s="16" t="s">
        <v>70</v>
      </c>
      <c r="C337" s="16" t="s">
        <v>1394</v>
      </c>
      <c r="D337" s="16" t="s">
        <v>1959</v>
      </c>
      <c r="E337" s="16" t="s">
        <v>1974</v>
      </c>
      <c r="F337" s="16" t="str">
        <f t="shared" si="5"/>
        <v>MEJORA RED VIARAIA MUP 47 Y 49#</v>
      </c>
      <c r="G337" s="85">
        <v>0</v>
      </c>
      <c r="H337" s="85">
        <v>47974.62</v>
      </c>
      <c r="I337" s="85">
        <v>47974.62</v>
      </c>
      <c r="J337" s="85">
        <v>0</v>
      </c>
      <c r="K337" s="85">
        <v>0</v>
      </c>
      <c r="L337" s="85">
        <v>0</v>
      </c>
      <c r="M337" s="100">
        <v>0</v>
      </c>
      <c r="N337" s="85">
        <v>0</v>
      </c>
    </row>
    <row r="338" spans="1:14" ht="13.8" x14ac:dyDescent="0.2">
      <c r="A338" s="37" t="s">
        <v>70</v>
      </c>
      <c r="B338" s="16" t="s">
        <v>70</v>
      </c>
      <c r="C338" s="16" t="s">
        <v>1395</v>
      </c>
      <c r="D338" s="16" t="s">
        <v>1960</v>
      </c>
      <c r="E338" s="16" t="s">
        <v>1974</v>
      </c>
      <c r="F338" s="16" t="str">
        <f t="shared" si="5"/>
        <v>ELIMINACIÓN RESTOS CORTAS MUP 19#</v>
      </c>
      <c r="G338" s="85">
        <v>0</v>
      </c>
      <c r="H338" s="85">
        <v>17951.23</v>
      </c>
      <c r="I338" s="85">
        <v>17951.23</v>
      </c>
      <c r="J338" s="85">
        <v>0</v>
      </c>
      <c r="K338" s="85">
        <v>0</v>
      </c>
      <c r="L338" s="85">
        <v>0</v>
      </c>
      <c r="M338" s="100">
        <v>0</v>
      </c>
      <c r="N338" s="85">
        <v>0</v>
      </c>
    </row>
    <row r="339" spans="1:14" ht="13.8" x14ac:dyDescent="0.2">
      <c r="A339" s="37" t="s">
        <v>70</v>
      </c>
      <c r="B339" s="16" t="s">
        <v>70</v>
      </c>
      <c r="C339" s="16" t="s">
        <v>1396</v>
      </c>
      <c r="D339" s="16" t="s">
        <v>1961</v>
      </c>
      <c r="E339" s="16" t="s">
        <v>2316</v>
      </c>
      <c r="F339" s="16" t="str">
        <f t="shared" si="5"/>
        <v>EXPURGO Y DIGITALIZACION DEL ARCHIVO DE MONTES CATALOGADOS HOYA DE HUESCA Y SOMONTANO</v>
      </c>
      <c r="G339" s="85">
        <v>0</v>
      </c>
      <c r="H339" s="85">
        <v>17943.240000000002</v>
      </c>
      <c r="I339" s="85">
        <v>17943.240000000002</v>
      </c>
      <c r="J339" s="85">
        <v>0</v>
      </c>
      <c r="K339" s="85">
        <v>0</v>
      </c>
      <c r="L339" s="85">
        <v>0</v>
      </c>
      <c r="M339" s="100">
        <v>0</v>
      </c>
      <c r="N339" s="85">
        <v>0</v>
      </c>
    </row>
    <row r="340" spans="1:14" ht="13.8" x14ac:dyDescent="0.2">
      <c r="A340" s="37" t="s">
        <v>70</v>
      </c>
      <c r="B340" s="16" t="s">
        <v>70</v>
      </c>
      <c r="C340" s="16" t="s">
        <v>1397</v>
      </c>
      <c r="D340" s="16" t="s">
        <v>1962</v>
      </c>
      <c r="E340" s="16" t="s">
        <v>2317</v>
      </c>
      <c r="F340" s="16" t="str">
        <f t="shared" si="5"/>
        <v>MEJORAS PARA LA GANADERÍA EXTENSIVA: CONSTRUCCIÓN DE BALSA EN MUP 181 MANZANERA</v>
      </c>
      <c r="G340" s="85">
        <v>0</v>
      </c>
      <c r="H340" s="85">
        <v>37996.300000000003</v>
      </c>
      <c r="I340" s="85">
        <v>37996.300000000003</v>
      </c>
      <c r="J340" s="85">
        <v>0</v>
      </c>
      <c r="K340" s="85">
        <v>0</v>
      </c>
      <c r="L340" s="85">
        <v>0</v>
      </c>
      <c r="M340" s="100">
        <v>0</v>
      </c>
      <c r="N340" s="85">
        <v>0</v>
      </c>
    </row>
    <row r="341" spans="1:14" ht="13.8" x14ac:dyDescent="0.2">
      <c r="A341" s="37" t="s">
        <v>70</v>
      </c>
      <c r="B341" s="16" t="s">
        <v>70</v>
      </c>
      <c r="C341" s="16" t="s">
        <v>1398</v>
      </c>
      <c r="D341" s="16" t="s">
        <v>1963</v>
      </c>
      <c r="E341" s="16" t="s">
        <v>1974</v>
      </c>
      <c r="F341" s="16" t="str">
        <f t="shared" si="5"/>
        <v>REPARACION DAÑOS CRECIDA EBRO EN PINA DE EBRO#</v>
      </c>
      <c r="G341" s="85">
        <v>0</v>
      </c>
      <c r="H341" s="85">
        <v>6039.07</v>
      </c>
      <c r="I341" s="85">
        <v>6039.07</v>
      </c>
      <c r="J341" s="85">
        <v>0</v>
      </c>
      <c r="K341" s="85">
        <v>0</v>
      </c>
      <c r="L341" s="85">
        <v>0</v>
      </c>
      <c r="M341" s="100">
        <v>0</v>
      </c>
      <c r="N341" s="85">
        <v>0</v>
      </c>
    </row>
    <row r="342" spans="1:14" ht="13.8" x14ac:dyDescent="0.2">
      <c r="A342" s="37" t="s">
        <v>70</v>
      </c>
      <c r="B342" s="16" t="s">
        <v>70</v>
      </c>
      <c r="C342" s="16" t="s">
        <v>1399</v>
      </c>
      <c r="D342" s="16" t="s">
        <v>1964</v>
      </c>
      <c r="E342" s="16" t="s">
        <v>1974</v>
      </c>
      <c r="F342" s="16" t="str">
        <f t="shared" si="5"/>
        <v>REPARACION DAÑOS CRECIDA DEL EBRO EN SOBRADIEL#</v>
      </c>
      <c r="G342" s="85">
        <v>0</v>
      </c>
      <c r="H342" s="85">
        <v>13154.68</v>
      </c>
      <c r="I342" s="85">
        <v>13154.68</v>
      </c>
      <c r="J342" s="85">
        <v>0</v>
      </c>
      <c r="K342" s="85">
        <v>0</v>
      </c>
      <c r="L342" s="85">
        <v>0</v>
      </c>
      <c r="M342" s="100">
        <v>0</v>
      </c>
      <c r="N342" s="85">
        <v>0</v>
      </c>
    </row>
    <row r="343" spans="1:14" ht="13.8" x14ac:dyDescent="0.2">
      <c r="A343" s="37" t="s">
        <v>70</v>
      </c>
      <c r="B343" s="16" t="s">
        <v>70</v>
      </c>
      <c r="C343" s="16" t="s">
        <v>1400</v>
      </c>
      <c r="D343" s="16" t="s">
        <v>1965</v>
      </c>
      <c r="E343" s="16" t="s">
        <v>1974</v>
      </c>
      <c r="F343" s="16" t="str">
        <f t="shared" si="5"/>
        <v>ZF 21152 REPARACIÓN RIEGOS MUP 483 PINA DE EBRO#</v>
      </c>
      <c r="G343" s="85">
        <v>0</v>
      </c>
      <c r="H343" s="85">
        <v>43795.31</v>
      </c>
      <c r="I343" s="85">
        <v>43795.31</v>
      </c>
      <c r="J343" s="85">
        <v>0</v>
      </c>
      <c r="K343" s="85">
        <v>0</v>
      </c>
      <c r="L343" s="85">
        <v>0</v>
      </c>
      <c r="M343" s="100">
        <v>0</v>
      </c>
      <c r="N343" s="85">
        <v>0</v>
      </c>
    </row>
    <row r="344" spans="1:14" ht="13.8" x14ac:dyDescent="0.2">
      <c r="A344" s="37" t="s">
        <v>70</v>
      </c>
      <c r="B344" s="16" t="s">
        <v>70</v>
      </c>
      <c r="C344" s="27" t="s">
        <v>125</v>
      </c>
      <c r="D344" s="27" t="s">
        <v>70</v>
      </c>
      <c r="E344" s="27" t="s">
        <v>70</v>
      </c>
      <c r="F344" s="27" t="str">
        <f t="shared" si="5"/>
        <v/>
      </c>
      <c r="G344" s="90">
        <v>58924085.899999999</v>
      </c>
      <c r="H344" s="90">
        <v>10875978.279999999</v>
      </c>
      <c r="I344" s="90">
        <v>69800064.180000007</v>
      </c>
      <c r="J344" s="90">
        <v>28269828.859999999</v>
      </c>
      <c r="K344" s="90">
        <v>24808466.960000001</v>
      </c>
      <c r="L344" s="90">
        <v>5855251.0700000003</v>
      </c>
      <c r="M344" s="101">
        <v>8.3886041349482294</v>
      </c>
      <c r="N344" s="90">
        <v>4602689</v>
      </c>
    </row>
    <row r="345" spans="1:14" ht="13.8" x14ac:dyDescent="0.2">
      <c r="A345" s="37" t="s">
        <v>439</v>
      </c>
      <c r="B345" s="16" t="s">
        <v>440</v>
      </c>
      <c r="C345" s="16" t="s">
        <v>1401</v>
      </c>
      <c r="D345" s="16" t="s">
        <v>1966</v>
      </c>
      <c r="E345" s="16" t="s">
        <v>2318</v>
      </c>
      <c r="F345" s="16" t="str">
        <f t="shared" si="5"/>
        <v>OBRAS DE MANTENIMIENTO DE EDIFICIOS ADSCRITOS A LA DIRECCION GENERAL DE TRABAJO</v>
      </c>
      <c r="G345" s="85">
        <v>45000</v>
      </c>
      <c r="H345" s="85">
        <v>0</v>
      </c>
      <c r="I345" s="85">
        <v>45000</v>
      </c>
      <c r="J345" s="85">
        <v>0</v>
      </c>
      <c r="K345" s="85">
        <v>0</v>
      </c>
      <c r="L345" s="85">
        <v>0</v>
      </c>
      <c r="M345" s="100">
        <v>0</v>
      </c>
      <c r="N345" s="85">
        <v>0</v>
      </c>
    </row>
    <row r="346" spans="1:14" ht="13.8" x14ac:dyDescent="0.2">
      <c r="A346" s="37" t="s">
        <v>70</v>
      </c>
      <c r="B346" s="16" t="s">
        <v>70</v>
      </c>
      <c r="C346" s="16" t="s">
        <v>1402</v>
      </c>
      <c r="D346" s="16" t="s">
        <v>1967</v>
      </c>
      <c r="E346" s="16" t="s">
        <v>1974</v>
      </c>
      <c r="F346" s="16" t="str">
        <f t="shared" si="5"/>
        <v>RENOVACION Y NUEVOS EQUIPAMIENTOS#</v>
      </c>
      <c r="G346" s="85">
        <v>0</v>
      </c>
      <c r="H346" s="85">
        <v>0</v>
      </c>
      <c r="I346" s="85">
        <v>0</v>
      </c>
      <c r="J346" s="85">
        <v>190.58</v>
      </c>
      <c r="K346" s="85">
        <v>190.58</v>
      </c>
      <c r="L346" s="85">
        <v>190.58</v>
      </c>
      <c r="M346" s="100">
        <v>0</v>
      </c>
      <c r="N346" s="85">
        <v>0</v>
      </c>
    </row>
    <row r="347" spans="1:14" ht="13.8" x14ac:dyDescent="0.2">
      <c r="A347" s="37" t="s">
        <v>70</v>
      </c>
      <c r="B347" s="16" t="s">
        <v>70</v>
      </c>
      <c r="C347" s="16" t="s">
        <v>1403</v>
      </c>
      <c r="D347" s="16" t="s">
        <v>1968</v>
      </c>
      <c r="E347" s="16" t="s">
        <v>1974</v>
      </c>
      <c r="F347" s="16" t="str">
        <f t="shared" si="5"/>
        <v>LICENCIAS, BASES DE DATOS EN MATERIA DE ESTADISTICA  PÚBLICA#</v>
      </c>
      <c r="G347" s="85">
        <v>0</v>
      </c>
      <c r="H347" s="85">
        <v>0</v>
      </c>
      <c r="I347" s="85">
        <v>0</v>
      </c>
      <c r="J347" s="85">
        <v>1785.63</v>
      </c>
      <c r="K347" s="85">
        <v>1785.63</v>
      </c>
      <c r="L347" s="85">
        <v>1785.63</v>
      </c>
      <c r="M347" s="100">
        <v>0</v>
      </c>
      <c r="N347" s="85">
        <v>1785.63</v>
      </c>
    </row>
    <row r="348" spans="1:14" ht="13.8" x14ac:dyDescent="0.2">
      <c r="A348" s="37" t="s">
        <v>70</v>
      </c>
      <c r="B348" s="16" t="s">
        <v>70</v>
      </c>
      <c r="C348" s="16" t="s">
        <v>1404</v>
      </c>
      <c r="D348" s="16" t="s">
        <v>1969</v>
      </c>
      <c r="E348" s="16" t="s">
        <v>1974</v>
      </c>
      <c r="F348" s="16" t="str">
        <f t="shared" si="5"/>
        <v>EQUIPAMIENTO TECNICO UNIDADES ADMINISTRATIVAS DE ZARAGOZA#</v>
      </c>
      <c r="G348" s="85">
        <v>31263.279999999999</v>
      </c>
      <c r="H348" s="85">
        <v>-21263.279999999999</v>
      </c>
      <c r="I348" s="85">
        <v>10000</v>
      </c>
      <c r="J348" s="85">
        <v>199.8</v>
      </c>
      <c r="K348" s="85">
        <v>199.8</v>
      </c>
      <c r="L348" s="85">
        <v>199.8</v>
      </c>
      <c r="M348" s="100">
        <v>1.998</v>
      </c>
      <c r="N348" s="85">
        <v>199.8</v>
      </c>
    </row>
    <row r="349" spans="1:14" ht="13.8" customHeight="1" x14ac:dyDescent="0.2">
      <c r="A349" s="37" t="s">
        <v>70</v>
      </c>
      <c r="B349" s="16" t="s">
        <v>70</v>
      </c>
      <c r="C349" s="16" t="s">
        <v>1405</v>
      </c>
      <c r="D349" s="16" t="s">
        <v>1970</v>
      </c>
      <c r="E349" s="16" t="s">
        <v>2319</v>
      </c>
      <c r="F349" s="16" t="str">
        <f t="shared" si="5"/>
        <v>EQUIPAMIENTO Y SISTEMAS PROCESO DATOS UNIDADES SERVICIOS CENTRALES</v>
      </c>
      <c r="G349" s="85">
        <v>0</v>
      </c>
      <c r="H349" s="85">
        <v>0</v>
      </c>
      <c r="I349" s="85">
        <v>0</v>
      </c>
      <c r="J349" s="85">
        <v>1222.0999999999999</v>
      </c>
      <c r="K349" s="85">
        <v>1222.0999999999999</v>
      </c>
      <c r="L349" s="85">
        <v>1222.0999999999999</v>
      </c>
      <c r="M349" s="100">
        <v>0</v>
      </c>
      <c r="N349" s="85">
        <v>1222.0999999999999</v>
      </c>
    </row>
    <row r="350" spans="1:14" ht="13.8" x14ac:dyDescent="0.2">
      <c r="A350" s="37" t="s">
        <v>70</v>
      </c>
      <c r="B350" s="16" t="s">
        <v>70</v>
      </c>
      <c r="C350" s="16" t="s">
        <v>1406</v>
      </c>
      <c r="D350" s="16" t="s">
        <v>1971</v>
      </c>
      <c r="E350" s="16" t="s">
        <v>1974</v>
      </c>
      <c r="F350" s="16" t="str">
        <f t="shared" si="5"/>
        <v>ESTUDIOS, INFORMES Y ASISTENCIAS TECNICAS#</v>
      </c>
      <c r="G350" s="85">
        <v>0</v>
      </c>
      <c r="H350" s="85">
        <v>0</v>
      </c>
      <c r="I350" s="85">
        <v>0</v>
      </c>
      <c r="J350" s="85">
        <v>0</v>
      </c>
      <c r="K350" s="85">
        <v>0</v>
      </c>
      <c r="L350" s="85">
        <v>0</v>
      </c>
      <c r="M350" s="100">
        <v>0</v>
      </c>
      <c r="N350" s="85">
        <v>0</v>
      </c>
    </row>
    <row r="351" spans="1:14" ht="13.8" x14ac:dyDescent="0.2">
      <c r="A351" s="37" t="s">
        <v>70</v>
      </c>
      <c r="B351" s="16" t="s">
        <v>70</v>
      </c>
      <c r="C351" s="16" t="s">
        <v>1407</v>
      </c>
      <c r="D351" s="16" t="s">
        <v>1972</v>
      </c>
      <c r="E351" s="16" t="s">
        <v>1974</v>
      </c>
      <c r="F351" s="16" t="str">
        <f t="shared" si="5"/>
        <v>MANTENIMIENTO EDIFICIOS E INSTALACIONES#</v>
      </c>
      <c r="G351" s="85">
        <v>30000</v>
      </c>
      <c r="H351" s="85">
        <v>0</v>
      </c>
      <c r="I351" s="85">
        <v>30000</v>
      </c>
      <c r="J351" s="85">
        <v>0</v>
      </c>
      <c r="K351" s="85">
        <v>0</v>
      </c>
      <c r="L351" s="85">
        <v>0</v>
      </c>
      <c r="M351" s="100">
        <v>0</v>
      </c>
      <c r="N351" s="85">
        <v>0</v>
      </c>
    </row>
    <row r="352" spans="1:14" ht="13.8" x14ac:dyDescent="0.2">
      <c r="A352" s="37" t="s">
        <v>70</v>
      </c>
      <c r="B352" s="16" t="s">
        <v>70</v>
      </c>
      <c r="C352" s="16" t="s">
        <v>1408</v>
      </c>
      <c r="D352" s="16" t="s">
        <v>1973</v>
      </c>
      <c r="E352" s="16" t="s">
        <v>1974</v>
      </c>
      <c r="F352" s="16" t="str">
        <f t="shared" si="5"/>
        <v>PLATAFORMA EMPRENDIMIENTO Y TRABAJADOR#</v>
      </c>
      <c r="G352" s="85">
        <v>100000</v>
      </c>
      <c r="H352" s="85">
        <v>0</v>
      </c>
      <c r="I352" s="85">
        <v>100000</v>
      </c>
      <c r="J352" s="85">
        <v>84480</v>
      </c>
      <c r="K352" s="85">
        <v>84480</v>
      </c>
      <c r="L352" s="85">
        <v>0</v>
      </c>
      <c r="M352" s="100">
        <v>0</v>
      </c>
      <c r="N352" s="85">
        <v>0</v>
      </c>
    </row>
    <row r="353" spans="1:14" ht="13.8" x14ac:dyDescent="0.2">
      <c r="A353" s="37" t="s">
        <v>70</v>
      </c>
      <c r="B353" s="16" t="s">
        <v>70</v>
      </c>
      <c r="C353" s="16" t="s">
        <v>1409</v>
      </c>
      <c r="D353" s="16" t="s">
        <v>1974</v>
      </c>
      <c r="E353" s="16" t="s">
        <v>1974</v>
      </c>
      <c r="F353" s="16" t="str">
        <f t="shared" si="5"/>
        <v>##</v>
      </c>
      <c r="G353" s="85">
        <v>0</v>
      </c>
      <c r="H353" s="85">
        <v>20000</v>
      </c>
      <c r="I353" s="85">
        <v>20000</v>
      </c>
      <c r="J353" s="85">
        <v>0</v>
      </c>
      <c r="K353" s="85">
        <v>0</v>
      </c>
      <c r="L353" s="85">
        <v>0</v>
      </c>
      <c r="M353" s="100">
        <v>0</v>
      </c>
      <c r="N353" s="85">
        <v>0</v>
      </c>
    </row>
    <row r="354" spans="1:14" ht="13.8" x14ac:dyDescent="0.2">
      <c r="A354" s="37" t="s">
        <v>70</v>
      </c>
      <c r="B354" s="16" t="s">
        <v>70</v>
      </c>
      <c r="C354" s="27" t="s">
        <v>125</v>
      </c>
      <c r="D354" s="27" t="s">
        <v>70</v>
      </c>
      <c r="E354" s="27" t="s">
        <v>70</v>
      </c>
      <c r="F354" s="27" t="str">
        <f t="shared" si="5"/>
        <v/>
      </c>
      <c r="G354" s="90">
        <v>206263.28</v>
      </c>
      <c r="H354" s="90">
        <v>-1263.28</v>
      </c>
      <c r="I354" s="90">
        <v>205000</v>
      </c>
      <c r="J354" s="90">
        <v>87878.11</v>
      </c>
      <c r="K354" s="90">
        <v>87878.11</v>
      </c>
      <c r="L354" s="90">
        <v>3398.11</v>
      </c>
      <c r="M354" s="101">
        <v>1.65761463414634</v>
      </c>
      <c r="N354" s="90">
        <v>3207.53</v>
      </c>
    </row>
    <row r="355" spans="1:14" ht="13.8" x14ac:dyDescent="0.2">
      <c r="A355" s="37" t="s">
        <v>441</v>
      </c>
      <c r="B355" s="16" t="s">
        <v>442</v>
      </c>
      <c r="C355" s="16" t="s">
        <v>1410</v>
      </c>
      <c r="D355" s="16" t="s">
        <v>1975</v>
      </c>
      <c r="E355" s="16" t="s">
        <v>1974</v>
      </c>
      <c r="F355" s="16" t="str">
        <f t="shared" si="5"/>
        <v>PLAN DE SISTEMAS DE INFORMACION#</v>
      </c>
      <c r="G355" s="85">
        <v>235000</v>
      </c>
      <c r="H355" s="85">
        <v>0</v>
      </c>
      <c r="I355" s="85">
        <v>235000</v>
      </c>
      <c r="J355" s="85">
        <v>109444.17</v>
      </c>
      <c r="K355" s="85">
        <v>107557.29</v>
      </c>
      <c r="L355" s="85">
        <v>102953.87</v>
      </c>
      <c r="M355" s="100">
        <v>43.810157446808503</v>
      </c>
      <c r="N355" s="85">
        <v>102953.87</v>
      </c>
    </row>
    <row r="356" spans="1:14" ht="13.8" x14ac:dyDescent="0.2">
      <c r="A356" s="37" t="s">
        <v>70</v>
      </c>
      <c r="B356" s="16" t="s">
        <v>70</v>
      </c>
      <c r="C356" s="16" t="s">
        <v>1411</v>
      </c>
      <c r="D356" s="16" t="s">
        <v>1976</v>
      </c>
      <c r="E356" s="16" t="s">
        <v>1974</v>
      </c>
      <c r="F356" s="16" t="str">
        <f t="shared" si="5"/>
        <v>ADAPTACIÓN LABORATORIOS DE SALUD PÚBLICA#</v>
      </c>
      <c r="G356" s="85">
        <v>50000</v>
      </c>
      <c r="H356" s="85">
        <v>0</v>
      </c>
      <c r="I356" s="85">
        <v>50000</v>
      </c>
      <c r="J356" s="85">
        <v>968</v>
      </c>
      <c r="K356" s="85">
        <v>968</v>
      </c>
      <c r="L356" s="85">
        <v>968</v>
      </c>
      <c r="M356" s="100">
        <v>1.9359999999999999</v>
      </c>
      <c r="N356" s="85">
        <v>968</v>
      </c>
    </row>
    <row r="357" spans="1:14" ht="13.8" x14ac:dyDescent="0.2">
      <c r="A357" s="37" t="s">
        <v>70</v>
      </c>
      <c r="B357" s="16" t="s">
        <v>70</v>
      </c>
      <c r="C357" s="16" t="s">
        <v>1412</v>
      </c>
      <c r="D357" s="16" t="s">
        <v>1977</v>
      </c>
      <c r="E357" s="16" t="s">
        <v>1974</v>
      </c>
      <c r="F357" s="16" t="str">
        <f t="shared" si="5"/>
        <v>INVERSION EN CENTROS PROPIOS#</v>
      </c>
      <c r="G357" s="85">
        <v>250000</v>
      </c>
      <c r="H357" s="85">
        <v>602692.43000000005</v>
      </c>
      <c r="I357" s="85">
        <v>852692.43</v>
      </c>
      <c r="J357" s="85">
        <v>72686.149999999994</v>
      </c>
      <c r="K357" s="85">
        <v>72686.149999999994</v>
      </c>
      <c r="L357" s="85">
        <v>72686.149999999994</v>
      </c>
      <c r="M357" s="100">
        <v>8.5243104597515895</v>
      </c>
      <c r="N357" s="85">
        <v>72686.149999999994</v>
      </c>
    </row>
    <row r="358" spans="1:14" ht="13.8" x14ac:dyDescent="0.2">
      <c r="A358" s="37" t="s">
        <v>70</v>
      </c>
      <c r="B358" s="16" t="s">
        <v>70</v>
      </c>
      <c r="C358" s="16" t="s">
        <v>1413</v>
      </c>
      <c r="D358" s="16" t="s">
        <v>1978</v>
      </c>
      <c r="E358" s="16" t="s">
        <v>2320</v>
      </c>
      <c r="F358" s="16" t="str">
        <f t="shared" si="5"/>
        <v>INVERSION EN MEJORA Y EQUIPAMIENTO DE DEPENDENCIAS ADMINISTRATIVAS</v>
      </c>
      <c r="G358" s="85">
        <v>24000</v>
      </c>
      <c r="H358" s="85">
        <v>0</v>
      </c>
      <c r="I358" s="85">
        <v>24000</v>
      </c>
      <c r="J358" s="85">
        <v>0</v>
      </c>
      <c r="K358" s="85">
        <v>0</v>
      </c>
      <c r="L358" s="85">
        <v>0</v>
      </c>
      <c r="M358" s="100">
        <v>0</v>
      </c>
      <c r="N358" s="85">
        <v>0</v>
      </c>
    </row>
    <row r="359" spans="1:14" ht="13.8" x14ac:dyDescent="0.2">
      <c r="A359" s="37" t="s">
        <v>70</v>
      </c>
      <c r="B359" s="16" t="s">
        <v>70</v>
      </c>
      <c r="C359" s="16" t="s">
        <v>1414</v>
      </c>
      <c r="D359" s="16" t="s">
        <v>1979</v>
      </c>
      <c r="E359" s="16" t="s">
        <v>1974</v>
      </c>
      <c r="F359" s="16" t="str">
        <f t="shared" si="5"/>
        <v>EQUIPAMIENTO DE LA DIRECCION GENERAL DE ATENCION AL USUARIO#</v>
      </c>
      <c r="G359" s="85">
        <v>2000</v>
      </c>
      <c r="H359" s="85">
        <v>0</v>
      </c>
      <c r="I359" s="85">
        <v>2000</v>
      </c>
      <c r="J359" s="85">
        <v>0</v>
      </c>
      <c r="K359" s="85">
        <v>0</v>
      </c>
      <c r="L359" s="85">
        <v>0</v>
      </c>
      <c r="M359" s="100">
        <v>0</v>
      </c>
      <c r="N359" s="85">
        <v>0</v>
      </c>
    </row>
    <row r="360" spans="1:14" ht="13.8" x14ac:dyDescent="0.2">
      <c r="A360" s="37" t="s">
        <v>70</v>
      </c>
      <c r="B360" s="16" t="s">
        <v>70</v>
      </c>
      <c r="C360" s="16" t="s">
        <v>1415</v>
      </c>
      <c r="D360" s="16" t="s">
        <v>1980</v>
      </c>
      <c r="E360" s="16" t="s">
        <v>1974</v>
      </c>
      <c r="F360" s="16" t="str">
        <f t="shared" si="5"/>
        <v>ESTRATEGIAS DE SALUD DEL SISTEMA NACIONAL DE SALUD#</v>
      </c>
      <c r="G360" s="85">
        <v>130000</v>
      </c>
      <c r="H360" s="85">
        <v>0</v>
      </c>
      <c r="I360" s="85">
        <v>130000</v>
      </c>
      <c r="J360" s="85">
        <v>0</v>
      </c>
      <c r="K360" s="85">
        <v>0</v>
      </c>
      <c r="L360" s="85">
        <v>0</v>
      </c>
      <c r="M360" s="100">
        <v>0</v>
      </c>
      <c r="N360" s="85">
        <v>0</v>
      </c>
    </row>
    <row r="361" spans="1:14" ht="13.8" x14ac:dyDescent="0.2">
      <c r="A361" s="37" t="s">
        <v>70</v>
      </c>
      <c r="B361" s="16" t="s">
        <v>70</v>
      </c>
      <c r="C361" s="16" t="s">
        <v>1416</v>
      </c>
      <c r="D361" s="16" t="s">
        <v>1974</v>
      </c>
      <c r="E361" s="16" t="s">
        <v>1974</v>
      </c>
      <c r="F361" s="16" t="str">
        <f t="shared" si="5"/>
        <v>##</v>
      </c>
      <c r="G361" s="85">
        <v>8580</v>
      </c>
      <c r="H361" s="85">
        <v>-8580</v>
      </c>
      <c r="I361" s="85">
        <v>0</v>
      </c>
      <c r="J361" s="85">
        <v>0</v>
      </c>
      <c r="K361" s="85">
        <v>0</v>
      </c>
      <c r="L361" s="85">
        <v>0</v>
      </c>
      <c r="M361" s="100">
        <v>0</v>
      </c>
      <c r="N361" s="85">
        <v>0</v>
      </c>
    </row>
    <row r="362" spans="1:14" ht="13.8" x14ac:dyDescent="0.2">
      <c r="A362" s="37" t="s">
        <v>70</v>
      </c>
      <c r="B362" s="16" t="s">
        <v>70</v>
      </c>
      <c r="C362" s="27" t="s">
        <v>125</v>
      </c>
      <c r="D362" s="27" t="s">
        <v>70</v>
      </c>
      <c r="E362" s="27" t="s">
        <v>70</v>
      </c>
      <c r="F362" s="27" t="str">
        <f t="shared" si="5"/>
        <v/>
      </c>
      <c r="G362" s="90">
        <v>699580</v>
      </c>
      <c r="H362" s="90">
        <v>594112.43000000005</v>
      </c>
      <c r="I362" s="90">
        <v>1293692.43</v>
      </c>
      <c r="J362" s="90">
        <v>183098.32</v>
      </c>
      <c r="K362" s="90">
        <v>181211.44</v>
      </c>
      <c r="L362" s="90">
        <v>176608.02</v>
      </c>
      <c r="M362" s="101">
        <v>13.651468919857599</v>
      </c>
      <c r="N362" s="90">
        <v>176608.02</v>
      </c>
    </row>
    <row r="363" spans="1:14" ht="13.8" x14ac:dyDescent="0.2">
      <c r="A363" s="37" t="s">
        <v>443</v>
      </c>
      <c r="B363" s="16" t="s">
        <v>444</v>
      </c>
      <c r="C363" s="16" t="s">
        <v>1417</v>
      </c>
      <c r="D363" s="16" t="s">
        <v>1981</v>
      </c>
      <c r="E363" s="16" t="s">
        <v>1974</v>
      </c>
      <c r="F363" s="16" t="str">
        <f t="shared" si="5"/>
        <v>DESPLIEGUE DE REDES DE TELECOMUNICACIONES#</v>
      </c>
      <c r="G363" s="85">
        <v>100000</v>
      </c>
      <c r="H363" s="85">
        <v>0</v>
      </c>
      <c r="I363" s="85">
        <v>100000</v>
      </c>
      <c r="J363" s="85">
        <v>0</v>
      </c>
      <c r="K363" s="85">
        <v>0</v>
      </c>
      <c r="L363" s="85">
        <v>0</v>
      </c>
      <c r="M363" s="100">
        <v>0</v>
      </c>
      <c r="N363" s="85">
        <v>0</v>
      </c>
    </row>
    <row r="364" spans="1:14" ht="13.8" x14ac:dyDescent="0.2">
      <c r="A364" s="37" t="s">
        <v>70</v>
      </c>
      <c r="B364" s="16" t="s">
        <v>70</v>
      </c>
      <c r="C364" s="16" t="s">
        <v>1418</v>
      </c>
      <c r="D364" s="16" t="s">
        <v>1982</v>
      </c>
      <c r="E364" s="16" t="s">
        <v>2321</v>
      </c>
      <c r="F364" s="16" t="str">
        <f t="shared" si="5"/>
        <v>NUEVO EQUIPAMIENTO DEPARTAMENTO INNOVACIÓN Y NUEVAS TECNOLOGÍAS</v>
      </c>
      <c r="G364" s="85">
        <v>9000</v>
      </c>
      <c r="H364" s="85">
        <v>0</v>
      </c>
      <c r="I364" s="85">
        <v>9000</v>
      </c>
      <c r="J364" s="85">
        <v>197.23</v>
      </c>
      <c r="K364" s="85">
        <v>197.23</v>
      </c>
      <c r="L364" s="85">
        <v>197.23</v>
      </c>
      <c r="M364" s="100">
        <v>2.1914444444444401</v>
      </c>
      <c r="N364" s="85">
        <v>197.23</v>
      </c>
    </row>
    <row r="365" spans="1:14" ht="13.8" x14ac:dyDescent="0.2">
      <c r="A365" s="37" t="s">
        <v>70</v>
      </c>
      <c r="B365" s="16" t="s">
        <v>70</v>
      </c>
      <c r="C365" s="16" t="s">
        <v>1419</v>
      </c>
      <c r="D365" s="16" t="s">
        <v>1983</v>
      </c>
      <c r="E365" s="16" t="s">
        <v>2322</v>
      </c>
      <c r="F365" s="16" t="str">
        <f t="shared" si="5"/>
        <v>CONVENIO DGA-FÁBRICA DE MONEDA Y TIMBRE PARA IMPLANTACIÓN CERTIF. FIRMA DIGITAL</v>
      </c>
      <c r="G365" s="85">
        <v>335000</v>
      </c>
      <c r="H365" s="85">
        <v>0</v>
      </c>
      <c r="I365" s="85">
        <v>335000</v>
      </c>
      <c r="J365" s="85">
        <v>150040</v>
      </c>
      <c r="K365" s="85">
        <v>150040</v>
      </c>
      <c r="L365" s="85">
        <v>37510</v>
      </c>
      <c r="M365" s="100">
        <v>11.1970149253731</v>
      </c>
      <c r="N365" s="85">
        <v>37510</v>
      </c>
    </row>
    <row r="366" spans="1:14" ht="13.8" x14ac:dyDescent="0.2">
      <c r="A366" s="37" t="s">
        <v>70</v>
      </c>
      <c r="B366" s="16" t="s">
        <v>70</v>
      </c>
      <c r="C366" s="16" t="s">
        <v>1420</v>
      </c>
      <c r="D366" s="16" t="s">
        <v>1984</v>
      </c>
      <c r="E366" s="16" t="s">
        <v>1974</v>
      </c>
      <c r="F366" s="16" t="str">
        <f t="shared" si="5"/>
        <v>IMPLANTACIÓN DE LA ADMINISTRACIÓN ELECTRÓNICA#</v>
      </c>
      <c r="G366" s="85">
        <v>7084674.5700000003</v>
      </c>
      <c r="H366" s="85">
        <v>0</v>
      </c>
      <c r="I366" s="85">
        <v>7084674.5700000003</v>
      </c>
      <c r="J366" s="85">
        <v>5696940.4000000004</v>
      </c>
      <c r="K366" s="85">
        <v>5696940.4000000004</v>
      </c>
      <c r="L366" s="85">
        <v>587519.43999999994</v>
      </c>
      <c r="M366" s="100">
        <v>8.2928218395217002</v>
      </c>
      <c r="N366" s="85">
        <v>328624.34000000003</v>
      </c>
    </row>
    <row r="367" spans="1:14" ht="13.8" x14ac:dyDescent="0.2">
      <c r="A367" s="37" t="s">
        <v>70</v>
      </c>
      <c r="B367" s="16" t="s">
        <v>70</v>
      </c>
      <c r="C367" s="16" t="s">
        <v>1421</v>
      </c>
      <c r="D367" s="16" t="s">
        <v>1985</v>
      </c>
      <c r="E367" s="16" t="s">
        <v>1974</v>
      </c>
      <c r="F367" s="16" t="str">
        <f t="shared" si="5"/>
        <v>EXTENCION DE LA TELEVISION DIGITAL TERRESTRE (TDT) ESTATAL#</v>
      </c>
      <c r="G367" s="85">
        <v>40000</v>
      </c>
      <c r="H367" s="85">
        <v>0</v>
      </c>
      <c r="I367" s="85">
        <v>40000</v>
      </c>
      <c r="J367" s="85">
        <v>0</v>
      </c>
      <c r="K367" s="85">
        <v>0</v>
      </c>
      <c r="L367" s="85">
        <v>0</v>
      </c>
      <c r="M367" s="100">
        <v>0</v>
      </c>
      <c r="N367" s="85">
        <v>0</v>
      </c>
    </row>
    <row r="368" spans="1:14" ht="13.8" x14ac:dyDescent="0.2">
      <c r="A368" s="37" t="s">
        <v>70</v>
      </c>
      <c r="B368" s="16" t="s">
        <v>70</v>
      </c>
      <c r="C368" s="16" t="s">
        <v>1422</v>
      </c>
      <c r="D368" s="16" t="s">
        <v>1986</v>
      </c>
      <c r="E368" s="16" t="s">
        <v>1974</v>
      </c>
      <c r="F368" s="16" t="str">
        <f t="shared" si="5"/>
        <v>EDIFICIO DEL DEPARTAMENTO DE CTU EN PARQUE TECNOLOGICO WALQA#</v>
      </c>
      <c r="G368" s="85">
        <v>21474.18</v>
      </c>
      <c r="H368" s="85">
        <v>-6474.18</v>
      </c>
      <c r="I368" s="85">
        <v>15000</v>
      </c>
      <c r="J368" s="85">
        <v>0</v>
      </c>
      <c r="K368" s="85">
        <v>0</v>
      </c>
      <c r="L368" s="85">
        <v>0</v>
      </c>
      <c r="M368" s="100">
        <v>0</v>
      </c>
      <c r="N368" s="85">
        <v>0</v>
      </c>
    </row>
    <row r="369" spans="1:14" ht="13.8" x14ac:dyDescent="0.2">
      <c r="A369" s="37" t="s">
        <v>70</v>
      </c>
      <c r="B369" s="16" t="s">
        <v>70</v>
      </c>
      <c r="C369" s="16" t="s">
        <v>1423</v>
      </c>
      <c r="D369" s="16" t="s">
        <v>1987</v>
      </c>
      <c r="E369" s="16" t="s">
        <v>1974</v>
      </c>
      <c r="F369" s="16" t="str">
        <f t="shared" si="5"/>
        <v>EQUIPOS INFORMÁTICOS#</v>
      </c>
      <c r="G369" s="85">
        <v>2000</v>
      </c>
      <c r="H369" s="85">
        <v>0</v>
      </c>
      <c r="I369" s="85">
        <v>2000</v>
      </c>
      <c r="J369" s="85">
        <v>0</v>
      </c>
      <c r="K369" s="85">
        <v>0</v>
      </c>
      <c r="L369" s="85">
        <v>0</v>
      </c>
      <c r="M369" s="100">
        <v>0</v>
      </c>
      <c r="N369" s="85">
        <v>0</v>
      </c>
    </row>
    <row r="370" spans="1:14" ht="13.8" x14ac:dyDescent="0.2">
      <c r="A370" s="37" t="s">
        <v>70</v>
      </c>
      <c r="B370" s="16" t="s">
        <v>70</v>
      </c>
      <c r="C370" s="16" t="s">
        <v>1424</v>
      </c>
      <c r="D370" s="16" t="s">
        <v>1988</v>
      </c>
      <c r="E370" s="16" t="s">
        <v>1974</v>
      </c>
      <c r="F370" s="16" t="str">
        <f t="shared" si="5"/>
        <v>GOBIERNO ABIERTO#</v>
      </c>
      <c r="G370" s="85">
        <v>220000</v>
      </c>
      <c r="H370" s="85">
        <v>0</v>
      </c>
      <c r="I370" s="85">
        <v>220000</v>
      </c>
      <c r="J370" s="85">
        <v>209230.94</v>
      </c>
      <c r="K370" s="85">
        <v>209230.94</v>
      </c>
      <c r="L370" s="85">
        <v>0</v>
      </c>
      <c r="M370" s="100">
        <v>0</v>
      </c>
      <c r="N370" s="85">
        <v>0</v>
      </c>
    </row>
    <row r="371" spans="1:14" ht="13.8" x14ac:dyDescent="0.2">
      <c r="A371" s="37" t="s">
        <v>70</v>
      </c>
      <c r="B371" s="16" t="s">
        <v>70</v>
      </c>
      <c r="C371" s="16" t="s">
        <v>1425</v>
      </c>
      <c r="D371" s="16" t="s">
        <v>1989</v>
      </c>
      <c r="E371" s="16" t="s">
        <v>1974</v>
      </c>
      <c r="F371" s="16" t="str">
        <f t="shared" si="5"/>
        <v>PROYECTO EXTENSION BANDA ANCHA ULTRARRAPIDA EN ARAGON#</v>
      </c>
      <c r="G371" s="85">
        <v>5296347</v>
      </c>
      <c r="H371" s="85">
        <v>-138653.35999999999</v>
      </c>
      <c r="I371" s="85">
        <v>5157693.6399999997</v>
      </c>
      <c r="J371" s="85">
        <v>5076346.6399999997</v>
      </c>
      <c r="K371" s="85">
        <v>5076346.6399999997</v>
      </c>
      <c r="L371" s="85">
        <v>0</v>
      </c>
      <c r="M371" s="100">
        <v>0</v>
      </c>
      <c r="N371" s="85">
        <v>0</v>
      </c>
    </row>
    <row r="372" spans="1:14" ht="13.8" x14ac:dyDescent="0.2">
      <c r="A372" s="37" t="s">
        <v>70</v>
      </c>
      <c r="B372" s="16" t="s">
        <v>70</v>
      </c>
      <c r="C372" s="16" t="s">
        <v>1426</v>
      </c>
      <c r="D372" s="16" t="s">
        <v>1990</v>
      </c>
      <c r="E372" s="16" t="s">
        <v>1974</v>
      </c>
      <c r="F372" s="16" t="str">
        <f t="shared" si="5"/>
        <v>TERRITORIOS INTELIGENTES (SMART)#</v>
      </c>
      <c r="G372" s="85">
        <v>788000</v>
      </c>
      <c r="H372" s="85">
        <v>251113.22</v>
      </c>
      <c r="I372" s="85">
        <v>1039113.22</v>
      </c>
      <c r="J372" s="85">
        <v>891112.94</v>
      </c>
      <c r="K372" s="85">
        <v>891112.94</v>
      </c>
      <c r="L372" s="85">
        <v>116864.98</v>
      </c>
      <c r="M372" s="100">
        <v>11.2466069866766</v>
      </c>
      <c r="N372" s="85">
        <v>116864.98</v>
      </c>
    </row>
    <row r="373" spans="1:14" ht="13.8" x14ac:dyDescent="0.2">
      <c r="A373" s="37" t="s">
        <v>70</v>
      </c>
      <c r="B373" s="16" t="s">
        <v>70</v>
      </c>
      <c r="C373" s="16" t="s">
        <v>1427</v>
      </c>
      <c r="D373" s="16" t="s">
        <v>1991</v>
      </c>
      <c r="E373" s="16" t="s">
        <v>1974</v>
      </c>
      <c r="F373" s="16" t="str">
        <f t="shared" si="5"/>
        <v>PORTAL GOBIERNO DE ARAGÓN#</v>
      </c>
      <c r="G373" s="85">
        <v>140000</v>
      </c>
      <c r="H373" s="85">
        <v>0</v>
      </c>
      <c r="I373" s="85">
        <v>140000</v>
      </c>
      <c r="J373" s="85">
        <v>0</v>
      </c>
      <c r="K373" s="85">
        <v>0</v>
      </c>
      <c r="L373" s="85">
        <v>0</v>
      </c>
      <c r="M373" s="100">
        <v>0</v>
      </c>
      <c r="N373" s="85">
        <v>0</v>
      </c>
    </row>
    <row r="374" spans="1:14" ht="13.8" x14ac:dyDescent="0.2">
      <c r="A374" s="37" t="s">
        <v>70</v>
      </c>
      <c r="B374" s="16" t="s">
        <v>70</v>
      </c>
      <c r="C374" s="16" t="s">
        <v>1428</v>
      </c>
      <c r="D374" s="16" t="s">
        <v>1992</v>
      </c>
      <c r="E374" s="16" t="s">
        <v>1974</v>
      </c>
      <c r="F374" s="16" t="str">
        <f t="shared" si="5"/>
        <v>MOBILIARIO  DE OFICINA#</v>
      </c>
      <c r="G374" s="85">
        <v>5000</v>
      </c>
      <c r="H374" s="85">
        <v>0</v>
      </c>
      <c r="I374" s="85">
        <v>5000</v>
      </c>
      <c r="J374" s="85">
        <v>0</v>
      </c>
      <c r="K374" s="85">
        <v>0</v>
      </c>
      <c r="L374" s="85">
        <v>0</v>
      </c>
      <c r="M374" s="100">
        <v>0</v>
      </c>
      <c r="N374" s="85">
        <v>0</v>
      </c>
    </row>
    <row r="375" spans="1:14" ht="13.8" x14ac:dyDescent="0.2">
      <c r="A375" s="37" t="s">
        <v>70</v>
      </c>
      <c r="B375" s="16" t="s">
        <v>70</v>
      </c>
      <c r="C375" s="16" t="s">
        <v>1429</v>
      </c>
      <c r="D375" s="16" t="s">
        <v>1993</v>
      </c>
      <c r="E375" s="16" t="s">
        <v>1974</v>
      </c>
      <c r="F375" s="16" t="str">
        <f t="shared" si="5"/>
        <v>APLICACIÓN INFORMÁTICA Y OTRO INMOVILIZADO INMATERIAL#</v>
      </c>
      <c r="G375" s="85">
        <v>5000</v>
      </c>
      <c r="H375" s="85">
        <v>0</v>
      </c>
      <c r="I375" s="85">
        <v>5000</v>
      </c>
      <c r="J375" s="85">
        <v>0</v>
      </c>
      <c r="K375" s="85">
        <v>0</v>
      </c>
      <c r="L375" s="85">
        <v>0</v>
      </c>
      <c r="M375" s="100">
        <v>0</v>
      </c>
      <c r="N375" s="85">
        <v>0</v>
      </c>
    </row>
    <row r="376" spans="1:14" ht="13.8" x14ac:dyDescent="0.2">
      <c r="A376" s="37" t="s">
        <v>70</v>
      </c>
      <c r="B376" s="16" t="s">
        <v>70</v>
      </c>
      <c r="C376" s="16" t="s">
        <v>1430</v>
      </c>
      <c r="D376" s="16" t="s">
        <v>1994</v>
      </c>
      <c r="E376" s="16" t="s">
        <v>1974</v>
      </c>
      <c r="F376" s="16" t="str">
        <f t="shared" si="5"/>
        <v>DESARROLLO APLICACIONES INFORMÁTICAS.#</v>
      </c>
      <c r="G376" s="85">
        <v>5000</v>
      </c>
      <c r="H376" s="85">
        <v>0</v>
      </c>
      <c r="I376" s="85">
        <v>5000</v>
      </c>
      <c r="J376" s="85">
        <v>0</v>
      </c>
      <c r="K376" s="85">
        <v>0</v>
      </c>
      <c r="L376" s="85">
        <v>0</v>
      </c>
      <c r="M376" s="100">
        <v>0</v>
      </c>
      <c r="N376" s="85">
        <v>0</v>
      </c>
    </row>
    <row r="377" spans="1:14" ht="13.8" x14ac:dyDescent="0.2">
      <c r="A377" s="37" t="s">
        <v>70</v>
      </c>
      <c r="B377" s="16" t="s">
        <v>70</v>
      </c>
      <c r="C377" s="16" t="s">
        <v>1431</v>
      </c>
      <c r="D377" s="16" t="s">
        <v>1995</v>
      </c>
      <c r="E377" s="16" t="s">
        <v>1974</v>
      </c>
      <c r="F377" s="16" t="str">
        <f t="shared" si="5"/>
        <v>NUEVO EQUIPAMIENTO#</v>
      </c>
      <c r="G377" s="85">
        <v>25000</v>
      </c>
      <c r="H377" s="85">
        <v>0</v>
      </c>
      <c r="I377" s="85">
        <v>25000</v>
      </c>
      <c r="J377" s="85">
        <v>1931.59</v>
      </c>
      <c r="K377" s="85">
        <v>1931.59</v>
      </c>
      <c r="L377" s="85">
        <v>1931.59</v>
      </c>
      <c r="M377" s="100">
        <v>7.7263599999999997</v>
      </c>
      <c r="N377" s="85">
        <v>1931.59</v>
      </c>
    </row>
    <row r="378" spans="1:14" ht="13.8" x14ac:dyDescent="0.2">
      <c r="A378" s="37" t="s">
        <v>70</v>
      </c>
      <c r="B378" s="16" t="s">
        <v>70</v>
      </c>
      <c r="C378" s="16" t="s">
        <v>1432</v>
      </c>
      <c r="D378" s="16" t="s">
        <v>1432</v>
      </c>
      <c r="E378" s="16" t="s">
        <v>1974</v>
      </c>
      <c r="F378" s="16" t="str">
        <f t="shared" si="5"/>
        <v>2022/000066#</v>
      </c>
      <c r="G378" s="85">
        <v>20000</v>
      </c>
      <c r="H378" s="85">
        <v>0</v>
      </c>
      <c r="I378" s="85">
        <v>20000</v>
      </c>
      <c r="J378" s="85">
        <v>0</v>
      </c>
      <c r="K378" s="85">
        <v>0</v>
      </c>
      <c r="L378" s="85">
        <v>0</v>
      </c>
      <c r="M378" s="100">
        <v>0</v>
      </c>
      <c r="N378" s="85">
        <v>0</v>
      </c>
    </row>
    <row r="379" spans="1:14" ht="13.8" x14ac:dyDescent="0.2">
      <c r="A379" s="37" t="s">
        <v>70</v>
      </c>
      <c r="B379" s="16" t="s">
        <v>70</v>
      </c>
      <c r="C379" s="16" t="s">
        <v>1433</v>
      </c>
      <c r="D379" s="16" t="s">
        <v>1996</v>
      </c>
      <c r="E379" s="16" t="s">
        <v>2323</v>
      </c>
      <c r="F379" s="16" t="str">
        <f t="shared" si="5"/>
        <v>ACCIONES DE FOMENTO A LA INNOVACIÓN Y TRANSFERENCIA DE RESULTADOS DE INVESTIGACION.</v>
      </c>
      <c r="G379" s="85">
        <v>0</v>
      </c>
      <c r="H379" s="85">
        <v>0</v>
      </c>
      <c r="I379" s="85">
        <v>0</v>
      </c>
      <c r="J379" s="85">
        <v>17538.95</v>
      </c>
      <c r="K379" s="85">
        <v>17538.95</v>
      </c>
      <c r="L379" s="85">
        <v>5261.69</v>
      </c>
      <c r="M379" s="100">
        <v>0</v>
      </c>
      <c r="N379" s="85">
        <v>5261.69</v>
      </c>
    </row>
    <row r="380" spans="1:14" ht="13.8" x14ac:dyDescent="0.2">
      <c r="A380" s="37" t="s">
        <v>70</v>
      </c>
      <c r="B380" s="16" t="s">
        <v>70</v>
      </c>
      <c r="C380" s="27" t="s">
        <v>125</v>
      </c>
      <c r="D380" s="27" t="s">
        <v>70</v>
      </c>
      <c r="E380" s="27" t="s">
        <v>70</v>
      </c>
      <c r="F380" s="27" t="str">
        <f t="shared" si="5"/>
        <v/>
      </c>
      <c r="G380" s="90">
        <v>14096495.75</v>
      </c>
      <c r="H380" s="90">
        <v>105985.68</v>
      </c>
      <c r="I380" s="90">
        <v>14202481.43</v>
      </c>
      <c r="J380" s="90">
        <v>12043338.689999999</v>
      </c>
      <c r="K380" s="90">
        <v>12043338.689999999</v>
      </c>
      <c r="L380" s="90">
        <v>749284.93</v>
      </c>
      <c r="M380" s="101">
        <v>5.2757325097942402</v>
      </c>
      <c r="N380" s="90">
        <v>490389.83</v>
      </c>
    </row>
    <row r="381" spans="1:14" ht="13.8" x14ac:dyDescent="0.2">
      <c r="A381" s="37" t="s">
        <v>445</v>
      </c>
      <c r="B381" s="16" t="s">
        <v>446</v>
      </c>
      <c r="C381" s="16" t="s">
        <v>1434</v>
      </c>
      <c r="D381" s="16" t="s">
        <v>1997</v>
      </c>
      <c r="E381" s="16" t="s">
        <v>1974</v>
      </c>
      <c r="F381" s="16" t="str">
        <f t="shared" si="5"/>
        <v>CENTRO ARAGONES DEL DEPORTE#</v>
      </c>
      <c r="G381" s="85">
        <v>0</v>
      </c>
      <c r="H381" s="85">
        <v>0</v>
      </c>
      <c r="I381" s="85">
        <v>0</v>
      </c>
      <c r="J381" s="85">
        <v>20746.52</v>
      </c>
      <c r="K381" s="85">
        <v>20746.52</v>
      </c>
      <c r="L381" s="85">
        <v>20746.52</v>
      </c>
      <c r="M381" s="100">
        <v>0</v>
      </c>
      <c r="N381" s="85">
        <v>7015.8</v>
      </c>
    </row>
    <row r="382" spans="1:14" ht="13.8" x14ac:dyDescent="0.2">
      <c r="A382" s="37" t="s">
        <v>70</v>
      </c>
      <c r="B382" s="16" t="s">
        <v>70</v>
      </c>
      <c r="C382" s="16" t="s">
        <v>1435</v>
      </c>
      <c r="D382" s="16" t="s">
        <v>1998</v>
      </c>
      <c r="E382" s="16" t="s">
        <v>2324</v>
      </c>
      <c r="F382" s="16" t="str">
        <f t="shared" si="5"/>
        <v>OTRAS ACTUACIONES EN INFRAESTRUCTURAS DE EDUCACIÓN INFANTILY PRIMARIA DE LA PROVINCIA DE HUESCA</v>
      </c>
      <c r="G382" s="85">
        <v>300000</v>
      </c>
      <c r="H382" s="85">
        <v>0</v>
      </c>
      <c r="I382" s="85">
        <v>300000</v>
      </c>
      <c r="J382" s="85">
        <v>0</v>
      </c>
      <c r="K382" s="85">
        <v>0</v>
      </c>
      <c r="L382" s="85">
        <v>0</v>
      </c>
      <c r="M382" s="100">
        <v>0</v>
      </c>
      <c r="N382" s="85">
        <v>0</v>
      </c>
    </row>
    <row r="383" spans="1:14" ht="13.8" x14ac:dyDescent="0.2">
      <c r="A383" s="37" t="s">
        <v>70</v>
      </c>
      <c r="B383" s="16" t="s">
        <v>70</v>
      </c>
      <c r="C383" s="16" t="s">
        <v>1436</v>
      </c>
      <c r="D383" s="16" t="s">
        <v>1999</v>
      </c>
      <c r="E383" s="16" t="s">
        <v>2325</v>
      </c>
      <c r="F383" s="16" t="str">
        <f t="shared" si="5"/>
        <v>OTRAS INVERSIONES EN INFRAESTRUCTURAS DE EDUCACIÓN INFANTILY PRIMARIA EN LA PROVINCIA DE ZARAGOZA</v>
      </c>
      <c r="G383" s="85">
        <v>25770.86</v>
      </c>
      <c r="H383" s="85">
        <v>-25770.86</v>
      </c>
      <c r="I383" s="85">
        <v>0</v>
      </c>
      <c r="J383" s="85">
        <v>0</v>
      </c>
      <c r="K383" s="85">
        <v>0</v>
      </c>
      <c r="L383" s="85">
        <v>0</v>
      </c>
      <c r="M383" s="100">
        <v>0</v>
      </c>
      <c r="N383" s="85">
        <v>0</v>
      </c>
    </row>
    <row r="384" spans="1:14" ht="13.8" x14ac:dyDescent="0.2">
      <c r="A384" s="37" t="s">
        <v>70</v>
      </c>
      <c r="B384" s="16" t="s">
        <v>70</v>
      </c>
      <c r="C384" s="16" t="s">
        <v>1437</v>
      </c>
      <c r="D384" s="16" t="s">
        <v>1998</v>
      </c>
      <c r="E384" s="16" t="s">
        <v>2326</v>
      </c>
      <c r="F384" s="16" t="str">
        <f t="shared" si="5"/>
        <v>OTRAS ACTUACIONES EN INFRAESTRUCTURAS DE EDUCACIÓN INFANTILY PRIMARIA DE LA PROVINCIA DE TERUEL</v>
      </c>
      <c r="G384" s="85">
        <v>250000</v>
      </c>
      <c r="H384" s="85">
        <v>0</v>
      </c>
      <c r="I384" s="85">
        <v>250000</v>
      </c>
      <c r="J384" s="85">
        <v>0</v>
      </c>
      <c r="K384" s="85">
        <v>0</v>
      </c>
      <c r="L384" s="85">
        <v>0</v>
      </c>
      <c r="M384" s="100">
        <v>0</v>
      </c>
      <c r="N384" s="85">
        <v>0</v>
      </c>
    </row>
    <row r="385" spans="1:14" s="88" customFormat="1" ht="13.8" x14ac:dyDescent="0.2">
      <c r="A385" s="37" t="s">
        <v>70</v>
      </c>
      <c r="B385" s="16" t="s">
        <v>70</v>
      </c>
      <c r="C385" s="16" t="s">
        <v>1438</v>
      </c>
      <c r="D385" s="16" t="s">
        <v>2000</v>
      </c>
      <c r="E385" s="16" t="s">
        <v>1974</v>
      </c>
      <c r="F385" s="16" t="str">
        <f t="shared" si="5"/>
        <v>IGLESIA DE LA MANTERÍA. ZARAGOZA#</v>
      </c>
      <c r="G385" s="85">
        <v>0</v>
      </c>
      <c r="H385" s="85">
        <v>0</v>
      </c>
      <c r="I385" s="85">
        <v>0</v>
      </c>
      <c r="J385" s="85">
        <v>3045.48</v>
      </c>
      <c r="K385" s="85">
        <v>3045.48</v>
      </c>
      <c r="L385" s="85">
        <v>3045.48</v>
      </c>
      <c r="M385" s="100">
        <v>0</v>
      </c>
      <c r="N385" s="85">
        <v>3045.48</v>
      </c>
    </row>
    <row r="386" spans="1:14" s="88" customFormat="1" ht="13.8" x14ac:dyDescent="0.2">
      <c r="A386" s="37" t="s">
        <v>70</v>
      </c>
      <c r="B386" s="16" t="s">
        <v>70</v>
      </c>
      <c r="C386" s="16" t="s">
        <v>1439</v>
      </c>
      <c r="D386" s="16" t="s">
        <v>2001</v>
      </c>
      <c r="E386" s="16" t="s">
        <v>2327</v>
      </c>
      <c r="F386" s="16" t="str">
        <f t="shared" si="5"/>
        <v>OTRAS ACTUACIONES DE SERVICIOS GENERALES DE GESTIÓN CENTRALIZADA</v>
      </c>
      <c r="G386" s="85">
        <v>0</v>
      </c>
      <c r="H386" s="85">
        <v>184193.16</v>
      </c>
      <c r="I386" s="85">
        <v>184193.16</v>
      </c>
      <c r="J386" s="85">
        <v>0</v>
      </c>
      <c r="K386" s="85">
        <v>0</v>
      </c>
      <c r="L386" s="85">
        <v>0</v>
      </c>
      <c r="M386" s="100">
        <v>0</v>
      </c>
      <c r="N386" s="85">
        <v>0</v>
      </c>
    </row>
    <row r="387" spans="1:14" s="88" customFormat="1" ht="13.8" x14ac:dyDescent="0.2">
      <c r="A387" s="37" t="s">
        <v>70</v>
      </c>
      <c r="B387" s="16" t="s">
        <v>70</v>
      </c>
      <c r="C387" s="16" t="s">
        <v>1440</v>
      </c>
      <c r="D387" s="16" t="s">
        <v>2002</v>
      </c>
      <c r="E387" s="16" t="s">
        <v>2328</v>
      </c>
      <c r="F387" s="16" t="str">
        <f t="shared" si="5"/>
        <v>EQUIPAMIENTO DE CENTROS DE EDUCACIÓN INFANTIL Y PRIMARIA DELA PROVINCIA DE ZARAGOZA</v>
      </c>
      <c r="G387" s="85">
        <v>400000</v>
      </c>
      <c r="H387" s="85">
        <v>-27902.14</v>
      </c>
      <c r="I387" s="85">
        <v>372097.86</v>
      </c>
      <c r="J387" s="85">
        <v>243705.67</v>
      </c>
      <c r="K387" s="85">
        <v>243705.67</v>
      </c>
      <c r="L387" s="85">
        <v>0</v>
      </c>
      <c r="M387" s="100">
        <v>0</v>
      </c>
      <c r="N387" s="85">
        <v>0</v>
      </c>
    </row>
    <row r="388" spans="1:14" s="88" customFormat="1" ht="13.8" x14ac:dyDescent="0.2">
      <c r="A388" s="37" t="s">
        <v>70</v>
      </c>
      <c r="B388" s="16" t="s">
        <v>70</v>
      </c>
      <c r="C388" s="16" t="s">
        <v>1441</v>
      </c>
      <c r="D388" s="16" t="s">
        <v>2003</v>
      </c>
      <c r="E388" s="16" t="s">
        <v>2329</v>
      </c>
      <c r="F388" s="16" t="str">
        <f t="shared" si="5"/>
        <v>EQUIPAMIENTO DE CENTROS DE EDUCACIÓN SECUNDARIA DE LA PROVINCIA DE ZARAGOZA</v>
      </c>
      <c r="G388" s="85">
        <v>0</v>
      </c>
      <c r="H388" s="85">
        <v>450000</v>
      </c>
      <c r="I388" s="85">
        <v>450000</v>
      </c>
      <c r="J388" s="85">
        <v>0</v>
      </c>
      <c r="K388" s="85">
        <v>0</v>
      </c>
      <c r="L388" s="85">
        <v>0</v>
      </c>
      <c r="M388" s="100">
        <v>0</v>
      </c>
      <c r="N388" s="85">
        <v>0</v>
      </c>
    </row>
    <row r="389" spans="1:14" s="88" customFormat="1" ht="13.8" x14ac:dyDescent="0.2">
      <c r="A389" s="37" t="s">
        <v>70</v>
      </c>
      <c r="B389" s="16" t="s">
        <v>70</v>
      </c>
      <c r="C389" s="16" t="s">
        <v>1442</v>
      </c>
      <c r="D389" s="16" t="s">
        <v>2004</v>
      </c>
      <c r="E389" s="16" t="s">
        <v>1974</v>
      </c>
      <c r="F389" s="16" t="str">
        <f t="shared" si="5"/>
        <v>MOBILIARIO Y ENSERES BIBLIOTECA DE ARAGON#</v>
      </c>
      <c r="G389" s="85">
        <v>20000</v>
      </c>
      <c r="H389" s="85">
        <v>0</v>
      </c>
      <c r="I389" s="85">
        <v>20000</v>
      </c>
      <c r="J389" s="85">
        <v>0</v>
      </c>
      <c r="K389" s="85">
        <v>0</v>
      </c>
      <c r="L389" s="85">
        <v>0</v>
      </c>
      <c r="M389" s="100">
        <v>0</v>
      </c>
      <c r="N389" s="85">
        <v>0</v>
      </c>
    </row>
    <row r="390" spans="1:14" s="88" customFormat="1" ht="13.8" x14ac:dyDescent="0.2">
      <c r="A390" s="37" t="s">
        <v>70</v>
      </c>
      <c r="B390" s="16" t="s">
        <v>70</v>
      </c>
      <c r="C390" s="16" t="s">
        <v>1443</v>
      </c>
      <c r="D390" s="16" t="s">
        <v>2005</v>
      </c>
      <c r="E390" s="16" t="s">
        <v>1974</v>
      </c>
      <c r="F390" s="16" t="str">
        <f t="shared" si="5"/>
        <v>ACUEDUCTO ROMANO DE ALBARRACÍN, GEA DE ALBARRACÍN Y CELLA#</v>
      </c>
      <c r="G390" s="85">
        <v>100000</v>
      </c>
      <c r="H390" s="85">
        <v>0</v>
      </c>
      <c r="I390" s="85">
        <v>100000</v>
      </c>
      <c r="J390" s="85">
        <v>0</v>
      </c>
      <c r="K390" s="85">
        <v>0</v>
      </c>
      <c r="L390" s="85">
        <v>0</v>
      </c>
      <c r="M390" s="100">
        <v>0</v>
      </c>
      <c r="N390" s="85">
        <v>0</v>
      </c>
    </row>
    <row r="391" spans="1:14" s="88" customFormat="1" ht="13.8" x14ac:dyDescent="0.2">
      <c r="A391" s="37" t="s">
        <v>70</v>
      </c>
      <c r="B391" s="16" t="s">
        <v>70</v>
      </c>
      <c r="C391" s="16" t="s">
        <v>1444</v>
      </c>
      <c r="D391" s="16" t="s">
        <v>2006</v>
      </c>
      <c r="E391" s="16" t="s">
        <v>1974</v>
      </c>
      <c r="F391" s="16" t="str">
        <f t="shared" si="5"/>
        <v>YACIMIENTO ARQUEOLÓGICO VILLA FORTUTATUS, EN FRAGA (HUESCA)#</v>
      </c>
      <c r="G391" s="85">
        <v>0</v>
      </c>
      <c r="H391" s="85">
        <v>17153.5</v>
      </c>
      <c r="I391" s="85">
        <v>17153.5</v>
      </c>
      <c r="J391" s="85">
        <v>0</v>
      </c>
      <c r="K391" s="85">
        <v>0</v>
      </c>
      <c r="L391" s="85">
        <v>0</v>
      </c>
      <c r="M391" s="100">
        <v>0</v>
      </c>
      <c r="N391" s="85">
        <v>0</v>
      </c>
    </row>
    <row r="392" spans="1:14" s="88" customFormat="1" ht="13.8" x14ac:dyDescent="0.2">
      <c r="A392" s="37" t="s">
        <v>70</v>
      </c>
      <c r="B392" s="16" t="s">
        <v>70</v>
      </c>
      <c r="C392" s="16" t="s">
        <v>1445</v>
      </c>
      <c r="D392" s="16" t="s">
        <v>2007</v>
      </c>
      <c r="E392" s="16" t="s">
        <v>2330</v>
      </c>
      <c r="F392" s="16" t="str">
        <f t="shared" ref="F392:F455" si="6">CONCATENATE(D392,E392)</f>
        <v>AMPLIACIÓN I.E.S "BENJAMÍN JARNÉS" DE FUENTES DE EBRO (ZARAGOZA)</v>
      </c>
      <c r="G392" s="85">
        <v>30000</v>
      </c>
      <c r="H392" s="85">
        <v>2723.24</v>
      </c>
      <c r="I392" s="85">
        <v>32723.24</v>
      </c>
      <c r="J392" s="85">
        <v>0</v>
      </c>
      <c r="K392" s="85">
        <v>0</v>
      </c>
      <c r="L392" s="85">
        <v>0</v>
      </c>
      <c r="M392" s="100">
        <v>0</v>
      </c>
      <c r="N392" s="85">
        <v>0</v>
      </c>
    </row>
    <row r="393" spans="1:14" s="88" customFormat="1" ht="13.8" x14ac:dyDescent="0.2">
      <c r="A393" s="37" t="s">
        <v>70</v>
      </c>
      <c r="B393" s="16" t="s">
        <v>70</v>
      </c>
      <c r="C393" s="16" t="s">
        <v>1446</v>
      </c>
      <c r="D393" s="16" t="s">
        <v>2008</v>
      </c>
      <c r="E393" s="16" t="s">
        <v>2331</v>
      </c>
      <c r="F393" s="16" t="str">
        <f t="shared" si="6"/>
        <v>OTRAS ACTUACIONES EN INFRAESTRUCTURAS DE EDUCACIÓN SECUNDARIA EN LA PROVINCIA DE TERUEL</v>
      </c>
      <c r="G393" s="85">
        <v>0</v>
      </c>
      <c r="H393" s="85">
        <v>1100000</v>
      </c>
      <c r="I393" s="85">
        <v>1100000</v>
      </c>
      <c r="J393" s="85">
        <v>918750.02</v>
      </c>
      <c r="K393" s="85">
        <v>26830</v>
      </c>
      <c r="L393" s="85">
        <v>0</v>
      </c>
      <c r="M393" s="100">
        <v>0</v>
      </c>
      <c r="N393" s="85">
        <v>0</v>
      </c>
    </row>
    <row r="394" spans="1:14" s="88" customFormat="1" ht="13.8" x14ac:dyDescent="0.2">
      <c r="A394" s="37" t="s">
        <v>70</v>
      </c>
      <c r="B394" s="16" t="s">
        <v>70</v>
      </c>
      <c r="C394" s="16" t="s">
        <v>1447</v>
      </c>
      <c r="D394" s="16" t="s">
        <v>2009</v>
      </c>
      <c r="E394" s="16" t="s">
        <v>1974</v>
      </c>
      <c r="F394" s="16" t="str">
        <f t="shared" si="6"/>
        <v>REAL MONASTERIO DE SANTA MARÍA DE SIJENA#</v>
      </c>
      <c r="G394" s="85">
        <v>1362012.3</v>
      </c>
      <c r="H394" s="85">
        <v>0</v>
      </c>
      <c r="I394" s="85">
        <v>1362012.3</v>
      </c>
      <c r="J394" s="85">
        <v>921526</v>
      </c>
      <c r="K394" s="85">
        <v>198064.23</v>
      </c>
      <c r="L394" s="85">
        <v>89537.7</v>
      </c>
      <c r="M394" s="100">
        <v>6.5739274160740004</v>
      </c>
      <c r="N394" s="85">
        <v>89537.7</v>
      </c>
    </row>
    <row r="395" spans="1:14" s="88" customFormat="1" ht="13.8" x14ac:dyDescent="0.2">
      <c r="A395" s="37" t="s">
        <v>70</v>
      </c>
      <c r="B395" s="16" t="s">
        <v>70</v>
      </c>
      <c r="C395" s="16" t="s">
        <v>1448</v>
      </c>
      <c r="D395" s="16" t="s">
        <v>2010</v>
      </c>
      <c r="E395" s="16" t="s">
        <v>1974</v>
      </c>
      <c r="F395" s="16" t="str">
        <f t="shared" si="6"/>
        <v>AZUARA VILLA ROMANA "LA MALENA"#</v>
      </c>
      <c r="G395" s="85">
        <v>200000</v>
      </c>
      <c r="H395" s="85">
        <v>82846.5</v>
      </c>
      <c r="I395" s="85">
        <v>282846.5</v>
      </c>
      <c r="J395" s="85">
        <v>2359.5</v>
      </c>
      <c r="K395" s="85">
        <v>2359.5</v>
      </c>
      <c r="L395" s="85">
        <v>2359.5</v>
      </c>
      <c r="M395" s="100">
        <v>0.83419805442174</v>
      </c>
      <c r="N395" s="85">
        <v>2359.5</v>
      </c>
    </row>
    <row r="396" spans="1:14" s="88" customFormat="1" ht="13.8" x14ac:dyDescent="0.2">
      <c r="A396" s="37" t="s">
        <v>70</v>
      </c>
      <c r="B396" s="16" t="s">
        <v>70</v>
      </c>
      <c r="C396" s="16" t="s">
        <v>1449</v>
      </c>
      <c r="D396" s="16" t="s">
        <v>2011</v>
      </c>
      <c r="E396" s="16" t="s">
        <v>2332</v>
      </c>
      <c r="F396" s="16" t="str">
        <f t="shared" si="6"/>
        <v>EQUIPAMIENTO ADMINISTRATIVO PARA SERVICIOS CENTRALES Y SERVICIOS PROVINCIALES</v>
      </c>
      <c r="G396" s="85">
        <v>0</v>
      </c>
      <c r="H396" s="85">
        <v>5453.47</v>
      </c>
      <c r="I396" s="85">
        <v>5453.47</v>
      </c>
      <c r="J396" s="85">
        <v>5453.47</v>
      </c>
      <c r="K396" s="85">
        <v>5453.47</v>
      </c>
      <c r="L396" s="85">
        <v>5453.46</v>
      </c>
      <c r="M396" s="100">
        <v>99.999816630512299</v>
      </c>
      <c r="N396" s="85">
        <v>5453.46</v>
      </c>
    </row>
    <row r="397" spans="1:14" s="88" customFormat="1" ht="13.8" x14ac:dyDescent="0.2">
      <c r="A397" s="37" t="s">
        <v>70</v>
      </c>
      <c r="B397" s="16" t="s">
        <v>70</v>
      </c>
      <c r="C397" s="16" t="s">
        <v>1450</v>
      </c>
      <c r="D397" s="16" t="s">
        <v>2012</v>
      </c>
      <c r="E397" s="16" t="s">
        <v>2333</v>
      </c>
      <c r="F397" s="16" t="str">
        <f t="shared" si="6"/>
        <v>ERMITA VIRGEN DE LA FUENTE, DE PEÑARROYA DE TASTAVINS (TERUEL)</v>
      </c>
      <c r="G397" s="85">
        <v>10000</v>
      </c>
      <c r="H397" s="85">
        <v>0</v>
      </c>
      <c r="I397" s="85">
        <v>10000</v>
      </c>
      <c r="J397" s="85">
        <v>0</v>
      </c>
      <c r="K397" s="85">
        <v>0</v>
      </c>
      <c r="L397" s="85">
        <v>0</v>
      </c>
      <c r="M397" s="100">
        <v>0</v>
      </c>
      <c r="N397" s="85">
        <v>0</v>
      </c>
    </row>
    <row r="398" spans="1:14" s="88" customFormat="1" ht="13.8" x14ac:dyDescent="0.2">
      <c r="A398" s="37" t="s">
        <v>70</v>
      </c>
      <c r="B398" s="16" t="s">
        <v>70</v>
      </c>
      <c r="C398" s="16" t="s">
        <v>1451</v>
      </c>
      <c r="D398" s="16" t="s">
        <v>2013</v>
      </c>
      <c r="E398" s="16" t="s">
        <v>1974</v>
      </c>
      <c r="F398" s="16" t="str">
        <f t="shared" si="6"/>
        <v>MONASTERIO DE SAN VICTORIÁN#</v>
      </c>
      <c r="G398" s="85">
        <v>560000</v>
      </c>
      <c r="H398" s="85">
        <v>0</v>
      </c>
      <c r="I398" s="85">
        <v>560000</v>
      </c>
      <c r="J398" s="85">
        <v>0</v>
      </c>
      <c r="K398" s="85">
        <v>0</v>
      </c>
      <c r="L398" s="85">
        <v>0</v>
      </c>
      <c r="M398" s="100">
        <v>0</v>
      </c>
      <c r="N398" s="85">
        <v>0</v>
      </c>
    </row>
    <row r="399" spans="1:14" s="88" customFormat="1" ht="13.8" x14ac:dyDescent="0.2">
      <c r="A399" s="37" t="s">
        <v>70</v>
      </c>
      <c r="B399" s="16" t="s">
        <v>70</v>
      </c>
      <c r="C399" s="16" t="s">
        <v>1452</v>
      </c>
      <c r="D399" s="16" t="s">
        <v>2014</v>
      </c>
      <c r="E399" s="16" t="s">
        <v>1974</v>
      </c>
      <c r="F399" s="16" t="str">
        <f t="shared" si="6"/>
        <v>IGL. EL SALVADOR. EJEA DE LOS CABALLEROS#</v>
      </c>
      <c r="G399" s="85">
        <v>0</v>
      </c>
      <c r="H399" s="85">
        <v>0</v>
      </c>
      <c r="I399" s="85">
        <v>0</v>
      </c>
      <c r="J399" s="85">
        <v>71543.25</v>
      </c>
      <c r="K399" s="85">
        <v>71543.25</v>
      </c>
      <c r="L399" s="85">
        <v>71543.25</v>
      </c>
      <c r="M399" s="100">
        <v>0</v>
      </c>
      <c r="N399" s="85">
        <v>71543.25</v>
      </c>
    </row>
    <row r="400" spans="1:14" s="88" customFormat="1" ht="13.8" x14ac:dyDescent="0.2">
      <c r="A400" s="37" t="s">
        <v>70</v>
      </c>
      <c r="B400" s="16" t="s">
        <v>70</v>
      </c>
      <c r="C400" s="16" t="s">
        <v>1453</v>
      </c>
      <c r="D400" s="16" t="s">
        <v>2015</v>
      </c>
      <c r="E400" s="16" t="s">
        <v>2334</v>
      </c>
      <c r="F400" s="16" t="str">
        <f t="shared" si="6"/>
        <v>AMPLIACIÓN AULAS Y PORCHE PLANTA BAJA C.E.I.P. "MIGUEL ARTIGAS" DE PINSEQUE (ZARAGOZA)</v>
      </c>
      <c r="G400" s="85">
        <v>50000</v>
      </c>
      <c r="H400" s="85">
        <v>36389.25</v>
      </c>
      <c r="I400" s="85">
        <v>86389.25</v>
      </c>
      <c r="J400" s="85">
        <v>86389.25</v>
      </c>
      <c r="K400" s="85">
        <v>2635.01</v>
      </c>
      <c r="L400" s="85">
        <v>2635.01</v>
      </c>
      <c r="M400" s="100">
        <v>3.05015959740361</v>
      </c>
      <c r="N400" s="85">
        <v>2635.01</v>
      </c>
    </row>
    <row r="401" spans="1:14" s="88" customFormat="1" ht="13.8" x14ac:dyDescent="0.2">
      <c r="A401" s="37" t="s">
        <v>70</v>
      </c>
      <c r="B401" s="16" t="s">
        <v>70</v>
      </c>
      <c r="C401" s="16" t="s">
        <v>1454</v>
      </c>
      <c r="D401" s="16" t="s">
        <v>2016</v>
      </c>
      <c r="E401" s="16" t="s">
        <v>1974</v>
      </c>
      <c r="F401" s="16" t="str">
        <f t="shared" si="6"/>
        <v>PLAN DE ADQUISICIONES DE PATRIMONIO CULT#</v>
      </c>
      <c r="G401" s="85">
        <v>100000</v>
      </c>
      <c r="H401" s="85">
        <v>60000</v>
      </c>
      <c r="I401" s="85">
        <v>160000</v>
      </c>
      <c r="J401" s="85">
        <v>0</v>
      </c>
      <c r="K401" s="85">
        <v>0</v>
      </c>
      <c r="L401" s="85">
        <v>0</v>
      </c>
      <c r="M401" s="100">
        <v>0</v>
      </c>
      <c r="N401" s="85">
        <v>0</v>
      </c>
    </row>
    <row r="402" spans="1:14" s="88" customFormat="1" ht="13.8" x14ac:dyDescent="0.2">
      <c r="A402" s="37" t="s">
        <v>70</v>
      </c>
      <c r="B402" s="16" t="s">
        <v>70</v>
      </c>
      <c r="C402" s="16" t="s">
        <v>1455</v>
      </c>
      <c r="D402" s="16" t="s">
        <v>2017</v>
      </c>
      <c r="E402" s="16" t="s">
        <v>2335</v>
      </c>
      <c r="F402" s="16" t="str">
        <f t="shared" si="6"/>
        <v>NUEVO CENTRO DE EDUCACIÓN PRIMARIA DE 18 UDS. EN Bº MIRALBUENO DE ZARAGOZA</v>
      </c>
      <c r="G402" s="85">
        <v>0</v>
      </c>
      <c r="H402" s="85">
        <v>23921.14</v>
      </c>
      <c r="I402" s="85">
        <v>23921.14</v>
      </c>
      <c r="J402" s="85">
        <v>0</v>
      </c>
      <c r="K402" s="85">
        <v>0</v>
      </c>
      <c r="L402" s="85">
        <v>0</v>
      </c>
      <c r="M402" s="100">
        <v>0</v>
      </c>
      <c r="N402" s="85">
        <v>0</v>
      </c>
    </row>
    <row r="403" spans="1:14" s="88" customFormat="1" ht="13.8" x14ac:dyDescent="0.2">
      <c r="A403" s="37" t="s">
        <v>70</v>
      </c>
      <c r="B403" s="16" t="s">
        <v>70</v>
      </c>
      <c r="C403" s="16" t="s">
        <v>1456</v>
      </c>
      <c r="D403" s="16" t="s">
        <v>2018</v>
      </c>
      <c r="E403" s="16" t="s">
        <v>2336</v>
      </c>
      <c r="F403" s="16" t="str">
        <f t="shared" si="6"/>
        <v>NUEVO COLEGIO DE EDUCACIÓN INFANTIL DE 9 UDS. Bº "ROSALES DEL CANAL" DE ZARAGOZA</v>
      </c>
      <c r="G403" s="85">
        <v>3460156.97</v>
      </c>
      <c r="H403" s="85">
        <v>31059.45</v>
      </c>
      <c r="I403" s="85">
        <v>3491216.42</v>
      </c>
      <c r="J403" s="85">
        <v>3553199.28</v>
      </c>
      <c r="K403" s="85">
        <v>3553199.28</v>
      </c>
      <c r="L403" s="85">
        <v>687459.28</v>
      </c>
      <c r="M403" s="100">
        <v>19.691110412456201</v>
      </c>
      <c r="N403" s="85">
        <v>428731.62</v>
      </c>
    </row>
    <row r="404" spans="1:14" s="88" customFormat="1" ht="13.8" x14ac:dyDescent="0.2">
      <c r="A404" s="37" t="s">
        <v>70</v>
      </c>
      <c r="B404" s="16" t="s">
        <v>70</v>
      </c>
      <c r="C404" s="16" t="s">
        <v>1457</v>
      </c>
      <c r="D404" s="16" t="s">
        <v>2019</v>
      </c>
      <c r="E404" s="16" t="s">
        <v>1974</v>
      </c>
      <c r="F404" s="16" t="str">
        <f t="shared" si="6"/>
        <v>INVERSIONES EN ARCHIVOS Y MUSEOS#</v>
      </c>
      <c r="G404" s="85">
        <v>85000</v>
      </c>
      <c r="H404" s="85">
        <v>0</v>
      </c>
      <c r="I404" s="85">
        <v>85000</v>
      </c>
      <c r="J404" s="85">
        <v>0</v>
      </c>
      <c r="K404" s="85">
        <v>0</v>
      </c>
      <c r="L404" s="85">
        <v>0</v>
      </c>
      <c r="M404" s="100">
        <v>0</v>
      </c>
      <c r="N404" s="85">
        <v>0</v>
      </c>
    </row>
    <row r="405" spans="1:14" s="88" customFormat="1" ht="13.8" x14ac:dyDescent="0.2">
      <c r="A405" s="37" t="s">
        <v>70</v>
      </c>
      <c r="B405" s="16" t="s">
        <v>70</v>
      </c>
      <c r="C405" s="16" t="s">
        <v>1458</v>
      </c>
      <c r="D405" s="16" t="s">
        <v>2020</v>
      </c>
      <c r="E405" s="16" t="s">
        <v>2337</v>
      </c>
      <c r="F405" s="16" t="str">
        <f t="shared" si="6"/>
        <v>EQUIPAMIENTO DE COCINA-OFFICE PARA VARIOS CENTROS DE EDUCACIÓN INFANTIL Y PRIMARIA DE ARAGÓN</v>
      </c>
      <c r="G405" s="85">
        <v>0</v>
      </c>
      <c r="H405" s="85">
        <v>190994.85</v>
      </c>
      <c r="I405" s="85">
        <v>190994.85</v>
      </c>
      <c r="J405" s="85">
        <v>190994.85</v>
      </c>
      <c r="K405" s="85">
        <v>0</v>
      </c>
      <c r="L405" s="85">
        <v>0</v>
      </c>
      <c r="M405" s="100">
        <v>0</v>
      </c>
      <c r="N405" s="85">
        <v>0</v>
      </c>
    </row>
    <row r="406" spans="1:14" s="88" customFormat="1" ht="13.8" x14ac:dyDescent="0.2">
      <c r="A406" s="37" t="s">
        <v>70</v>
      </c>
      <c r="B406" s="16" t="s">
        <v>70</v>
      </c>
      <c r="C406" s="16" t="s">
        <v>1459</v>
      </c>
      <c r="D406" s="16" t="s">
        <v>2021</v>
      </c>
      <c r="E406" s="16" t="s">
        <v>1974</v>
      </c>
      <c r="F406" s="16" t="str">
        <f t="shared" si="6"/>
        <v>MONASTERIO DE SAN JUAN DE LA PEÑA#</v>
      </c>
      <c r="G406" s="85">
        <v>82000</v>
      </c>
      <c r="H406" s="85">
        <v>0</v>
      </c>
      <c r="I406" s="85">
        <v>82000</v>
      </c>
      <c r="J406" s="85">
        <v>81720.98</v>
      </c>
      <c r="K406" s="85">
        <v>0</v>
      </c>
      <c r="L406" s="85">
        <v>0</v>
      </c>
      <c r="M406" s="100">
        <v>0</v>
      </c>
      <c r="N406" s="85">
        <v>0</v>
      </c>
    </row>
    <row r="407" spans="1:14" s="88" customFormat="1" ht="13.8" x14ac:dyDescent="0.2">
      <c r="A407" s="37" t="s">
        <v>70</v>
      </c>
      <c r="B407" s="16" t="s">
        <v>70</v>
      </c>
      <c r="C407" s="16" t="s">
        <v>1460</v>
      </c>
      <c r="D407" s="16" t="s">
        <v>2022</v>
      </c>
      <c r="E407" s="16" t="s">
        <v>1974</v>
      </c>
      <c r="F407" s="16" t="str">
        <f t="shared" si="6"/>
        <v>TERUEL-CAPILLA INMACULADA C. CATEDRAL#</v>
      </c>
      <c r="G407" s="85">
        <v>0</v>
      </c>
      <c r="H407" s="85">
        <v>0</v>
      </c>
      <c r="I407" s="85">
        <v>0</v>
      </c>
      <c r="J407" s="85">
        <v>4961</v>
      </c>
      <c r="K407" s="85">
        <v>4961</v>
      </c>
      <c r="L407" s="85">
        <v>4961</v>
      </c>
      <c r="M407" s="100">
        <v>0</v>
      </c>
      <c r="N407" s="85">
        <v>4961</v>
      </c>
    </row>
    <row r="408" spans="1:14" s="88" customFormat="1" ht="13.8" x14ac:dyDescent="0.2">
      <c r="A408" s="37" t="s">
        <v>70</v>
      </c>
      <c r="B408" s="16" t="s">
        <v>70</v>
      </c>
      <c r="C408" s="16" t="s">
        <v>1461</v>
      </c>
      <c r="D408" s="16" t="s">
        <v>2023</v>
      </c>
      <c r="E408" s="16" t="s">
        <v>1974</v>
      </c>
      <c r="F408" s="16" t="str">
        <f t="shared" si="6"/>
        <v>MONASTERIO SANTO SEPULCRO DE ZARAGOZA#</v>
      </c>
      <c r="G408" s="85">
        <v>15000</v>
      </c>
      <c r="H408" s="85">
        <v>0</v>
      </c>
      <c r="I408" s="85">
        <v>15000</v>
      </c>
      <c r="J408" s="85">
        <v>0</v>
      </c>
      <c r="K408" s="85">
        <v>0</v>
      </c>
      <c r="L408" s="85">
        <v>0</v>
      </c>
      <c r="M408" s="100">
        <v>0</v>
      </c>
      <c r="N408" s="85">
        <v>0</v>
      </c>
    </row>
    <row r="409" spans="1:14" s="88" customFormat="1" ht="13.8" x14ac:dyDescent="0.2">
      <c r="A409" s="37" t="s">
        <v>70</v>
      </c>
      <c r="B409" s="16" t="s">
        <v>70</v>
      </c>
      <c r="C409" s="16" t="s">
        <v>1462</v>
      </c>
      <c r="D409" s="16" t="s">
        <v>1710</v>
      </c>
      <c r="E409" s="16" t="s">
        <v>1974</v>
      </c>
      <c r="F409" s="16" t="str">
        <f t="shared" si="6"/>
        <v>MOBILIARIO Y ENSERES#</v>
      </c>
      <c r="G409" s="85">
        <v>2586574</v>
      </c>
      <c r="H409" s="85">
        <v>2571574</v>
      </c>
      <c r="I409" s="85">
        <v>5158148</v>
      </c>
      <c r="J409" s="85">
        <v>433888.13</v>
      </c>
      <c r="K409" s="85">
        <v>433888.13</v>
      </c>
      <c r="L409" s="85">
        <v>11618.69</v>
      </c>
      <c r="M409" s="100">
        <v>0.22524925612836</v>
      </c>
      <c r="N409" s="85">
        <v>11618.69</v>
      </c>
    </row>
    <row r="410" spans="1:14" s="88" customFormat="1" ht="13.8" x14ac:dyDescent="0.2">
      <c r="A410" s="37" t="s">
        <v>70</v>
      </c>
      <c r="B410" s="16" t="s">
        <v>70</v>
      </c>
      <c r="C410" s="16" t="s">
        <v>1463</v>
      </c>
      <c r="D410" s="16" t="s">
        <v>2024</v>
      </c>
      <c r="E410" s="16" t="s">
        <v>1974</v>
      </c>
      <c r="F410" s="16" t="str">
        <f t="shared" si="6"/>
        <v>AMPLIACION C INFANTIL VALDESPARTERA II SAN JORGE DE ZARAGOZA#</v>
      </c>
      <c r="G410" s="85">
        <v>4759787.05</v>
      </c>
      <c r="H410" s="85">
        <v>0</v>
      </c>
      <c r="I410" s="85">
        <v>4759787.05</v>
      </c>
      <c r="J410" s="85">
        <v>4803918.4000000004</v>
      </c>
      <c r="K410" s="85">
        <v>4803918.4000000004</v>
      </c>
      <c r="L410" s="85">
        <v>447518.23</v>
      </c>
      <c r="M410" s="100">
        <v>9.4020641112505192</v>
      </c>
      <c r="N410" s="85">
        <v>447518.23</v>
      </c>
    </row>
    <row r="411" spans="1:14" s="88" customFormat="1" ht="13.8" x14ac:dyDescent="0.2">
      <c r="A411" s="37" t="s">
        <v>70</v>
      </c>
      <c r="B411" s="16" t="s">
        <v>70</v>
      </c>
      <c r="C411" s="16" t="s">
        <v>1464</v>
      </c>
      <c r="D411" s="16" t="s">
        <v>2025</v>
      </c>
      <c r="E411" s="16" t="s">
        <v>1974</v>
      </c>
      <c r="F411" s="16" t="str">
        <f t="shared" si="6"/>
        <v>NUEVO CEIP (6+12) UDS. EN MARÍA DE HUERVA (ZARAGOZA)#</v>
      </c>
      <c r="G411" s="85">
        <v>1223533.6100000001</v>
      </c>
      <c r="H411" s="85">
        <v>0</v>
      </c>
      <c r="I411" s="85">
        <v>1223533.6100000001</v>
      </c>
      <c r="J411" s="85">
        <v>1223533.6100000001</v>
      </c>
      <c r="K411" s="85">
        <v>1223533.6100000001</v>
      </c>
      <c r="L411" s="85">
        <v>1218309.27</v>
      </c>
      <c r="M411" s="100">
        <v>99.573012138178996</v>
      </c>
      <c r="N411" s="85">
        <v>1177289.0900000001</v>
      </c>
    </row>
    <row r="412" spans="1:14" s="88" customFormat="1" ht="13.8" x14ac:dyDescent="0.2">
      <c r="A412" s="37" t="s">
        <v>70</v>
      </c>
      <c r="B412" s="16" t="s">
        <v>70</v>
      </c>
      <c r="C412" s="16" t="s">
        <v>1465</v>
      </c>
      <c r="D412" s="16" t="s">
        <v>2026</v>
      </c>
      <c r="E412" s="16" t="s">
        <v>1974</v>
      </c>
      <c r="F412" s="16" t="str">
        <f t="shared" si="6"/>
        <v>SALA CAPITULAR SEO DE ZARAGOZA#</v>
      </c>
      <c r="G412" s="85">
        <v>0</v>
      </c>
      <c r="H412" s="85">
        <v>0</v>
      </c>
      <c r="I412" s="85">
        <v>0</v>
      </c>
      <c r="J412" s="85">
        <v>4997.3</v>
      </c>
      <c r="K412" s="85">
        <v>4997.3</v>
      </c>
      <c r="L412" s="85">
        <v>4997.3</v>
      </c>
      <c r="M412" s="100">
        <v>0</v>
      </c>
      <c r="N412" s="85">
        <v>4997.3</v>
      </c>
    </row>
    <row r="413" spans="1:14" s="88" customFormat="1" ht="13.8" x14ac:dyDescent="0.2">
      <c r="A413" s="37" t="s">
        <v>70</v>
      </c>
      <c r="B413" s="16" t="s">
        <v>70</v>
      </c>
      <c r="C413" s="16" t="s">
        <v>1466</v>
      </c>
      <c r="D413" s="16" t="s">
        <v>2027</v>
      </c>
      <c r="E413" s="16" t="s">
        <v>2338</v>
      </c>
      <c r="F413" s="16" t="str">
        <f t="shared" si="6"/>
        <v>GASTOS TELECOMUNICACIONES CENTROS DOCENTES NO UNIVERSITARIOS DE ARAGÓN</v>
      </c>
      <c r="G413" s="85">
        <v>0</v>
      </c>
      <c r="H413" s="85">
        <v>254.61</v>
      </c>
      <c r="I413" s="85">
        <v>254.61</v>
      </c>
      <c r="J413" s="85">
        <v>254.61</v>
      </c>
      <c r="K413" s="85">
        <v>254.61</v>
      </c>
      <c r="L413" s="85">
        <v>254.61</v>
      </c>
      <c r="M413" s="100">
        <v>100</v>
      </c>
      <c r="N413" s="85">
        <v>254.61</v>
      </c>
    </row>
    <row r="414" spans="1:14" s="88" customFormat="1" ht="13.8" x14ac:dyDescent="0.2">
      <c r="A414" s="37" t="s">
        <v>70</v>
      </c>
      <c r="B414" s="16" t="s">
        <v>70</v>
      </c>
      <c r="C414" s="16" t="s">
        <v>1467</v>
      </c>
      <c r="D414" s="16" t="s">
        <v>2028</v>
      </c>
      <c r="E414" s="16" t="s">
        <v>1974</v>
      </c>
      <c r="F414" s="16" t="str">
        <f t="shared" si="6"/>
        <v>CEIP SADABA#</v>
      </c>
      <c r="G414" s="85">
        <v>40000</v>
      </c>
      <c r="H414" s="85">
        <v>-40000</v>
      </c>
      <c r="I414" s="85">
        <v>0</v>
      </c>
      <c r="J414" s="85">
        <v>0</v>
      </c>
      <c r="K414" s="85">
        <v>0</v>
      </c>
      <c r="L414" s="85">
        <v>0</v>
      </c>
      <c r="M414" s="100">
        <v>0</v>
      </c>
      <c r="N414" s="85">
        <v>0</v>
      </c>
    </row>
    <row r="415" spans="1:14" s="88" customFormat="1" ht="13.8" x14ac:dyDescent="0.2">
      <c r="A415" s="37" t="s">
        <v>70</v>
      </c>
      <c r="B415" s="16" t="s">
        <v>70</v>
      </c>
      <c r="C415" s="16" t="s">
        <v>1468</v>
      </c>
      <c r="D415" s="16" t="s">
        <v>2029</v>
      </c>
      <c r="E415" s="16" t="s">
        <v>1974</v>
      </c>
      <c r="F415" s="16" t="str">
        <f t="shared" si="6"/>
        <v>DOTACION FONDOS BIBLIOGRAFICOS#</v>
      </c>
      <c r="G415" s="85">
        <v>100000</v>
      </c>
      <c r="H415" s="85">
        <v>0</v>
      </c>
      <c r="I415" s="85">
        <v>100000</v>
      </c>
      <c r="J415" s="85">
        <v>40803.07</v>
      </c>
      <c r="K415" s="85">
        <v>40803.07</v>
      </c>
      <c r="L415" s="85">
        <v>40803.07</v>
      </c>
      <c r="M415" s="100">
        <v>40.803069999999998</v>
      </c>
      <c r="N415" s="85">
        <v>36822.839999999997</v>
      </c>
    </row>
    <row r="416" spans="1:14" s="88" customFormat="1" ht="13.8" x14ac:dyDescent="0.2">
      <c r="A416" s="37" t="s">
        <v>70</v>
      </c>
      <c r="B416" s="16" t="s">
        <v>70</v>
      </c>
      <c r="C416" s="16" t="s">
        <v>1469</v>
      </c>
      <c r="D416" s="16" t="s">
        <v>2030</v>
      </c>
      <c r="E416" s="16" t="s">
        <v>1974</v>
      </c>
      <c r="F416" s="16" t="str">
        <f t="shared" si="6"/>
        <v>IFPE MOVERA DE ZARAGOZA#</v>
      </c>
      <c r="G416" s="85">
        <v>0</v>
      </c>
      <c r="H416" s="85">
        <v>0</v>
      </c>
      <c r="I416" s="85">
        <v>0</v>
      </c>
      <c r="J416" s="85">
        <v>0</v>
      </c>
      <c r="K416" s="85">
        <v>0</v>
      </c>
      <c r="L416" s="85">
        <v>0</v>
      </c>
      <c r="M416" s="100">
        <v>0</v>
      </c>
      <c r="N416" s="85">
        <v>0</v>
      </c>
    </row>
    <row r="417" spans="1:14" s="88" customFormat="1" ht="13.8" x14ac:dyDescent="0.2">
      <c r="A417" s="37" t="s">
        <v>70</v>
      </c>
      <c r="B417" s="16" t="s">
        <v>70</v>
      </c>
      <c r="C417" s="16" t="s">
        <v>1470</v>
      </c>
      <c r="D417" s="16" t="s">
        <v>2031</v>
      </c>
      <c r="E417" s="16" t="s">
        <v>1974</v>
      </c>
      <c r="F417" s="16" t="str">
        <f t="shared" si="6"/>
        <v>HUESCA - IES SIERRA DE GUARA#</v>
      </c>
      <c r="G417" s="85">
        <v>0</v>
      </c>
      <c r="H417" s="85">
        <v>2127.1799999999998</v>
      </c>
      <c r="I417" s="85">
        <v>2127.1799999999998</v>
      </c>
      <c r="J417" s="85">
        <v>0</v>
      </c>
      <c r="K417" s="85">
        <v>0</v>
      </c>
      <c r="L417" s="85">
        <v>0</v>
      </c>
      <c r="M417" s="100">
        <v>0</v>
      </c>
      <c r="N417" s="85">
        <v>0</v>
      </c>
    </row>
    <row r="418" spans="1:14" s="88" customFormat="1" ht="13.8" x14ac:dyDescent="0.2">
      <c r="A418" s="37" t="s">
        <v>70</v>
      </c>
      <c r="B418" s="16" t="s">
        <v>70</v>
      </c>
      <c r="C418" s="16" t="s">
        <v>1471</v>
      </c>
      <c r="D418" s="16" t="s">
        <v>2032</v>
      </c>
      <c r="E418" s="16" t="s">
        <v>1974</v>
      </c>
      <c r="F418" s="16" t="str">
        <f t="shared" si="6"/>
        <v>TIC´S PROYECTO OPERATIVO 2014-2020#</v>
      </c>
      <c r="G418" s="85">
        <v>1080000</v>
      </c>
      <c r="H418" s="85">
        <v>0</v>
      </c>
      <c r="I418" s="85">
        <v>1080000</v>
      </c>
      <c r="J418" s="85">
        <v>850468.65</v>
      </c>
      <c r="K418" s="85">
        <v>850468.65</v>
      </c>
      <c r="L418" s="85">
        <v>46618.46</v>
      </c>
      <c r="M418" s="100">
        <v>4.3165240740740698</v>
      </c>
      <c r="N418" s="85">
        <v>46340.160000000003</v>
      </c>
    </row>
    <row r="419" spans="1:14" s="88" customFormat="1" ht="13.8" x14ac:dyDescent="0.2">
      <c r="A419" s="37" t="s">
        <v>70</v>
      </c>
      <c r="B419" s="16" t="s">
        <v>70</v>
      </c>
      <c r="C419" s="16" t="s">
        <v>1472</v>
      </c>
      <c r="D419" s="16" t="s">
        <v>2033</v>
      </c>
      <c r="E419" s="16" t="s">
        <v>1974</v>
      </c>
      <c r="F419" s="16" t="str">
        <f t="shared" si="6"/>
        <v>ZARAGOZA - IES EDIFICIO IFET#</v>
      </c>
      <c r="G419" s="85">
        <v>0</v>
      </c>
      <c r="H419" s="85">
        <v>5120.9799999999996</v>
      </c>
      <c r="I419" s="85">
        <v>5120.9799999999996</v>
      </c>
      <c r="J419" s="85">
        <v>5120.96</v>
      </c>
      <c r="K419" s="85">
        <v>5120.96</v>
      </c>
      <c r="L419" s="85">
        <v>5120.96</v>
      </c>
      <c r="M419" s="100">
        <v>99.999609449753805</v>
      </c>
      <c r="N419" s="85">
        <v>5120.96</v>
      </c>
    </row>
    <row r="420" spans="1:14" s="88" customFormat="1" ht="13.8" x14ac:dyDescent="0.2">
      <c r="A420" s="37" t="s">
        <v>70</v>
      </c>
      <c r="B420" s="16" t="s">
        <v>70</v>
      </c>
      <c r="C420" s="16" t="s">
        <v>1473</v>
      </c>
      <c r="D420" s="16" t="s">
        <v>2034</v>
      </c>
      <c r="E420" s="16" t="s">
        <v>1974</v>
      </c>
      <c r="F420" s="16" t="str">
        <f t="shared" si="6"/>
        <v>CENTRO INTEGRADO PUBLICO PARQUE VENECIA#</v>
      </c>
      <c r="G420" s="85">
        <v>40000</v>
      </c>
      <c r="H420" s="85">
        <v>60468.06</v>
      </c>
      <c r="I420" s="85">
        <v>100468.06</v>
      </c>
      <c r="J420" s="85">
        <v>60468.06</v>
      </c>
      <c r="K420" s="85">
        <v>0</v>
      </c>
      <c r="L420" s="85">
        <v>0</v>
      </c>
      <c r="M420" s="100">
        <v>0</v>
      </c>
      <c r="N420" s="85">
        <v>0</v>
      </c>
    </row>
    <row r="421" spans="1:14" s="88" customFormat="1" ht="13.8" x14ac:dyDescent="0.2">
      <c r="A421" s="37" t="s">
        <v>70</v>
      </c>
      <c r="B421" s="16" t="s">
        <v>70</v>
      </c>
      <c r="C421" s="16" t="s">
        <v>1474</v>
      </c>
      <c r="D421" s="16" t="s">
        <v>2035</v>
      </c>
      <c r="E421" s="16" t="s">
        <v>1974</v>
      </c>
      <c r="F421" s="16" t="str">
        <f t="shared" si="6"/>
        <v>CENTRO INTEGRADO PUBLICO ARCO SUR#</v>
      </c>
      <c r="G421" s="85">
        <v>40000</v>
      </c>
      <c r="H421" s="85">
        <v>85415.52</v>
      </c>
      <c r="I421" s="85">
        <v>125415.52</v>
      </c>
      <c r="J421" s="85">
        <v>85415.52</v>
      </c>
      <c r="K421" s="85">
        <v>0</v>
      </c>
      <c r="L421" s="85">
        <v>0</v>
      </c>
      <c r="M421" s="100">
        <v>0</v>
      </c>
      <c r="N421" s="85">
        <v>0</v>
      </c>
    </row>
    <row r="422" spans="1:14" s="88" customFormat="1" ht="13.8" x14ac:dyDescent="0.2">
      <c r="A422" s="37" t="s">
        <v>70</v>
      </c>
      <c r="B422" s="16" t="s">
        <v>70</v>
      </c>
      <c r="C422" s="16" t="s">
        <v>1475</v>
      </c>
      <c r="D422" s="16" t="s">
        <v>2036</v>
      </c>
      <c r="E422" s="16" t="s">
        <v>1974</v>
      </c>
      <c r="F422" s="16" t="str">
        <f t="shared" si="6"/>
        <v>CENTRO INTEGRADO PUBLICO VALDESPARTERA III#</v>
      </c>
      <c r="G422" s="85">
        <v>0</v>
      </c>
      <c r="H422" s="85">
        <v>7701.29</v>
      </c>
      <c r="I422" s="85">
        <v>7701.29</v>
      </c>
      <c r="J422" s="85">
        <v>0</v>
      </c>
      <c r="K422" s="85">
        <v>0</v>
      </c>
      <c r="L422" s="85">
        <v>0</v>
      </c>
      <c r="M422" s="100">
        <v>0</v>
      </c>
      <c r="N422" s="85">
        <v>0</v>
      </c>
    </row>
    <row r="423" spans="1:14" s="88" customFormat="1" ht="13.8" x14ac:dyDescent="0.2">
      <c r="A423" s="37" t="s">
        <v>70</v>
      </c>
      <c r="B423" s="16" t="s">
        <v>70</v>
      </c>
      <c r="C423" s="16" t="s">
        <v>1476</v>
      </c>
      <c r="D423" s="16" t="s">
        <v>2037</v>
      </c>
      <c r="E423" s="16" t="s">
        <v>1974</v>
      </c>
      <c r="F423" s="16" t="str">
        <f t="shared" si="6"/>
        <v>ARCHIVOS Y MUSEOS#</v>
      </c>
      <c r="G423" s="85">
        <v>0</v>
      </c>
      <c r="H423" s="85">
        <v>0</v>
      </c>
      <c r="I423" s="85">
        <v>0</v>
      </c>
      <c r="J423" s="85">
        <v>14180.27</v>
      </c>
      <c r="K423" s="85">
        <v>14180.27</v>
      </c>
      <c r="L423" s="85">
        <v>14180.27</v>
      </c>
      <c r="M423" s="100">
        <v>0</v>
      </c>
      <c r="N423" s="85">
        <v>14180.27</v>
      </c>
    </row>
    <row r="424" spans="1:14" s="88" customFormat="1" ht="13.8" x14ac:dyDescent="0.2">
      <c r="A424" s="37" t="s">
        <v>70</v>
      </c>
      <c r="B424" s="16" t="s">
        <v>70</v>
      </c>
      <c r="C424" s="16" t="s">
        <v>1477</v>
      </c>
      <c r="D424" s="16" t="s">
        <v>2038</v>
      </c>
      <c r="E424" s="16" t="s">
        <v>1974</v>
      </c>
      <c r="F424" s="16" t="str">
        <f t="shared" si="6"/>
        <v>PROMOCION Y ACCION CULTURAL#</v>
      </c>
      <c r="G424" s="85">
        <v>0</v>
      </c>
      <c r="H424" s="85">
        <v>0</v>
      </c>
      <c r="I424" s="85">
        <v>0</v>
      </c>
      <c r="J424" s="85">
        <v>4700.6000000000004</v>
      </c>
      <c r="K424" s="85">
        <v>4700.6000000000004</v>
      </c>
      <c r="L424" s="85">
        <v>4700.6000000000004</v>
      </c>
      <c r="M424" s="100">
        <v>0</v>
      </c>
      <c r="N424" s="85">
        <v>4700.6000000000004</v>
      </c>
    </row>
    <row r="425" spans="1:14" s="88" customFormat="1" ht="13.8" x14ac:dyDescent="0.2">
      <c r="A425" s="37" t="s">
        <v>70</v>
      </c>
      <c r="B425" s="16" t="s">
        <v>70</v>
      </c>
      <c r="C425" s="16" t="s">
        <v>1478</v>
      </c>
      <c r="D425" s="16" t="s">
        <v>2039</v>
      </c>
      <c r="E425" s="16" t="s">
        <v>1974</v>
      </c>
      <c r="F425" s="16" t="str">
        <f t="shared" si="6"/>
        <v>RENOVACION EQUIP INFORMAT  BIBLIOTECAS#</v>
      </c>
      <c r="G425" s="85">
        <v>25000</v>
      </c>
      <c r="H425" s="85">
        <v>0</v>
      </c>
      <c r="I425" s="85">
        <v>25000</v>
      </c>
      <c r="J425" s="85">
        <v>2534.9499999999998</v>
      </c>
      <c r="K425" s="85">
        <v>2534.9499999999998</v>
      </c>
      <c r="L425" s="85">
        <v>2534.9499999999998</v>
      </c>
      <c r="M425" s="100">
        <v>10.139799999999999</v>
      </c>
      <c r="N425" s="85">
        <v>2534.9499999999998</v>
      </c>
    </row>
    <row r="426" spans="1:14" s="88" customFormat="1" ht="13.8" x14ac:dyDescent="0.2">
      <c r="A426" s="37" t="s">
        <v>70</v>
      </c>
      <c r="B426" s="16" t="s">
        <v>70</v>
      </c>
      <c r="C426" s="16" t="s">
        <v>1479</v>
      </c>
      <c r="D426" s="16" t="s">
        <v>2040</v>
      </c>
      <c r="E426" s="16" t="s">
        <v>1974</v>
      </c>
      <c r="F426" s="16" t="str">
        <f t="shared" si="6"/>
        <v>OTRAS INSTALACIONES DE LA DG DEPORTE#</v>
      </c>
      <c r="G426" s="85">
        <v>200000</v>
      </c>
      <c r="H426" s="85">
        <v>928804.05</v>
      </c>
      <c r="I426" s="85">
        <v>1128804.05</v>
      </c>
      <c r="J426" s="85">
        <v>21526.3</v>
      </c>
      <c r="K426" s="85">
        <v>21526.3</v>
      </c>
      <c r="L426" s="85">
        <v>21526.3</v>
      </c>
      <c r="M426" s="100">
        <v>1.9070005994397301</v>
      </c>
      <c r="N426" s="85">
        <v>21526.3</v>
      </c>
    </row>
    <row r="427" spans="1:14" s="88" customFormat="1" ht="13.8" x14ac:dyDescent="0.2">
      <c r="A427" s="37" t="s">
        <v>70</v>
      </c>
      <c r="B427" s="16" t="s">
        <v>70</v>
      </c>
      <c r="C427" s="16" t="s">
        <v>1480</v>
      </c>
      <c r="D427" s="16" t="s">
        <v>2041</v>
      </c>
      <c r="E427" s="16" t="s">
        <v>1974</v>
      </c>
      <c r="F427" s="16" t="str">
        <f t="shared" si="6"/>
        <v>ADQUISICION OBRAS PABLO SERRANO#</v>
      </c>
      <c r="G427" s="85">
        <v>0</v>
      </c>
      <c r="H427" s="85">
        <v>0</v>
      </c>
      <c r="I427" s="85">
        <v>0</v>
      </c>
      <c r="J427" s="85">
        <v>0</v>
      </c>
      <c r="K427" s="85">
        <v>0</v>
      </c>
      <c r="L427" s="85">
        <v>0</v>
      </c>
      <c r="M427" s="100">
        <v>0</v>
      </c>
      <c r="N427" s="85">
        <v>0</v>
      </c>
    </row>
    <row r="428" spans="1:14" s="88" customFormat="1" ht="13.8" x14ac:dyDescent="0.2">
      <c r="A428" s="37" t="s">
        <v>70</v>
      </c>
      <c r="B428" s="16" t="s">
        <v>70</v>
      </c>
      <c r="C428" s="16" t="s">
        <v>1481</v>
      </c>
      <c r="D428" s="16" t="s">
        <v>2042</v>
      </c>
      <c r="E428" s="16" t="s">
        <v>1974</v>
      </c>
      <c r="F428" s="16" t="str">
        <f t="shared" si="6"/>
        <v>ZARAGOZA-CENTRO INTEGRADO PUBLICO VALDESPARTERA IV#</v>
      </c>
      <c r="G428" s="85">
        <v>1863425.37</v>
      </c>
      <c r="H428" s="85">
        <v>37454.959999999999</v>
      </c>
      <c r="I428" s="85">
        <v>1900880.33</v>
      </c>
      <c r="J428" s="85">
        <v>1874766.12</v>
      </c>
      <c r="K428" s="85">
        <v>1820425.37</v>
      </c>
      <c r="L428" s="85">
        <v>1813352.96</v>
      </c>
      <c r="M428" s="100">
        <v>95.395429758589799</v>
      </c>
      <c r="N428" s="85">
        <v>1813352.96</v>
      </c>
    </row>
    <row r="429" spans="1:14" s="88" customFormat="1" ht="13.8" x14ac:dyDescent="0.2">
      <c r="A429" s="37" t="s">
        <v>70</v>
      </c>
      <c r="B429" s="16" t="s">
        <v>70</v>
      </c>
      <c r="C429" s="16" t="s">
        <v>1482</v>
      </c>
      <c r="D429" s="16" t="s">
        <v>2043</v>
      </c>
      <c r="E429" s="16" t="s">
        <v>1974</v>
      </c>
      <c r="F429" s="16" t="str">
        <f t="shared" si="6"/>
        <v>PUEBLO VIEJO BELCHITE#</v>
      </c>
      <c r="G429" s="85">
        <v>118072.51</v>
      </c>
      <c r="H429" s="85">
        <v>0</v>
      </c>
      <c r="I429" s="85">
        <v>118072.51</v>
      </c>
      <c r="J429" s="85">
        <v>0</v>
      </c>
      <c r="K429" s="85">
        <v>0</v>
      </c>
      <c r="L429" s="85">
        <v>0</v>
      </c>
      <c r="M429" s="100">
        <v>0</v>
      </c>
      <c r="N429" s="85">
        <v>0</v>
      </c>
    </row>
    <row r="430" spans="1:14" s="88" customFormat="1" ht="13.8" x14ac:dyDescent="0.2">
      <c r="A430" s="37" t="s">
        <v>70</v>
      </c>
      <c r="B430" s="16" t="s">
        <v>70</v>
      </c>
      <c r="C430" s="16" t="s">
        <v>1483</v>
      </c>
      <c r="D430" s="16" t="s">
        <v>2044</v>
      </c>
      <c r="E430" s="16" t="s">
        <v>1974</v>
      </c>
      <c r="F430" s="16" t="str">
        <f t="shared" si="6"/>
        <v>MOBILIARIO Y ENSERES BIBLIOTECA DE HUESCA#</v>
      </c>
      <c r="G430" s="85">
        <v>0</v>
      </c>
      <c r="H430" s="85">
        <v>0</v>
      </c>
      <c r="I430" s="85">
        <v>0</v>
      </c>
      <c r="J430" s="85">
        <v>1034.55</v>
      </c>
      <c r="K430" s="85">
        <v>1034.55</v>
      </c>
      <c r="L430" s="85">
        <v>1034.55</v>
      </c>
      <c r="M430" s="100">
        <v>0</v>
      </c>
      <c r="N430" s="85">
        <v>1034.55</v>
      </c>
    </row>
    <row r="431" spans="1:14" s="88" customFormat="1" ht="13.8" x14ac:dyDescent="0.2">
      <c r="A431" s="37" t="s">
        <v>70</v>
      </c>
      <c r="B431" s="16" t="s">
        <v>70</v>
      </c>
      <c r="C431" s="16" t="s">
        <v>1484</v>
      </c>
      <c r="D431" s="16" t="s">
        <v>2045</v>
      </c>
      <c r="E431" s="16" t="s">
        <v>1974</v>
      </c>
      <c r="F431" s="16" t="str">
        <f t="shared" si="6"/>
        <v>FONOTECA#</v>
      </c>
      <c r="G431" s="85">
        <v>15000</v>
      </c>
      <c r="H431" s="85">
        <v>0</v>
      </c>
      <c r="I431" s="85">
        <v>15000</v>
      </c>
      <c r="J431" s="85">
        <v>0</v>
      </c>
      <c r="K431" s="85">
        <v>0</v>
      </c>
      <c r="L431" s="85">
        <v>0</v>
      </c>
      <c r="M431" s="100">
        <v>0</v>
      </c>
      <c r="N431" s="85">
        <v>0</v>
      </c>
    </row>
    <row r="432" spans="1:14" s="88" customFormat="1" ht="13.8" x14ac:dyDescent="0.2">
      <c r="A432" s="37" t="s">
        <v>70</v>
      </c>
      <c r="B432" s="16" t="s">
        <v>70</v>
      </c>
      <c r="C432" s="16" t="s">
        <v>1485</v>
      </c>
      <c r="D432" s="16" t="s">
        <v>2046</v>
      </c>
      <c r="E432" s="16" t="s">
        <v>1974</v>
      </c>
      <c r="F432" s="16" t="str">
        <f t="shared" si="6"/>
        <v>ZARAGOZA-IES DE CUARTE DE HUERVA#</v>
      </c>
      <c r="G432" s="85">
        <v>0</v>
      </c>
      <c r="H432" s="85">
        <v>40397.07</v>
      </c>
      <c r="I432" s="85">
        <v>40397.07</v>
      </c>
      <c r="J432" s="85">
        <v>38389.07</v>
      </c>
      <c r="K432" s="85">
        <v>34727</v>
      </c>
      <c r="L432" s="85">
        <v>0</v>
      </c>
      <c r="M432" s="100">
        <v>0</v>
      </c>
      <c r="N432" s="85">
        <v>0</v>
      </c>
    </row>
    <row r="433" spans="1:14" s="88" customFormat="1" ht="13.8" x14ac:dyDescent="0.2">
      <c r="A433" s="37" t="s">
        <v>70</v>
      </c>
      <c r="B433" s="16" t="s">
        <v>70</v>
      </c>
      <c r="C433" s="16" t="s">
        <v>1486</v>
      </c>
      <c r="D433" s="16" t="s">
        <v>2047</v>
      </c>
      <c r="E433" s="16" t="s">
        <v>2339</v>
      </c>
      <c r="F433" s="16" t="str">
        <f t="shared" si="6"/>
        <v>ADECUACIÓN ACCESIBILIDAD A PERSONAS DISCAPACITADAS EN CENTROS DE PATRIMONIO</v>
      </c>
      <c r="G433" s="85">
        <v>15000</v>
      </c>
      <c r="H433" s="85">
        <v>0</v>
      </c>
      <c r="I433" s="85">
        <v>15000</v>
      </c>
      <c r="J433" s="85">
        <v>0</v>
      </c>
      <c r="K433" s="85">
        <v>0</v>
      </c>
      <c r="L433" s="85">
        <v>0</v>
      </c>
      <c r="M433" s="100">
        <v>0</v>
      </c>
      <c r="N433" s="85">
        <v>0</v>
      </c>
    </row>
    <row r="434" spans="1:14" s="88" customFormat="1" ht="13.8" x14ac:dyDescent="0.2">
      <c r="A434" s="37" t="s">
        <v>70</v>
      </c>
      <c r="B434" s="16" t="s">
        <v>70</v>
      </c>
      <c r="C434" s="16" t="s">
        <v>1487</v>
      </c>
      <c r="D434" s="16" t="s">
        <v>2048</v>
      </c>
      <c r="E434" s="16" t="s">
        <v>1974</v>
      </c>
      <c r="F434" s="16" t="str">
        <f t="shared" si="6"/>
        <v>MIRAMBEL CONVENTO DE LAS AGUSTINAS#</v>
      </c>
      <c r="G434" s="85">
        <v>0</v>
      </c>
      <c r="H434" s="85">
        <v>0</v>
      </c>
      <c r="I434" s="85">
        <v>0</v>
      </c>
      <c r="J434" s="85">
        <v>5040</v>
      </c>
      <c r="K434" s="85">
        <v>5040</v>
      </c>
      <c r="L434" s="85">
        <v>5040</v>
      </c>
      <c r="M434" s="100">
        <v>0</v>
      </c>
      <c r="N434" s="85">
        <v>5040</v>
      </c>
    </row>
    <row r="435" spans="1:14" s="88" customFormat="1" ht="13.8" x14ac:dyDescent="0.2">
      <c r="A435" s="37" t="s">
        <v>70</v>
      </c>
      <c r="B435" s="16" t="s">
        <v>70</v>
      </c>
      <c r="C435" s="16" t="s">
        <v>1488</v>
      </c>
      <c r="D435" s="16" t="s">
        <v>2049</v>
      </c>
      <c r="E435" s="16" t="s">
        <v>1974</v>
      </c>
      <c r="F435" s="16" t="str">
        <f t="shared" si="6"/>
        <v>BUJARALOZ (ZGZ) - CRA L'ALBADA#</v>
      </c>
      <c r="G435" s="85">
        <v>0</v>
      </c>
      <c r="H435" s="85">
        <v>4571.4799999999996</v>
      </c>
      <c r="I435" s="85">
        <v>4571.4799999999996</v>
      </c>
      <c r="J435" s="85">
        <v>4571.4799999999996</v>
      </c>
      <c r="K435" s="85">
        <v>4571.4799999999996</v>
      </c>
      <c r="L435" s="85">
        <v>4571.4799999999996</v>
      </c>
      <c r="M435" s="100">
        <v>100</v>
      </c>
      <c r="N435" s="85">
        <v>4571.4799999999996</v>
      </c>
    </row>
    <row r="436" spans="1:14" s="88" customFormat="1" ht="13.8" x14ac:dyDescent="0.2">
      <c r="A436" s="37" t="s">
        <v>70</v>
      </c>
      <c r="B436" s="16" t="s">
        <v>70</v>
      </c>
      <c r="C436" s="16" t="s">
        <v>1489</v>
      </c>
      <c r="D436" s="16" t="s">
        <v>2050</v>
      </c>
      <c r="E436" s="16" t="s">
        <v>1974</v>
      </c>
      <c r="F436" s="16" t="str">
        <f t="shared" si="6"/>
        <v>MUSEO DE LA GUERRA CIVIL. BATALLA DE TERUEL#</v>
      </c>
      <c r="G436" s="85">
        <v>0</v>
      </c>
      <c r="H436" s="85">
        <v>185286.08</v>
      </c>
      <c r="I436" s="85">
        <v>185286.08</v>
      </c>
      <c r="J436" s="85">
        <v>0</v>
      </c>
      <c r="K436" s="85">
        <v>0</v>
      </c>
      <c r="L436" s="85">
        <v>0</v>
      </c>
      <c r="M436" s="100">
        <v>0</v>
      </c>
      <c r="N436" s="85">
        <v>0</v>
      </c>
    </row>
    <row r="437" spans="1:14" s="88" customFormat="1" ht="13.8" x14ac:dyDescent="0.2">
      <c r="A437" s="37" t="s">
        <v>70</v>
      </c>
      <c r="B437" s="16" t="s">
        <v>70</v>
      </c>
      <c r="C437" s="16" t="s">
        <v>1490</v>
      </c>
      <c r="D437" s="16" t="s">
        <v>2051</v>
      </c>
      <c r="E437" s="16" t="s">
        <v>1974</v>
      </c>
      <c r="F437" s="16" t="str">
        <f t="shared" si="6"/>
        <v>ZARAGOZA - CPI PARQUE VENECIA II#</v>
      </c>
      <c r="G437" s="85">
        <v>316000</v>
      </c>
      <c r="H437" s="85">
        <v>-158534.28</v>
      </c>
      <c r="I437" s="85">
        <v>157465.72</v>
      </c>
      <c r="J437" s="85">
        <v>0</v>
      </c>
      <c r="K437" s="85">
        <v>0</v>
      </c>
      <c r="L437" s="85">
        <v>0</v>
      </c>
      <c r="M437" s="100">
        <v>0</v>
      </c>
      <c r="N437" s="85">
        <v>0</v>
      </c>
    </row>
    <row r="438" spans="1:14" s="88" customFormat="1" ht="13.8" x14ac:dyDescent="0.2">
      <c r="A438" s="37" t="s">
        <v>70</v>
      </c>
      <c r="B438" s="16" t="s">
        <v>70</v>
      </c>
      <c r="C438" s="16" t="s">
        <v>1491</v>
      </c>
      <c r="D438" s="16" t="s">
        <v>2052</v>
      </c>
      <c r="E438" s="16" t="s">
        <v>1974</v>
      </c>
      <c r="F438" s="16" t="str">
        <f t="shared" si="6"/>
        <v>ZARAGOZA - CPI ANA MARIA NAVALES (ARCOSUR II)#</v>
      </c>
      <c r="G438" s="85">
        <v>1804525.65</v>
      </c>
      <c r="H438" s="85">
        <v>-1125241.92</v>
      </c>
      <c r="I438" s="85">
        <v>679283.73</v>
      </c>
      <c r="J438" s="85">
        <v>0</v>
      </c>
      <c r="K438" s="85">
        <v>0</v>
      </c>
      <c r="L438" s="85">
        <v>0</v>
      </c>
      <c r="M438" s="100">
        <v>0</v>
      </c>
      <c r="N438" s="85">
        <v>0</v>
      </c>
    </row>
    <row r="439" spans="1:14" s="88" customFormat="1" ht="13.8" x14ac:dyDescent="0.2">
      <c r="A439" s="37" t="s">
        <v>70</v>
      </c>
      <c r="B439" s="16" t="s">
        <v>70</v>
      </c>
      <c r="C439" s="16" t="s">
        <v>1492</v>
      </c>
      <c r="D439" s="16" t="s">
        <v>2053</v>
      </c>
      <c r="E439" s="16" t="s">
        <v>1974</v>
      </c>
      <c r="F439" s="16" t="str">
        <f t="shared" si="6"/>
        <v>CASTILLO DE ZAIDÍN#</v>
      </c>
      <c r="G439" s="85">
        <v>58951.95</v>
      </c>
      <c r="H439" s="85">
        <v>0</v>
      </c>
      <c r="I439" s="85">
        <v>58951.95</v>
      </c>
      <c r="J439" s="85">
        <v>47841.65</v>
      </c>
      <c r="K439" s="85">
        <v>47841.65</v>
      </c>
      <c r="L439" s="85">
        <v>47841.63</v>
      </c>
      <c r="M439" s="100">
        <v>81.153600517031194</v>
      </c>
      <c r="N439" s="85">
        <v>47841.63</v>
      </c>
    </row>
    <row r="440" spans="1:14" s="88" customFormat="1" ht="13.8" x14ac:dyDescent="0.2">
      <c r="A440" s="37" t="s">
        <v>70</v>
      </c>
      <c r="B440" s="16" t="s">
        <v>70</v>
      </c>
      <c r="C440" s="16" t="s">
        <v>1493</v>
      </c>
      <c r="D440" s="16" t="s">
        <v>2054</v>
      </c>
      <c r="E440" s="16" t="s">
        <v>1974</v>
      </c>
      <c r="F440" s="16" t="str">
        <f t="shared" si="6"/>
        <v>COLEGIATA DE SANTA MARIA EN DAROCA (ZARAGOZA)#</v>
      </c>
      <c r="G440" s="85">
        <v>286047.35999999999</v>
      </c>
      <c r="H440" s="85">
        <v>0</v>
      </c>
      <c r="I440" s="85">
        <v>286047.35999999999</v>
      </c>
      <c r="J440" s="85">
        <v>0</v>
      </c>
      <c r="K440" s="85">
        <v>0</v>
      </c>
      <c r="L440" s="85">
        <v>0</v>
      </c>
      <c r="M440" s="100">
        <v>0</v>
      </c>
      <c r="N440" s="85">
        <v>0</v>
      </c>
    </row>
    <row r="441" spans="1:14" s="88" customFormat="1" ht="13.8" x14ac:dyDescent="0.2">
      <c r="A441" s="37" t="s">
        <v>70</v>
      </c>
      <c r="B441" s="16" t="s">
        <v>70</v>
      </c>
      <c r="C441" s="16" t="s">
        <v>1494</v>
      </c>
      <c r="D441" s="16" t="s">
        <v>2055</v>
      </c>
      <c r="E441" s="16" t="s">
        <v>1974</v>
      </c>
      <c r="F441" s="16" t="str">
        <f t="shared" si="6"/>
        <v>IGLESIA SAN ANTÓN DE TAUSTE#</v>
      </c>
      <c r="G441" s="85">
        <v>0</v>
      </c>
      <c r="H441" s="85">
        <v>0</v>
      </c>
      <c r="I441" s="85">
        <v>0</v>
      </c>
      <c r="J441" s="85">
        <v>3267</v>
      </c>
      <c r="K441" s="85">
        <v>3267</v>
      </c>
      <c r="L441" s="85">
        <v>0</v>
      </c>
      <c r="M441" s="100">
        <v>0</v>
      </c>
      <c r="N441" s="85">
        <v>0</v>
      </c>
    </row>
    <row r="442" spans="1:14" s="88" customFormat="1" ht="13.8" x14ac:dyDescent="0.2">
      <c r="A442" s="37" t="s">
        <v>70</v>
      </c>
      <c r="B442" s="16" t="s">
        <v>70</v>
      </c>
      <c r="C442" s="16" t="s">
        <v>1495</v>
      </c>
      <c r="D442" s="16" t="s">
        <v>2056</v>
      </c>
      <c r="E442" s="16" t="s">
        <v>1974</v>
      </c>
      <c r="F442" s="16" t="str">
        <f t="shared" si="6"/>
        <v>PALACIO CONDES ARGILLO MORATA JALON#</v>
      </c>
      <c r="G442" s="85">
        <v>200000</v>
      </c>
      <c r="H442" s="85">
        <v>0</v>
      </c>
      <c r="I442" s="85">
        <v>200000</v>
      </c>
      <c r="J442" s="85">
        <v>0</v>
      </c>
      <c r="K442" s="85">
        <v>0</v>
      </c>
      <c r="L442" s="85">
        <v>0</v>
      </c>
      <c r="M442" s="100">
        <v>0</v>
      </c>
      <c r="N442" s="85">
        <v>0</v>
      </c>
    </row>
    <row r="443" spans="1:14" s="88" customFormat="1" ht="13.8" x14ac:dyDescent="0.2">
      <c r="A443" s="37" t="s">
        <v>70</v>
      </c>
      <c r="B443" s="16" t="s">
        <v>70</v>
      </c>
      <c r="C443" s="16" t="s">
        <v>1496</v>
      </c>
      <c r="D443" s="16" t="s">
        <v>2057</v>
      </c>
      <c r="E443" s="16" t="s">
        <v>1974</v>
      </c>
      <c r="F443" s="16" t="str">
        <f t="shared" si="6"/>
        <v>IGLESIA SAN ESTEBAN SOS REY CATOLICO#</v>
      </c>
      <c r="G443" s="85">
        <v>150000</v>
      </c>
      <c r="H443" s="85">
        <v>0</v>
      </c>
      <c r="I443" s="85">
        <v>150000</v>
      </c>
      <c r="J443" s="85">
        <v>0</v>
      </c>
      <c r="K443" s="85">
        <v>0</v>
      </c>
      <c r="L443" s="85">
        <v>0</v>
      </c>
      <c r="M443" s="100">
        <v>0</v>
      </c>
      <c r="N443" s="85">
        <v>0</v>
      </c>
    </row>
    <row r="444" spans="1:14" s="88" customFormat="1" ht="13.8" x14ac:dyDescent="0.2">
      <c r="A444" s="37" t="s">
        <v>70</v>
      </c>
      <c r="B444" s="16" t="s">
        <v>70</v>
      </c>
      <c r="C444" s="16" t="s">
        <v>1497</v>
      </c>
      <c r="D444" s="16" t="s">
        <v>2058</v>
      </c>
      <c r="E444" s="16" t="s">
        <v>2340</v>
      </c>
      <c r="F444" s="16" t="str">
        <f t="shared" si="6"/>
        <v>OE-REACT-UE5.- APOYO INVERSIONES INFRAESTRUCTURAS SERVICIOSBASICOS EDUCACION</v>
      </c>
      <c r="G444" s="85">
        <v>15823524.779999999</v>
      </c>
      <c r="H444" s="85">
        <v>565181.07999999996</v>
      </c>
      <c r="I444" s="85">
        <v>16388705.859999999</v>
      </c>
      <c r="J444" s="85">
        <v>16066756.859999999</v>
      </c>
      <c r="K444" s="85">
        <v>15221257.68</v>
      </c>
      <c r="L444" s="85">
        <v>4399112.08</v>
      </c>
      <c r="M444" s="100">
        <v>26.842339581778301</v>
      </c>
      <c r="N444" s="85">
        <v>4386628.0599999996</v>
      </c>
    </row>
    <row r="445" spans="1:14" s="88" customFormat="1" ht="13.8" x14ac:dyDescent="0.2">
      <c r="A445" s="37" t="s">
        <v>70</v>
      </c>
      <c r="B445" s="16" t="s">
        <v>70</v>
      </c>
      <c r="C445" s="16" t="s">
        <v>1498</v>
      </c>
      <c r="D445" s="16" t="s">
        <v>2059</v>
      </c>
      <c r="E445" s="16" t="s">
        <v>1974</v>
      </c>
      <c r="F445" s="16" t="str">
        <f t="shared" si="6"/>
        <v>OE-REACT-UE4-INVERS TRANSICION VERDE EDU#</v>
      </c>
      <c r="G445" s="85">
        <v>600000</v>
      </c>
      <c r="H445" s="85">
        <v>1627939.5</v>
      </c>
      <c r="I445" s="85">
        <v>2227939.5</v>
      </c>
      <c r="J445" s="85">
        <v>1352579.01</v>
      </c>
      <c r="K445" s="85">
        <v>1015121.64</v>
      </c>
      <c r="L445" s="85">
        <v>493810.55</v>
      </c>
      <c r="M445" s="100">
        <v>22.164450605593199</v>
      </c>
      <c r="N445" s="85">
        <v>474917.73</v>
      </c>
    </row>
    <row r="446" spans="1:14" s="88" customFormat="1" ht="13.8" x14ac:dyDescent="0.2">
      <c r="A446" s="37" t="s">
        <v>70</v>
      </c>
      <c r="B446" s="16" t="s">
        <v>70</v>
      </c>
      <c r="C446" s="16" t="s">
        <v>1499</v>
      </c>
      <c r="D446" s="16" t="s">
        <v>2060</v>
      </c>
      <c r="E446" s="16" t="s">
        <v>1974</v>
      </c>
      <c r="F446" s="16" t="str">
        <f t="shared" si="6"/>
        <v>ANIVERSARIO 275 AÑOS DE GOYA#</v>
      </c>
      <c r="G446" s="85">
        <v>0</v>
      </c>
      <c r="H446" s="85">
        <v>0</v>
      </c>
      <c r="I446" s="85">
        <v>0</v>
      </c>
      <c r="J446" s="85">
        <v>14538.31</v>
      </c>
      <c r="K446" s="85">
        <v>14538.31</v>
      </c>
      <c r="L446" s="85">
        <v>14538.31</v>
      </c>
      <c r="M446" s="100">
        <v>0</v>
      </c>
      <c r="N446" s="85">
        <v>14538.31</v>
      </c>
    </row>
    <row r="447" spans="1:14" s="88" customFormat="1" ht="13.8" x14ac:dyDescent="0.2">
      <c r="A447" s="37" t="s">
        <v>70</v>
      </c>
      <c r="B447" s="16" t="s">
        <v>70</v>
      </c>
      <c r="C447" s="16" t="s">
        <v>1500</v>
      </c>
      <c r="D447" s="16" t="s">
        <v>2061</v>
      </c>
      <c r="E447" s="16" t="s">
        <v>1974</v>
      </c>
      <c r="F447" s="16" t="str">
        <f t="shared" si="6"/>
        <v>VEHÍCULOS#</v>
      </c>
      <c r="G447" s="85">
        <v>40115.879999999997</v>
      </c>
      <c r="H447" s="85">
        <v>0</v>
      </c>
      <c r="I447" s="85">
        <v>40115.879999999997</v>
      </c>
      <c r="J447" s="85">
        <v>0</v>
      </c>
      <c r="K447" s="85">
        <v>0</v>
      </c>
      <c r="L447" s="85">
        <v>0</v>
      </c>
      <c r="M447" s="100">
        <v>0</v>
      </c>
      <c r="N447" s="85">
        <v>0</v>
      </c>
    </row>
    <row r="448" spans="1:14" s="88" customFormat="1" ht="13.8" x14ac:dyDescent="0.2">
      <c r="A448" s="37" t="s">
        <v>70</v>
      </c>
      <c r="B448" s="16" t="s">
        <v>70</v>
      </c>
      <c r="C448" s="16" t="s">
        <v>1501</v>
      </c>
      <c r="D448" s="16" t="s">
        <v>2062</v>
      </c>
      <c r="E448" s="16" t="s">
        <v>1974</v>
      </c>
      <c r="F448" s="16" t="str">
        <f t="shared" si="6"/>
        <v>FONZ. PALACIO DE LOS BARONES DE VALDEOLIVOS#</v>
      </c>
      <c r="G448" s="85">
        <v>250000</v>
      </c>
      <c r="H448" s="85">
        <v>0</v>
      </c>
      <c r="I448" s="85">
        <v>250000</v>
      </c>
      <c r="J448" s="85">
        <v>0</v>
      </c>
      <c r="K448" s="85">
        <v>0</v>
      </c>
      <c r="L448" s="85">
        <v>0</v>
      </c>
      <c r="M448" s="100">
        <v>0</v>
      </c>
      <c r="N448" s="85">
        <v>0</v>
      </c>
    </row>
    <row r="449" spans="1:14" s="88" customFormat="1" ht="13.8" x14ac:dyDescent="0.2">
      <c r="A449" s="37" t="s">
        <v>70</v>
      </c>
      <c r="B449" s="16" t="s">
        <v>70</v>
      </c>
      <c r="C449" s="16" t="s">
        <v>1502</v>
      </c>
      <c r="D449" s="16" t="s">
        <v>2063</v>
      </c>
      <c r="E449" s="16" t="s">
        <v>1974</v>
      </c>
      <c r="F449" s="16" t="str">
        <f t="shared" si="6"/>
        <v>CETINA. CASTILLO PALACIO#</v>
      </c>
      <c r="G449" s="85">
        <v>280000</v>
      </c>
      <c r="H449" s="85">
        <v>0</v>
      </c>
      <c r="I449" s="85">
        <v>280000</v>
      </c>
      <c r="J449" s="85">
        <v>0</v>
      </c>
      <c r="K449" s="85">
        <v>0</v>
      </c>
      <c r="L449" s="85">
        <v>0</v>
      </c>
      <c r="M449" s="100">
        <v>0</v>
      </c>
      <c r="N449" s="85">
        <v>0</v>
      </c>
    </row>
    <row r="450" spans="1:14" s="88" customFormat="1" ht="13.8" x14ac:dyDescent="0.2">
      <c r="A450" s="37" t="s">
        <v>70</v>
      </c>
      <c r="B450" s="16" t="s">
        <v>70</v>
      </c>
      <c r="C450" s="16" t="s">
        <v>1503</v>
      </c>
      <c r="D450" s="16" t="s">
        <v>2064</v>
      </c>
      <c r="E450" s="16" t="s">
        <v>1974</v>
      </c>
      <c r="F450" s="16" t="str">
        <f t="shared" si="6"/>
        <v>AINSA. CASTILLO#</v>
      </c>
      <c r="G450" s="85">
        <v>0</v>
      </c>
      <c r="H450" s="85">
        <v>0</v>
      </c>
      <c r="I450" s="85">
        <v>0</v>
      </c>
      <c r="J450" s="85">
        <v>0</v>
      </c>
      <c r="K450" s="85">
        <v>0</v>
      </c>
      <c r="L450" s="85">
        <v>0</v>
      </c>
      <c r="M450" s="100">
        <v>0</v>
      </c>
      <c r="N450" s="85">
        <v>0</v>
      </c>
    </row>
    <row r="451" spans="1:14" s="88" customFormat="1" ht="13.8" x14ac:dyDescent="0.2">
      <c r="A451" s="37" t="s">
        <v>70</v>
      </c>
      <c r="B451" s="16" t="s">
        <v>70</v>
      </c>
      <c r="C451" s="16" t="s">
        <v>1504</v>
      </c>
      <c r="D451" s="16" t="s">
        <v>2065</v>
      </c>
      <c r="E451" s="16" t="s">
        <v>1974</v>
      </c>
      <c r="F451" s="16" t="str">
        <f t="shared" si="6"/>
        <v>LA MUELA - CPI NUEVO#</v>
      </c>
      <c r="G451" s="85">
        <v>50000</v>
      </c>
      <c r="H451" s="85">
        <v>-50000</v>
      </c>
      <c r="I451" s="85">
        <v>0</v>
      </c>
      <c r="J451" s="85">
        <v>0</v>
      </c>
      <c r="K451" s="85">
        <v>0</v>
      </c>
      <c r="L451" s="85">
        <v>0</v>
      </c>
      <c r="M451" s="100">
        <v>0</v>
      </c>
      <c r="N451" s="85">
        <v>0</v>
      </c>
    </row>
    <row r="452" spans="1:14" s="88" customFormat="1" ht="13.8" x14ac:dyDescent="0.2">
      <c r="A452" s="37" t="s">
        <v>70</v>
      </c>
      <c r="B452" s="16" t="s">
        <v>70</v>
      </c>
      <c r="C452" s="16" t="s">
        <v>1505</v>
      </c>
      <c r="D452" s="16" t="s">
        <v>1974</v>
      </c>
      <c r="E452" s="16" t="s">
        <v>1974</v>
      </c>
      <c r="F452" s="16" t="str">
        <f t="shared" si="6"/>
        <v>##</v>
      </c>
      <c r="G452" s="85">
        <v>30000</v>
      </c>
      <c r="H452" s="85">
        <v>-30000</v>
      </c>
      <c r="I452" s="85">
        <v>0</v>
      </c>
      <c r="J452" s="85">
        <v>0</v>
      </c>
      <c r="K452" s="85">
        <v>0</v>
      </c>
      <c r="L452" s="85">
        <v>0</v>
      </c>
      <c r="M452" s="100">
        <v>0</v>
      </c>
      <c r="N452" s="85">
        <v>0</v>
      </c>
    </row>
    <row r="453" spans="1:14" s="88" customFormat="1" ht="13.8" x14ac:dyDescent="0.2">
      <c r="A453" s="37" t="s">
        <v>70</v>
      </c>
      <c r="B453" s="16" t="s">
        <v>70</v>
      </c>
      <c r="C453" s="16" t="s">
        <v>1506</v>
      </c>
      <c r="D453" s="16" t="s">
        <v>2066</v>
      </c>
      <c r="E453" s="16" t="s">
        <v>1974</v>
      </c>
      <c r="F453" s="16" t="str">
        <f t="shared" si="6"/>
        <v>MRR 19.1 DOTACIÓN DISPOSITIVOS MÓVILES#</v>
      </c>
      <c r="G453" s="85">
        <v>0</v>
      </c>
      <c r="H453" s="85">
        <v>3833058</v>
      </c>
      <c r="I453" s="85">
        <v>3833058</v>
      </c>
      <c r="J453" s="85">
        <v>0</v>
      </c>
      <c r="K453" s="85">
        <v>0</v>
      </c>
      <c r="L453" s="85">
        <v>0</v>
      </c>
      <c r="M453" s="100">
        <v>0</v>
      </c>
      <c r="N453" s="85">
        <v>0</v>
      </c>
    </row>
    <row r="454" spans="1:14" s="88" customFormat="1" ht="13.8" x14ac:dyDescent="0.2">
      <c r="A454" s="37" t="s">
        <v>70</v>
      </c>
      <c r="B454" s="16" t="s">
        <v>70</v>
      </c>
      <c r="C454" s="16" t="s">
        <v>1507</v>
      </c>
      <c r="D454" s="16" t="s">
        <v>2067</v>
      </c>
      <c r="E454" s="16" t="s">
        <v>1974</v>
      </c>
      <c r="F454" s="16" t="str">
        <f t="shared" si="6"/>
        <v>MRR 19.1 AULAS DIGITALES#</v>
      </c>
      <c r="G454" s="85">
        <v>0</v>
      </c>
      <c r="H454" s="85">
        <v>0</v>
      </c>
      <c r="I454" s="85">
        <v>0</v>
      </c>
      <c r="J454" s="85">
        <v>0</v>
      </c>
      <c r="K454" s="85">
        <v>0</v>
      </c>
      <c r="L454" s="85">
        <v>0</v>
      </c>
      <c r="M454" s="100">
        <v>0</v>
      </c>
      <c r="N454" s="85">
        <v>0</v>
      </c>
    </row>
    <row r="455" spans="1:14" s="88" customFormat="1" ht="13.8" x14ac:dyDescent="0.2">
      <c r="A455" s="37" t="s">
        <v>70</v>
      </c>
      <c r="B455" s="16" t="s">
        <v>70</v>
      </c>
      <c r="C455" s="16" t="s">
        <v>1508</v>
      </c>
      <c r="D455" s="16" t="s">
        <v>2068</v>
      </c>
      <c r="E455" s="16" t="s">
        <v>1974</v>
      </c>
      <c r="F455" s="16" t="str">
        <f t="shared" si="6"/>
        <v>MRR 19.1 CAPACITACIÓN Y SOPORTES#</v>
      </c>
      <c r="G455" s="85">
        <v>0</v>
      </c>
      <c r="H455" s="85">
        <v>0</v>
      </c>
      <c r="I455" s="85">
        <v>0</v>
      </c>
      <c r="J455" s="85">
        <v>0</v>
      </c>
      <c r="K455" s="85">
        <v>0</v>
      </c>
      <c r="L455" s="85">
        <v>0</v>
      </c>
      <c r="M455" s="100">
        <v>0</v>
      </c>
      <c r="N455" s="85">
        <v>0</v>
      </c>
    </row>
    <row r="456" spans="1:14" s="88" customFormat="1" ht="13.8" x14ac:dyDescent="0.2">
      <c r="A456" s="37" t="s">
        <v>70</v>
      </c>
      <c r="B456" s="16" t="s">
        <v>70</v>
      </c>
      <c r="C456" s="16" t="s">
        <v>1509</v>
      </c>
      <c r="D456" s="16" t="s">
        <v>2069</v>
      </c>
      <c r="E456" s="16" t="s">
        <v>1974</v>
      </c>
      <c r="F456" s="16" t="str">
        <f t="shared" ref="F456:F519" si="7">CONCATENATE(D456,E456)</f>
        <v>ESCUELA OFICIAL IDIOMAS TERUEL#</v>
      </c>
      <c r="G456" s="85">
        <v>50000</v>
      </c>
      <c r="H456" s="85">
        <v>-50000</v>
      </c>
      <c r="I456" s="85">
        <v>0</v>
      </c>
      <c r="J456" s="85">
        <v>0</v>
      </c>
      <c r="K456" s="85">
        <v>0</v>
      </c>
      <c r="L456" s="85">
        <v>0</v>
      </c>
      <c r="M456" s="100">
        <v>0</v>
      </c>
      <c r="N456" s="85">
        <v>0</v>
      </c>
    </row>
    <row r="457" spans="1:14" s="88" customFormat="1" ht="13.8" x14ac:dyDescent="0.2">
      <c r="A457" s="37" t="s">
        <v>70</v>
      </c>
      <c r="B457" s="16" t="s">
        <v>70</v>
      </c>
      <c r="C457" s="16" t="s">
        <v>1510</v>
      </c>
      <c r="D457" s="16" t="s">
        <v>2070</v>
      </c>
      <c r="E457" s="16" t="s">
        <v>2341</v>
      </c>
      <c r="F457" s="16" t="str">
        <f t="shared" si="7"/>
        <v>APLICACIÓN INFORMÁTICA PARA JUEGOS DEPORTIVOS EN EDAD ESCOLAR</v>
      </c>
      <c r="G457" s="85">
        <v>100000</v>
      </c>
      <c r="H457" s="85">
        <v>0</v>
      </c>
      <c r="I457" s="85">
        <v>100000</v>
      </c>
      <c r="J457" s="85">
        <v>0</v>
      </c>
      <c r="K457" s="85">
        <v>0</v>
      </c>
      <c r="L457" s="85">
        <v>0</v>
      </c>
      <c r="M457" s="100">
        <v>0</v>
      </c>
      <c r="N457" s="85">
        <v>0</v>
      </c>
    </row>
    <row r="458" spans="1:14" s="88" customFormat="1" ht="13.8" x14ac:dyDescent="0.2">
      <c r="A458" s="37" t="s">
        <v>70</v>
      </c>
      <c r="B458" s="16" t="s">
        <v>70</v>
      </c>
      <c r="C458" s="16" t="s">
        <v>1511</v>
      </c>
      <c r="D458" s="16" t="s">
        <v>2071</v>
      </c>
      <c r="E458" s="16" t="s">
        <v>1974</v>
      </c>
      <c r="F458" s="16" t="str">
        <f t="shared" si="7"/>
        <v>AUTOCONSUMO#</v>
      </c>
      <c r="G458" s="85">
        <v>0</v>
      </c>
      <c r="H458" s="85">
        <v>270862.74</v>
      </c>
      <c r="I458" s="85">
        <v>270862.74</v>
      </c>
      <c r="J458" s="85">
        <v>16298.7</v>
      </c>
      <c r="K458" s="85">
        <v>16298.7</v>
      </c>
      <c r="L458" s="85">
        <v>0</v>
      </c>
      <c r="M458" s="100">
        <v>0</v>
      </c>
      <c r="N458" s="85">
        <v>0</v>
      </c>
    </row>
    <row r="459" spans="1:14" s="88" customFormat="1" ht="13.8" x14ac:dyDescent="0.2">
      <c r="A459" s="37" t="s">
        <v>70</v>
      </c>
      <c r="B459" s="16" t="s">
        <v>70</v>
      </c>
      <c r="C459" s="16" t="s">
        <v>1512</v>
      </c>
      <c r="D459" s="16" t="s">
        <v>2072</v>
      </c>
      <c r="E459" s="16" t="s">
        <v>1974</v>
      </c>
      <c r="F459" s="16" t="str">
        <f t="shared" si="7"/>
        <v>IES RODANAS DE EPILA#</v>
      </c>
      <c r="G459" s="85">
        <v>0</v>
      </c>
      <c r="H459" s="85">
        <v>73244.740000000005</v>
      </c>
      <c r="I459" s="85">
        <v>73244.740000000005</v>
      </c>
      <c r="J459" s="85">
        <v>0</v>
      </c>
      <c r="K459" s="85">
        <v>0</v>
      </c>
      <c r="L459" s="85">
        <v>0</v>
      </c>
      <c r="M459" s="100">
        <v>0</v>
      </c>
      <c r="N459" s="85">
        <v>0</v>
      </c>
    </row>
    <row r="460" spans="1:14" s="88" customFormat="1" ht="13.8" x14ac:dyDescent="0.2">
      <c r="A460" s="37" t="s">
        <v>70</v>
      </c>
      <c r="B460" s="16" t="s">
        <v>70</v>
      </c>
      <c r="C460" s="16" t="s">
        <v>1513</v>
      </c>
      <c r="D460" s="16" t="s">
        <v>2073</v>
      </c>
      <c r="E460" s="16" t="s">
        <v>1974</v>
      </c>
      <c r="F460" s="16" t="str">
        <f t="shared" si="7"/>
        <v>BUJARALOZ (ZGZ) - IES SABINA ALBAR#</v>
      </c>
      <c r="G460" s="85">
        <v>0</v>
      </c>
      <c r="H460" s="85">
        <v>21475.81</v>
      </c>
      <c r="I460" s="85">
        <v>21475.81</v>
      </c>
      <c r="J460" s="85">
        <v>0</v>
      </c>
      <c r="K460" s="85">
        <v>0</v>
      </c>
      <c r="L460" s="85">
        <v>0</v>
      </c>
      <c r="M460" s="100">
        <v>0</v>
      </c>
      <c r="N460" s="85">
        <v>0</v>
      </c>
    </row>
    <row r="461" spans="1:14" s="88" customFormat="1" ht="13.8" x14ac:dyDescent="0.2">
      <c r="A461" s="37" t="s">
        <v>70</v>
      </c>
      <c r="B461" s="16" t="s">
        <v>70</v>
      </c>
      <c r="C461" s="16" t="s">
        <v>1514</v>
      </c>
      <c r="D461" s="16" t="s">
        <v>2067</v>
      </c>
      <c r="E461" s="16" t="s">
        <v>1974</v>
      </c>
      <c r="F461" s="16" t="str">
        <f t="shared" si="7"/>
        <v>MRR 19.1 AULAS DIGITALES#</v>
      </c>
      <c r="G461" s="85">
        <v>0</v>
      </c>
      <c r="H461" s="85">
        <v>23919386</v>
      </c>
      <c r="I461" s="85">
        <v>23919386</v>
      </c>
      <c r="J461" s="85">
        <v>0</v>
      </c>
      <c r="K461" s="85">
        <v>0</v>
      </c>
      <c r="L461" s="85">
        <v>0</v>
      </c>
      <c r="M461" s="100">
        <v>0</v>
      </c>
      <c r="N461" s="85">
        <v>0</v>
      </c>
    </row>
    <row r="462" spans="1:14" s="88" customFormat="1" ht="13.8" x14ac:dyDescent="0.2">
      <c r="A462" s="37" t="s">
        <v>70</v>
      </c>
      <c r="B462" s="16" t="s">
        <v>70</v>
      </c>
      <c r="C462" s="16" t="s">
        <v>1515</v>
      </c>
      <c r="D462" s="16" t="s">
        <v>2074</v>
      </c>
      <c r="E462" s="16" t="s">
        <v>1974</v>
      </c>
      <c r="F462" s="16" t="str">
        <f t="shared" si="7"/>
        <v>MRR 19.1 CAPACITACION Y SOPORTES#</v>
      </c>
      <c r="G462" s="85">
        <v>0</v>
      </c>
      <c r="H462" s="85">
        <v>552011</v>
      </c>
      <c r="I462" s="85">
        <v>552011</v>
      </c>
      <c r="J462" s="85">
        <v>0</v>
      </c>
      <c r="K462" s="85">
        <v>0</v>
      </c>
      <c r="L462" s="85">
        <v>0</v>
      </c>
      <c r="M462" s="100">
        <v>0</v>
      </c>
      <c r="N462" s="85">
        <v>0</v>
      </c>
    </row>
    <row r="463" spans="1:14" s="88" customFormat="1" ht="13.8" x14ac:dyDescent="0.2">
      <c r="A463" s="37" t="s">
        <v>70</v>
      </c>
      <c r="B463" s="16" t="s">
        <v>70</v>
      </c>
      <c r="C463" s="27" t="s">
        <v>125</v>
      </c>
      <c r="D463" s="27" t="s">
        <v>70</v>
      </c>
      <c r="E463" s="27" t="s">
        <v>70</v>
      </c>
      <c r="F463" s="27" t="str">
        <f t="shared" si="7"/>
        <v/>
      </c>
      <c r="G463" s="90">
        <v>39195498.289999999</v>
      </c>
      <c r="H463" s="90">
        <v>35469619.509999998</v>
      </c>
      <c r="I463" s="90">
        <v>74665117.799999997</v>
      </c>
      <c r="J463" s="90">
        <v>33081288.449999999</v>
      </c>
      <c r="K463" s="90">
        <v>29722593.640000001</v>
      </c>
      <c r="L463" s="90">
        <v>9485225.4700000007</v>
      </c>
      <c r="M463" s="101">
        <v>12.703690490929599</v>
      </c>
      <c r="N463" s="90">
        <v>9136111.5399999991</v>
      </c>
    </row>
    <row r="464" spans="1:14" s="88" customFormat="1" ht="13.8" x14ac:dyDescent="0.2">
      <c r="A464" s="37" t="s">
        <v>447</v>
      </c>
      <c r="B464" s="16" t="s">
        <v>448</v>
      </c>
      <c r="C464" s="16" t="s">
        <v>1516</v>
      </c>
      <c r="D464" s="16" t="s">
        <v>2075</v>
      </c>
      <c r="E464" s="16" t="s">
        <v>2342</v>
      </c>
      <c r="F464" s="16" t="str">
        <f t="shared" si="7"/>
        <v>ADMINISTRACION ELECTRONICA. SISTEMA DE GESTION DE PROCEDIMIENTOS</v>
      </c>
      <c r="G464" s="85">
        <v>175000</v>
      </c>
      <c r="H464" s="85">
        <v>0</v>
      </c>
      <c r="I464" s="85">
        <v>175000</v>
      </c>
      <c r="J464" s="85">
        <v>87618.11</v>
      </c>
      <c r="K464" s="85">
        <v>0</v>
      </c>
      <c r="L464" s="85">
        <v>0</v>
      </c>
      <c r="M464" s="100">
        <v>0</v>
      </c>
      <c r="N464" s="85">
        <v>0</v>
      </c>
    </row>
    <row r="465" spans="1:14" s="88" customFormat="1" ht="13.8" x14ac:dyDescent="0.2">
      <c r="A465" s="37" t="s">
        <v>70</v>
      </c>
      <c r="B465" s="16" t="s">
        <v>70</v>
      </c>
      <c r="C465" s="16" t="s">
        <v>1517</v>
      </c>
      <c r="D465" s="16" t="s">
        <v>2076</v>
      </c>
      <c r="E465" s="16" t="s">
        <v>2343</v>
      </c>
      <c r="F465" s="16" t="str">
        <f t="shared" si="7"/>
        <v>ACCIONES DE POLICIA INDUSTRIAL Y METROL., MEJORA SEGURIDAD,NORMATIVA TÉCNICA Y DESARROLLO LEGIS.</v>
      </c>
      <c r="G465" s="85">
        <v>50000</v>
      </c>
      <c r="H465" s="85">
        <v>0</v>
      </c>
      <c r="I465" s="85">
        <v>50000</v>
      </c>
      <c r="J465" s="85">
        <v>0</v>
      </c>
      <c r="K465" s="85">
        <v>0</v>
      </c>
      <c r="L465" s="85">
        <v>0</v>
      </c>
      <c r="M465" s="100">
        <v>0</v>
      </c>
      <c r="N465" s="85">
        <v>0</v>
      </c>
    </row>
    <row r="466" spans="1:14" s="88" customFormat="1" ht="13.8" x14ac:dyDescent="0.2">
      <c r="A466" s="37" t="s">
        <v>70</v>
      </c>
      <c r="B466" s="16" t="s">
        <v>70</v>
      </c>
      <c r="C466" s="16" t="s">
        <v>1518</v>
      </c>
      <c r="D466" s="16" t="s">
        <v>2077</v>
      </c>
      <c r="E466" s="16" t="s">
        <v>2344</v>
      </c>
      <c r="F466" s="16" t="str">
        <f t="shared" si="7"/>
        <v>IMPULSO RÉGIMEN ESPECIAL, RACIONALIZACIÓN PROCEDIMIENTOS Y AUDITORÍAS</v>
      </c>
      <c r="G466" s="85">
        <v>175000</v>
      </c>
      <c r="H466" s="85">
        <v>0</v>
      </c>
      <c r="I466" s="85">
        <v>175000</v>
      </c>
      <c r="J466" s="85">
        <v>63562.42</v>
      </c>
      <c r="K466" s="85">
        <v>63562.42</v>
      </c>
      <c r="L466" s="85">
        <v>63562.42</v>
      </c>
      <c r="M466" s="100">
        <v>36.3213828571429</v>
      </c>
      <c r="N466" s="85">
        <v>0</v>
      </c>
    </row>
    <row r="467" spans="1:14" s="88" customFormat="1" ht="13.8" x14ac:dyDescent="0.2">
      <c r="A467" s="37" t="s">
        <v>70</v>
      </c>
      <c r="B467" s="16" t="s">
        <v>70</v>
      </c>
      <c r="C467" s="16" t="s">
        <v>1519</v>
      </c>
      <c r="D467" s="16" t="s">
        <v>2078</v>
      </c>
      <c r="E467" s="16" t="s">
        <v>2345</v>
      </c>
      <c r="F467" s="16" t="str">
        <f t="shared" si="7"/>
        <v>FOMENTO ACTIVIDAD COMERCIAL, INNOVACION Y MODERNIZACION A TRAVES DE EMPRESAS</v>
      </c>
      <c r="G467" s="85">
        <v>0</v>
      </c>
      <c r="H467" s="85">
        <v>0</v>
      </c>
      <c r="I467" s="85">
        <v>0</v>
      </c>
      <c r="J467" s="85">
        <v>0</v>
      </c>
      <c r="K467" s="85">
        <v>0</v>
      </c>
      <c r="L467" s="85">
        <v>0</v>
      </c>
      <c r="M467" s="100">
        <v>0</v>
      </c>
      <c r="N467" s="85">
        <v>0</v>
      </c>
    </row>
    <row r="468" spans="1:14" s="88" customFormat="1" ht="13.8" x14ac:dyDescent="0.2">
      <c r="A468" s="37" t="s">
        <v>70</v>
      </c>
      <c r="B468" s="16" t="s">
        <v>70</v>
      </c>
      <c r="C468" s="16" t="s">
        <v>1520</v>
      </c>
      <c r="D468" s="16" t="s">
        <v>2079</v>
      </c>
      <c r="E468" s="16" t="s">
        <v>1974</v>
      </c>
      <c r="F468" s="16" t="str">
        <f t="shared" si="7"/>
        <v>ESTUDIOS ESTRATEGICOS SECTOR COMERCIO Y PLAN EQUIPAMIENTO#</v>
      </c>
      <c r="G468" s="85">
        <v>130000</v>
      </c>
      <c r="H468" s="85">
        <v>-30000</v>
      </c>
      <c r="I468" s="85">
        <v>100000</v>
      </c>
      <c r="J468" s="85">
        <v>0</v>
      </c>
      <c r="K468" s="85">
        <v>0</v>
      </c>
      <c r="L468" s="85">
        <v>0</v>
      </c>
      <c r="M468" s="100">
        <v>0</v>
      </c>
      <c r="N468" s="85">
        <v>0</v>
      </c>
    </row>
    <row r="469" spans="1:14" s="88" customFormat="1" ht="13.8" x14ac:dyDescent="0.2">
      <c r="A469" s="37" t="s">
        <v>70</v>
      </c>
      <c r="B469" s="16" t="s">
        <v>70</v>
      </c>
      <c r="C469" s="16" t="s">
        <v>1521</v>
      </c>
      <c r="D469" s="16" t="s">
        <v>2080</v>
      </c>
      <c r="E469" s="16" t="s">
        <v>2346</v>
      </c>
      <c r="F469" s="16" t="str">
        <f t="shared" si="7"/>
        <v>REC PATRIMONIAL EN TERRITORIO FINES TURISTIC.ILUMINACIONES Y SEÑALIZACIONES TURÍSTICAS</v>
      </c>
      <c r="G469" s="85">
        <v>259000</v>
      </c>
      <c r="H469" s="85">
        <v>0</v>
      </c>
      <c r="I469" s="85">
        <v>259000</v>
      </c>
      <c r="J469" s="85">
        <v>0</v>
      </c>
      <c r="K469" s="85">
        <v>0</v>
      </c>
      <c r="L469" s="85">
        <v>0</v>
      </c>
      <c r="M469" s="100">
        <v>0</v>
      </c>
      <c r="N469" s="85">
        <v>0</v>
      </c>
    </row>
    <row r="470" spans="1:14" s="88" customFormat="1" ht="13.8" x14ac:dyDescent="0.2">
      <c r="A470" s="37" t="s">
        <v>70</v>
      </c>
      <c r="B470" s="16" t="s">
        <v>70</v>
      </c>
      <c r="C470" s="16" t="s">
        <v>1522</v>
      </c>
      <c r="D470" s="16" t="s">
        <v>2081</v>
      </c>
      <c r="E470" s="16" t="s">
        <v>1974</v>
      </c>
      <c r="F470" s="16" t="str">
        <f t="shared" si="7"/>
        <v>STANDS FERIAS TURISMO#</v>
      </c>
      <c r="G470" s="85">
        <v>200000</v>
      </c>
      <c r="H470" s="85">
        <v>0</v>
      </c>
      <c r="I470" s="85">
        <v>200000</v>
      </c>
      <c r="J470" s="85">
        <v>271218.25</v>
      </c>
      <c r="K470" s="85">
        <v>237126.27</v>
      </c>
      <c r="L470" s="85">
        <v>219903.13</v>
      </c>
      <c r="M470" s="100">
        <v>109.951565</v>
      </c>
      <c r="N470" s="85">
        <v>219903.13</v>
      </c>
    </row>
    <row r="471" spans="1:14" s="88" customFormat="1" ht="13.8" x14ac:dyDescent="0.2">
      <c r="A471" s="37" t="s">
        <v>70</v>
      </c>
      <c r="B471" s="16" t="s">
        <v>70</v>
      </c>
      <c r="C471" s="16" t="s">
        <v>1523</v>
      </c>
      <c r="D471" s="16" t="s">
        <v>2082</v>
      </c>
      <c r="E471" s="16" t="s">
        <v>1974</v>
      </c>
      <c r="F471" s="16" t="str">
        <f t="shared" si="7"/>
        <v>CAMPAÑAS DE PUBLICIDAD TURISTICA#</v>
      </c>
      <c r="G471" s="85">
        <v>80800</v>
      </c>
      <c r="H471" s="85">
        <v>-8957.5400000000009</v>
      </c>
      <c r="I471" s="85">
        <v>71842.460000000006</v>
      </c>
      <c r="J471" s="85">
        <v>0</v>
      </c>
      <c r="K471" s="85">
        <v>0</v>
      </c>
      <c r="L471" s="85">
        <v>0</v>
      </c>
      <c r="M471" s="100">
        <v>0</v>
      </c>
      <c r="N471" s="85">
        <v>0</v>
      </c>
    </row>
    <row r="472" spans="1:14" s="88" customFormat="1" ht="13.8" x14ac:dyDescent="0.2">
      <c r="A472" s="37" t="s">
        <v>70</v>
      </c>
      <c r="B472" s="16" t="s">
        <v>70</v>
      </c>
      <c r="C472" s="16" t="s">
        <v>1524</v>
      </c>
      <c r="D472" s="16" t="s">
        <v>2083</v>
      </c>
      <c r="E472" s="16" t="s">
        <v>1974</v>
      </c>
      <c r="F472" s="16" t="str">
        <f t="shared" si="7"/>
        <v>ELABORACION MATERIAL DE PROMOCION TURISTICA#</v>
      </c>
      <c r="G472" s="85">
        <v>71400</v>
      </c>
      <c r="H472" s="85">
        <v>0</v>
      </c>
      <c r="I472" s="85">
        <v>71400</v>
      </c>
      <c r="J472" s="85">
        <v>0</v>
      </c>
      <c r="K472" s="85">
        <v>0</v>
      </c>
      <c r="L472" s="85">
        <v>0</v>
      </c>
      <c r="M472" s="100">
        <v>0</v>
      </c>
      <c r="N472" s="85">
        <v>0</v>
      </c>
    </row>
    <row r="473" spans="1:14" s="88" customFormat="1" ht="13.8" x14ac:dyDescent="0.2">
      <c r="A473" s="37" t="s">
        <v>70</v>
      </c>
      <c r="B473" s="16" t="s">
        <v>70</v>
      </c>
      <c r="C473" s="16" t="s">
        <v>1525</v>
      </c>
      <c r="D473" s="16" t="s">
        <v>2084</v>
      </c>
      <c r="E473" s="16" t="s">
        <v>2347</v>
      </c>
      <c r="F473" s="16" t="str">
        <f t="shared" si="7"/>
        <v>ESTUDIOS, PROYECTOS E INFORMES TÉCNICOS RELACIONADOS CON ELSECTOR TURISMO</v>
      </c>
      <c r="G473" s="85">
        <v>30000</v>
      </c>
      <c r="H473" s="85">
        <v>0</v>
      </c>
      <c r="I473" s="85">
        <v>30000</v>
      </c>
      <c r="J473" s="85">
        <v>0</v>
      </c>
      <c r="K473" s="85">
        <v>0</v>
      </c>
      <c r="L473" s="85">
        <v>0</v>
      </c>
      <c r="M473" s="100">
        <v>0</v>
      </c>
      <c r="N473" s="85">
        <v>0</v>
      </c>
    </row>
    <row r="474" spans="1:14" s="88" customFormat="1" ht="13.8" x14ac:dyDescent="0.2">
      <c r="A474" s="37" t="s">
        <v>70</v>
      </c>
      <c r="B474" s="16" t="s">
        <v>70</v>
      </c>
      <c r="C474" s="16" t="s">
        <v>1526</v>
      </c>
      <c r="D474" s="16" t="s">
        <v>2085</v>
      </c>
      <c r="E474" s="16" t="s">
        <v>2348</v>
      </c>
      <c r="F474" s="16" t="str">
        <f t="shared" si="7"/>
        <v>AYUDAS PARA EL DESARROLLO DE INFRAESTUCTURAS ADICIONALES A LAS DEL PLAN DE LA MINERIA</v>
      </c>
      <c r="G474" s="85">
        <v>1919604.61</v>
      </c>
      <c r="H474" s="85">
        <v>-1919604.61</v>
      </c>
      <c r="I474" s="85">
        <v>0</v>
      </c>
      <c r="J474" s="85">
        <v>0</v>
      </c>
      <c r="K474" s="85">
        <v>0</v>
      </c>
      <c r="L474" s="85">
        <v>0</v>
      </c>
      <c r="M474" s="100">
        <v>0</v>
      </c>
      <c r="N474" s="85">
        <v>0</v>
      </c>
    </row>
    <row r="475" spans="1:14" s="88" customFormat="1" ht="13.8" x14ac:dyDescent="0.2">
      <c r="A475" s="37" t="s">
        <v>70</v>
      </c>
      <c r="B475" s="16" t="s">
        <v>70</v>
      </c>
      <c r="C475" s="16" t="s">
        <v>1527</v>
      </c>
      <c r="D475" s="16" t="s">
        <v>2086</v>
      </c>
      <c r="E475" s="16" t="s">
        <v>1974</v>
      </c>
      <c r="F475" s="16" t="str">
        <f t="shared" si="7"/>
        <v>INSTALACIONES DEL CENTRO DE ARTESANÍA#</v>
      </c>
      <c r="G475" s="85">
        <v>10000</v>
      </c>
      <c r="H475" s="85">
        <v>0</v>
      </c>
      <c r="I475" s="85">
        <v>10000</v>
      </c>
      <c r="J475" s="85">
        <v>0</v>
      </c>
      <c r="K475" s="85">
        <v>0</v>
      </c>
      <c r="L475" s="85">
        <v>0</v>
      </c>
      <c r="M475" s="100">
        <v>0</v>
      </c>
      <c r="N475" s="85">
        <v>0</v>
      </c>
    </row>
    <row r="476" spans="1:14" s="88" customFormat="1" ht="13.8" x14ac:dyDescent="0.2">
      <c r="A476" s="37" t="s">
        <v>70</v>
      </c>
      <c r="B476" s="16" t="s">
        <v>70</v>
      </c>
      <c r="C476" s="16" t="s">
        <v>1528</v>
      </c>
      <c r="D476" s="16" t="s">
        <v>2087</v>
      </c>
      <c r="E476" s="16" t="s">
        <v>1974</v>
      </c>
      <c r="F476" s="16" t="str">
        <f t="shared" si="7"/>
        <v>REHABILITACIÓN ESPACIOS MINEROS AVALES#</v>
      </c>
      <c r="G476" s="85">
        <v>100000</v>
      </c>
      <c r="H476" s="85">
        <v>0</v>
      </c>
      <c r="I476" s="85">
        <v>100000</v>
      </c>
      <c r="J476" s="85">
        <v>0</v>
      </c>
      <c r="K476" s="85">
        <v>0</v>
      </c>
      <c r="L476" s="85">
        <v>0</v>
      </c>
      <c r="M476" s="100">
        <v>0</v>
      </c>
      <c r="N476" s="85">
        <v>0</v>
      </c>
    </row>
    <row r="477" spans="1:14" s="88" customFormat="1" ht="13.8" x14ac:dyDescent="0.2">
      <c r="A477" s="37" t="s">
        <v>70</v>
      </c>
      <c r="B477" s="16" t="s">
        <v>70</v>
      </c>
      <c r="C477" s="16" t="s">
        <v>1529</v>
      </c>
      <c r="D477" s="16" t="s">
        <v>2088</v>
      </c>
      <c r="E477" s="16" t="s">
        <v>2298</v>
      </c>
      <c r="F477" s="16" t="str">
        <f t="shared" si="7"/>
        <v>AYUDAS ECONÓMICAS EMPRESAS INDUSTRIALES Y LAS PYME ARAGONESAS</v>
      </c>
      <c r="G477" s="85">
        <v>100000</v>
      </c>
      <c r="H477" s="85">
        <v>0</v>
      </c>
      <c r="I477" s="85">
        <v>100000</v>
      </c>
      <c r="J477" s="85">
        <v>0</v>
      </c>
      <c r="K477" s="85">
        <v>0</v>
      </c>
      <c r="L477" s="85">
        <v>0</v>
      </c>
      <c r="M477" s="100">
        <v>0</v>
      </c>
      <c r="N477" s="85">
        <v>0</v>
      </c>
    </row>
    <row r="478" spans="1:14" s="88" customFormat="1" ht="13.8" x14ac:dyDescent="0.2">
      <c r="A478" s="37" t="s">
        <v>70</v>
      </c>
      <c r="B478" s="16" t="s">
        <v>70</v>
      </c>
      <c r="C478" s="16" t="s">
        <v>1080</v>
      </c>
      <c r="D478" s="16" t="s">
        <v>1648</v>
      </c>
      <c r="E478" s="16" t="s">
        <v>1974</v>
      </c>
      <c r="F478" s="16" t="str">
        <f t="shared" si="7"/>
        <v>INVERSION SGT#</v>
      </c>
      <c r="G478" s="85">
        <v>22032.41</v>
      </c>
      <c r="H478" s="85">
        <v>-10000</v>
      </c>
      <c r="I478" s="85">
        <v>12032.41</v>
      </c>
      <c r="J478" s="85">
        <v>4180.4399999999996</v>
      </c>
      <c r="K478" s="85">
        <v>4180.4399999999996</v>
      </c>
      <c r="L478" s="85">
        <v>4180.4399999999996</v>
      </c>
      <c r="M478" s="100">
        <v>34.743164503204298</v>
      </c>
      <c r="N478" s="85">
        <v>4180.4399999999996</v>
      </c>
    </row>
    <row r="479" spans="1:14" s="88" customFormat="1" ht="13.8" x14ac:dyDescent="0.2">
      <c r="A479" s="37" t="s">
        <v>70</v>
      </c>
      <c r="B479" s="16" t="s">
        <v>70</v>
      </c>
      <c r="C479" s="16" t="s">
        <v>1530</v>
      </c>
      <c r="D479" s="16" t="s">
        <v>2089</v>
      </c>
      <c r="E479" s="16" t="s">
        <v>2349</v>
      </c>
      <c r="F479" s="16" t="str">
        <f t="shared" si="7"/>
        <v>INVERS. PARA MEJORA DE LOS SERVICIOS Y DEL ENTORNO EMPRESARIAL E INDUSTRIAL</v>
      </c>
      <c r="G479" s="85">
        <v>100000</v>
      </c>
      <c r="H479" s="85">
        <v>0</v>
      </c>
      <c r="I479" s="85">
        <v>100000</v>
      </c>
      <c r="J479" s="85">
        <v>6201.25</v>
      </c>
      <c r="K479" s="85">
        <v>6201.25</v>
      </c>
      <c r="L479" s="85">
        <v>0</v>
      </c>
      <c r="M479" s="100">
        <v>0</v>
      </c>
      <c r="N479" s="85">
        <v>0</v>
      </c>
    </row>
    <row r="480" spans="1:14" s="88" customFormat="1" ht="13.8" x14ac:dyDescent="0.2">
      <c r="A480" s="37" t="s">
        <v>70</v>
      </c>
      <c r="B480" s="16" t="s">
        <v>70</v>
      </c>
      <c r="C480" s="16" t="s">
        <v>1531</v>
      </c>
      <c r="D480" s="16" t="s">
        <v>2090</v>
      </c>
      <c r="E480" s="16" t="s">
        <v>1974</v>
      </c>
      <c r="F480" s="16" t="str">
        <f t="shared" si="7"/>
        <v>PROGRAMA DE AYUDAS MOVES II#</v>
      </c>
      <c r="G480" s="85">
        <v>180000</v>
      </c>
      <c r="H480" s="85">
        <v>0</v>
      </c>
      <c r="I480" s="85">
        <v>180000</v>
      </c>
      <c r="J480" s="85">
        <v>0</v>
      </c>
      <c r="K480" s="85">
        <v>0</v>
      </c>
      <c r="L480" s="85">
        <v>0</v>
      </c>
      <c r="M480" s="100">
        <v>0</v>
      </c>
      <c r="N480" s="85">
        <v>0</v>
      </c>
    </row>
    <row r="481" spans="1:14" s="88" customFormat="1" ht="13.8" x14ac:dyDescent="0.2">
      <c r="A481" s="37" t="s">
        <v>70</v>
      </c>
      <c r="B481" s="16" t="s">
        <v>70</v>
      </c>
      <c r="C481" s="16" t="s">
        <v>1532</v>
      </c>
      <c r="D481" s="16" t="s">
        <v>1065</v>
      </c>
      <c r="E481" s="16" t="s">
        <v>1974</v>
      </c>
      <c r="F481" s="16" t="str">
        <f t="shared" si="7"/>
        <v>PROGRAMA PREE. REHABILITACION#</v>
      </c>
      <c r="G481" s="85">
        <v>126182.75</v>
      </c>
      <c r="H481" s="85">
        <v>784332.48</v>
      </c>
      <c r="I481" s="85">
        <v>910515.23</v>
      </c>
      <c r="J481" s="85">
        <v>0</v>
      </c>
      <c r="K481" s="85">
        <v>0</v>
      </c>
      <c r="L481" s="85">
        <v>0</v>
      </c>
      <c r="M481" s="100">
        <v>0</v>
      </c>
      <c r="N481" s="85">
        <v>0</v>
      </c>
    </row>
    <row r="482" spans="1:14" s="88" customFormat="1" ht="13.8" x14ac:dyDescent="0.2">
      <c r="A482" s="37" t="s">
        <v>70</v>
      </c>
      <c r="B482" s="16" t="s">
        <v>70</v>
      </c>
      <c r="C482" s="16" t="s">
        <v>1533</v>
      </c>
      <c r="D482" s="16" t="s">
        <v>2091</v>
      </c>
      <c r="E482" s="16" t="s">
        <v>1974</v>
      </c>
      <c r="F482" s="16" t="str">
        <f t="shared" si="7"/>
        <v>INVERSIONES TURISMO#</v>
      </c>
      <c r="G482" s="85">
        <v>0</v>
      </c>
      <c r="H482" s="85">
        <v>0</v>
      </c>
      <c r="I482" s="85">
        <v>0</v>
      </c>
      <c r="J482" s="85">
        <v>1440.64</v>
      </c>
      <c r="K482" s="85">
        <v>1440.64</v>
      </c>
      <c r="L482" s="85">
        <v>1440.64</v>
      </c>
      <c r="M482" s="100">
        <v>0</v>
      </c>
      <c r="N482" s="85">
        <v>1440.64</v>
      </c>
    </row>
    <row r="483" spans="1:14" s="88" customFormat="1" ht="13.8" x14ac:dyDescent="0.2">
      <c r="A483" s="37" t="s">
        <v>70</v>
      </c>
      <c r="B483" s="16" t="s">
        <v>70</v>
      </c>
      <c r="C483" s="16" t="s">
        <v>1534</v>
      </c>
      <c r="D483" s="16" t="s">
        <v>2092</v>
      </c>
      <c r="E483" s="16" t="s">
        <v>1974</v>
      </c>
      <c r="F483" s="16" t="str">
        <f t="shared" si="7"/>
        <v>PROGRAMA DE AYUDAS MOVES III#</v>
      </c>
      <c r="G483" s="85">
        <v>0</v>
      </c>
      <c r="H483" s="85">
        <v>300000</v>
      </c>
      <c r="I483" s="85">
        <v>300000</v>
      </c>
      <c r="J483" s="85">
        <v>0</v>
      </c>
      <c r="K483" s="85">
        <v>0</v>
      </c>
      <c r="L483" s="85">
        <v>0</v>
      </c>
      <c r="M483" s="100">
        <v>0</v>
      </c>
      <c r="N483" s="85">
        <v>0</v>
      </c>
    </row>
    <row r="484" spans="1:14" s="88" customFormat="1" ht="13.8" x14ac:dyDescent="0.2">
      <c r="A484" s="37" t="s">
        <v>70</v>
      </c>
      <c r="B484" s="16" t="s">
        <v>70</v>
      </c>
      <c r="C484" s="16" t="s">
        <v>1535</v>
      </c>
      <c r="D484" s="16" t="s">
        <v>2093</v>
      </c>
      <c r="E484" s="16" t="s">
        <v>1974</v>
      </c>
      <c r="F484" s="16" t="str">
        <f t="shared" si="7"/>
        <v>AUTOCONSUMO- PROGRAMA 4- COMPONENTE 7#</v>
      </c>
      <c r="G484" s="85">
        <v>0</v>
      </c>
      <c r="H484" s="85">
        <v>350000</v>
      </c>
      <c r="I484" s="85">
        <v>350000</v>
      </c>
      <c r="J484" s="85">
        <v>0</v>
      </c>
      <c r="K484" s="85">
        <v>0</v>
      </c>
      <c r="L484" s="85">
        <v>0</v>
      </c>
      <c r="M484" s="100">
        <v>0</v>
      </c>
      <c r="N484" s="85">
        <v>0</v>
      </c>
    </row>
    <row r="485" spans="1:14" s="88" customFormat="1" ht="13.8" x14ac:dyDescent="0.2">
      <c r="A485" s="37" t="s">
        <v>70</v>
      </c>
      <c r="B485" s="16" t="s">
        <v>70</v>
      </c>
      <c r="C485" s="16" t="s">
        <v>1536</v>
      </c>
      <c r="D485" s="16" t="s">
        <v>2094</v>
      </c>
      <c r="E485" s="16" t="s">
        <v>1974</v>
      </c>
      <c r="F485" s="16" t="str">
        <f t="shared" si="7"/>
        <v>PROGRAMA PREE 5000#</v>
      </c>
      <c r="G485" s="85">
        <v>0</v>
      </c>
      <c r="H485" s="85">
        <v>0</v>
      </c>
      <c r="I485" s="85">
        <v>0</v>
      </c>
      <c r="J485" s="85">
        <v>0</v>
      </c>
      <c r="K485" s="85">
        <v>0</v>
      </c>
      <c r="L485" s="85">
        <v>0</v>
      </c>
      <c r="M485" s="100">
        <v>0</v>
      </c>
      <c r="N485" s="85">
        <v>0</v>
      </c>
    </row>
    <row r="486" spans="1:14" s="88" customFormat="1" ht="13.8" x14ac:dyDescent="0.2">
      <c r="A486" s="37" t="s">
        <v>70</v>
      </c>
      <c r="B486" s="16" t="s">
        <v>70</v>
      </c>
      <c r="C486" s="16" t="s">
        <v>1537</v>
      </c>
      <c r="D486" s="16" t="s">
        <v>2095</v>
      </c>
      <c r="E486" s="16" t="s">
        <v>1974</v>
      </c>
      <c r="F486" s="16" t="str">
        <f t="shared" si="7"/>
        <v>CONVENIO ITJ RESTAURACIÓN MINAS DE MEQUINENZA#</v>
      </c>
      <c r="G486" s="85">
        <v>0</v>
      </c>
      <c r="H486" s="85">
        <v>2016391.08</v>
      </c>
      <c r="I486" s="85">
        <v>2016391.08</v>
      </c>
      <c r="J486" s="85">
        <v>0</v>
      </c>
      <c r="K486" s="85">
        <v>0</v>
      </c>
      <c r="L486" s="85">
        <v>0</v>
      </c>
      <c r="M486" s="100">
        <v>0</v>
      </c>
      <c r="N486" s="85">
        <v>0</v>
      </c>
    </row>
    <row r="487" spans="1:14" s="88" customFormat="1" ht="13.8" x14ac:dyDescent="0.2">
      <c r="A487" s="37" t="s">
        <v>70</v>
      </c>
      <c r="B487" s="16" t="s">
        <v>70</v>
      </c>
      <c r="C487" s="16" t="s">
        <v>1538</v>
      </c>
      <c r="D487" s="16" t="s">
        <v>2096</v>
      </c>
      <c r="E487" s="16" t="s">
        <v>1974</v>
      </c>
      <c r="F487" s="16" t="str">
        <f t="shared" si="7"/>
        <v>RENOVABLES TÉRMICAS PROGRAMA 2#</v>
      </c>
      <c r="G487" s="85">
        <v>0</v>
      </c>
      <c r="H487" s="85">
        <v>1500000</v>
      </c>
      <c r="I487" s="85">
        <v>1500000</v>
      </c>
      <c r="J487" s="85">
        <v>0</v>
      </c>
      <c r="K487" s="85">
        <v>0</v>
      </c>
      <c r="L487" s="85">
        <v>0</v>
      </c>
      <c r="M487" s="100">
        <v>0</v>
      </c>
      <c r="N487" s="85">
        <v>0</v>
      </c>
    </row>
    <row r="488" spans="1:14" s="88" customFormat="1" ht="13.8" x14ac:dyDescent="0.2">
      <c r="A488" s="37" t="s">
        <v>70</v>
      </c>
      <c r="B488" s="16" t="s">
        <v>70</v>
      </c>
      <c r="C488" s="27" t="s">
        <v>125</v>
      </c>
      <c r="D488" s="27" t="s">
        <v>70</v>
      </c>
      <c r="E488" s="27" t="s">
        <v>70</v>
      </c>
      <c r="F488" s="27" t="str">
        <f t="shared" si="7"/>
        <v/>
      </c>
      <c r="G488" s="90">
        <v>3729019.77</v>
      </c>
      <c r="H488" s="90">
        <v>2982161.41</v>
      </c>
      <c r="I488" s="90">
        <v>6711181.1799999997</v>
      </c>
      <c r="J488" s="90">
        <v>434221.11</v>
      </c>
      <c r="K488" s="90">
        <v>312511.02</v>
      </c>
      <c r="L488" s="90">
        <v>289086.63</v>
      </c>
      <c r="M488" s="101">
        <v>4.3075372612723903</v>
      </c>
      <c r="N488" s="90">
        <v>225524.21</v>
      </c>
    </row>
    <row r="489" spans="1:14" s="88" customFormat="1" ht="13.8" x14ac:dyDescent="0.2">
      <c r="A489" s="37" t="s">
        <v>451</v>
      </c>
      <c r="B489" s="16" t="s">
        <v>452</v>
      </c>
      <c r="C489" s="16" t="s">
        <v>1129</v>
      </c>
      <c r="D489" s="16" t="s">
        <v>1655</v>
      </c>
      <c r="E489" s="16" t="s">
        <v>1974</v>
      </c>
      <c r="F489" s="16" t="str">
        <f t="shared" si="7"/>
        <v>APLICACIONES INFORMATICAS#</v>
      </c>
      <c r="G489" s="85">
        <v>22908070.07</v>
      </c>
      <c r="H489" s="85">
        <v>-12616760.77</v>
      </c>
      <c r="I489" s="85">
        <v>10291309.300000001</v>
      </c>
      <c r="J489" s="85">
        <v>0</v>
      </c>
      <c r="K489" s="85">
        <v>0</v>
      </c>
      <c r="L489" s="85">
        <v>0</v>
      </c>
      <c r="M489" s="100">
        <v>0</v>
      </c>
      <c r="N489" s="85">
        <v>0</v>
      </c>
    </row>
    <row r="490" spans="1:14" s="88" customFormat="1" ht="13.8" x14ac:dyDescent="0.2">
      <c r="A490" s="37" t="s">
        <v>70</v>
      </c>
      <c r="B490" s="16" t="s">
        <v>70</v>
      </c>
      <c r="C490" s="27" t="s">
        <v>125</v>
      </c>
      <c r="D490" s="27" t="s">
        <v>70</v>
      </c>
      <c r="E490" s="27" t="s">
        <v>70</v>
      </c>
      <c r="F490" s="27" t="str">
        <f t="shared" si="7"/>
        <v/>
      </c>
      <c r="G490" s="90">
        <v>22908070.07</v>
      </c>
      <c r="H490" s="90">
        <v>-12616760.77</v>
      </c>
      <c r="I490" s="90">
        <v>10291309.300000001</v>
      </c>
      <c r="J490" s="90">
        <v>0</v>
      </c>
      <c r="K490" s="90">
        <v>0</v>
      </c>
      <c r="L490" s="90">
        <v>0</v>
      </c>
      <c r="M490" s="101">
        <v>0</v>
      </c>
      <c r="N490" s="90">
        <v>0</v>
      </c>
    </row>
    <row r="491" spans="1:14" s="88" customFormat="1" ht="13.8" x14ac:dyDescent="0.2">
      <c r="A491" s="37" t="s">
        <v>453</v>
      </c>
      <c r="B491" s="16" t="s">
        <v>454</v>
      </c>
      <c r="C491" s="16" t="s">
        <v>1539</v>
      </c>
      <c r="D491" s="16" t="s">
        <v>2097</v>
      </c>
      <c r="E491" s="16" t="s">
        <v>1974</v>
      </c>
      <c r="F491" s="16" t="str">
        <f t="shared" si="7"/>
        <v>MODERNIZACIÓN SERVICIO PÚBLICO DE EMPLEO#</v>
      </c>
      <c r="G491" s="85">
        <v>2615000</v>
      </c>
      <c r="H491" s="85">
        <v>1225000</v>
      </c>
      <c r="I491" s="85">
        <v>3840000</v>
      </c>
      <c r="J491" s="85">
        <v>768168.03</v>
      </c>
      <c r="K491" s="85">
        <v>765824.5</v>
      </c>
      <c r="L491" s="85">
        <v>71676.62</v>
      </c>
      <c r="M491" s="100">
        <v>1.86657864583333</v>
      </c>
      <c r="N491" s="85">
        <v>71676.62</v>
      </c>
    </row>
    <row r="492" spans="1:14" s="88" customFormat="1" ht="13.8" x14ac:dyDescent="0.2">
      <c r="A492" s="37" t="s">
        <v>70</v>
      </c>
      <c r="B492" s="16" t="s">
        <v>70</v>
      </c>
      <c r="C492" s="27" t="s">
        <v>125</v>
      </c>
      <c r="D492" s="27" t="s">
        <v>70</v>
      </c>
      <c r="E492" s="27" t="s">
        <v>70</v>
      </c>
      <c r="F492" s="27" t="str">
        <f t="shared" si="7"/>
        <v/>
      </c>
      <c r="G492" s="90">
        <v>2615000</v>
      </c>
      <c r="H492" s="90">
        <v>1225000</v>
      </c>
      <c r="I492" s="90">
        <v>3840000</v>
      </c>
      <c r="J492" s="90">
        <v>768168.03</v>
      </c>
      <c r="K492" s="90">
        <v>765824.5</v>
      </c>
      <c r="L492" s="90">
        <v>71676.62</v>
      </c>
      <c r="M492" s="101">
        <v>1.86657864583333</v>
      </c>
      <c r="N492" s="90">
        <v>71676.62</v>
      </c>
    </row>
    <row r="493" spans="1:14" s="88" customFormat="1" ht="13.8" x14ac:dyDescent="0.2">
      <c r="A493" s="37" t="s">
        <v>455</v>
      </c>
      <c r="B493" s="16" t="s">
        <v>456</v>
      </c>
      <c r="C493" s="16" t="s">
        <v>1540</v>
      </c>
      <c r="D493" s="16" t="s">
        <v>2098</v>
      </c>
      <c r="E493" s="16" t="s">
        <v>2350</v>
      </c>
      <c r="F493" s="16" t="str">
        <f t="shared" si="7"/>
        <v>REFORMA TRAUMATOLOGIA, REHABILITACION Y GRANDES QUEMADOS HOSPITAL MIGUEL SERVET</v>
      </c>
      <c r="G493" s="85">
        <v>0</v>
      </c>
      <c r="H493" s="85">
        <v>1527765.24</v>
      </c>
      <c r="I493" s="85">
        <v>1527765.24</v>
      </c>
      <c r="J493" s="85">
        <v>105088.5</v>
      </c>
      <c r="K493" s="85">
        <v>55478.5</v>
      </c>
      <c r="L493" s="85">
        <v>5868.5</v>
      </c>
      <c r="M493" s="100">
        <v>0.38412315232410998</v>
      </c>
      <c r="N493" s="85">
        <v>5868.5</v>
      </c>
    </row>
    <row r="494" spans="1:14" s="88" customFormat="1" ht="13.8" x14ac:dyDescent="0.2">
      <c r="A494" s="37" t="s">
        <v>70</v>
      </c>
      <c r="B494" s="16" t="s">
        <v>70</v>
      </c>
      <c r="C494" s="16" t="s">
        <v>1541</v>
      </c>
      <c r="D494" s="16" t="s">
        <v>2099</v>
      </c>
      <c r="E494" s="16" t="s">
        <v>1974</v>
      </c>
      <c r="F494" s="16" t="str">
        <f t="shared" si="7"/>
        <v>OBRAS CPD HOSPITAL SAN JORGE HUESCA#</v>
      </c>
      <c r="G494" s="85">
        <v>4079774.12</v>
      </c>
      <c r="H494" s="85">
        <v>250843.07</v>
      </c>
      <c r="I494" s="85">
        <v>4330617.1900000004</v>
      </c>
      <c r="J494" s="85">
        <v>4125730</v>
      </c>
      <c r="K494" s="85">
        <v>4125730</v>
      </c>
      <c r="L494" s="85">
        <v>2493060.73</v>
      </c>
      <c r="M494" s="100">
        <v>57.568254607145299</v>
      </c>
      <c r="N494" s="85">
        <v>2493060.73</v>
      </c>
    </row>
    <row r="495" spans="1:14" s="88" customFormat="1" ht="13.8" x14ac:dyDescent="0.2">
      <c r="A495" s="37" t="s">
        <v>70</v>
      </c>
      <c r="B495" s="16" t="s">
        <v>70</v>
      </c>
      <c r="C495" s="16" t="s">
        <v>1542</v>
      </c>
      <c r="D495" s="16" t="s">
        <v>2100</v>
      </c>
      <c r="E495" s="16" t="s">
        <v>1974</v>
      </c>
      <c r="F495" s="16" t="str">
        <f t="shared" si="7"/>
        <v>OBRAS NUEVO HOSPITAL TERUEL#</v>
      </c>
      <c r="G495" s="85">
        <v>35785532.469999999</v>
      </c>
      <c r="H495" s="85">
        <v>0</v>
      </c>
      <c r="I495" s="85">
        <v>35785532.469999999</v>
      </c>
      <c r="J495" s="85">
        <v>35635906.079999998</v>
      </c>
      <c r="K495" s="85">
        <v>35635906.079999998</v>
      </c>
      <c r="L495" s="85">
        <v>9528907.8499999996</v>
      </c>
      <c r="M495" s="100">
        <v>26.627821894192401</v>
      </c>
      <c r="N495" s="85">
        <v>9528907.8499999996</v>
      </c>
    </row>
    <row r="496" spans="1:14" s="88" customFormat="1" ht="13.8" x14ac:dyDescent="0.2">
      <c r="A496" s="37" t="s">
        <v>70</v>
      </c>
      <c r="B496" s="16" t="s">
        <v>70</v>
      </c>
      <c r="C496" s="16" t="s">
        <v>1543</v>
      </c>
      <c r="D496" s="16" t="s">
        <v>2101</v>
      </c>
      <c r="E496" s="16" t="s">
        <v>2333</v>
      </c>
      <c r="F496" s="16" t="str">
        <f t="shared" si="7"/>
        <v>REFORMA Y AMPLIACION DEL CENTRO DE SALUD DE CALAMOCHA (TERUEL)</v>
      </c>
      <c r="G496" s="85">
        <v>0</v>
      </c>
      <c r="H496" s="85">
        <v>74696.399999999994</v>
      </c>
      <c r="I496" s="85">
        <v>74696.399999999994</v>
      </c>
      <c r="J496" s="85">
        <v>54450</v>
      </c>
      <c r="K496" s="85">
        <v>54450</v>
      </c>
      <c r="L496" s="85">
        <v>0</v>
      </c>
      <c r="M496" s="100">
        <v>0</v>
      </c>
      <c r="N496" s="85">
        <v>0</v>
      </c>
    </row>
    <row r="497" spans="1:14" s="88" customFormat="1" ht="13.8" x14ac:dyDescent="0.2">
      <c r="A497" s="37" t="s">
        <v>70</v>
      </c>
      <c r="B497" s="16" t="s">
        <v>70</v>
      </c>
      <c r="C497" s="16" t="s">
        <v>1544</v>
      </c>
      <c r="D497" s="16" t="s">
        <v>2102</v>
      </c>
      <c r="E497" s="16" t="s">
        <v>1974</v>
      </c>
      <c r="F497" s="16" t="str">
        <f t="shared" si="7"/>
        <v>HOSPITAL ALCAÑIZ#</v>
      </c>
      <c r="G497" s="85">
        <v>33614496.450000003</v>
      </c>
      <c r="H497" s="85">
        <v>0</v>
      </c>
      <c r="I497" s="85">
        <v>33614496.450000003</v>
      </c>
      <c r="J497" s="85">
        <v>33529293.620000001</v>
      </c>
      <c r="K497" s="85">
        <v>33529293.620000001</v>
      </c>
      <c r="L497" s="85">
        <v>15811756.66</v>
      </c>
      <c r="M497" s="100">
        <v>47.038505198253503</v>
      </c>
      <c r="N497" s="85">
        <v>15811756.66</v>
      </c>
    </row>
    <row r="498" spans="1:14" s="88" customFormat="1" ht="13.8" x14ac:dyDescent="0.2">
      <c r="A498" s="37" t="s">
        <v>70</v>
      </c>
      <c r="B498" s="16" t="s">
        <v>70</v>
      </c>
      <c r="C498" s="16" t="s">
        <v>1545</v>
      </c>
      <c r="D498" s="16" t="s">
        <v>2103</v>
      </c>
      <c r="E498" s="16" t="s">
        <v>1974</v>
      </c>
      <c r="F498" s="16" t="str">
        <f t="shared" si="7"/>
        <v>CRP EL PILAR#</v>
      </c>
      <c r="G498" s="85">
        <v>0</v>
      </c>
      <c r="H498" s="85">
        <v>4235</v>
      </c>
      <c r="I498" s="85">
        <v>4235</v>
      </c>
      <c r="J498" s="85">
        <v>4235</v>
      </c>
      <c r="K498" s="85">
        <v>4235</v>
      </c>
      <c r="L498" s="85">
        <v>4235</v>
      </c>
      <c r="M498" s="100">
        <v>100</v>
      </c>
      <c r="N498" s="85">
        <v>4235</v>
      </c>
    </row>
    <row r="499" spans="1:14" s="88" customFormat="1" ht="13.8" x14ac:dyDescent="0.2">
      <c r="A499" s="37" t="s">
        <v>70</v>
      </c>
      <c r="B499" s="16" t="s">
        <v>70</v>
      </c>
      <c r="C499" s="16" t="s">
        <v>1546</v>
      </c>
      <c r="D499" s="16" t="s">
        <v>2104</v>
      </c>
      <c r="E499" s="16" t="s">
        <v>1974</v>
      </c>
      <c r="F499" s="16" t="str">
        <f t="shared" si="7"/>
        <v>OBRAS CENTRO DE SALUD PERPETUO SOCORRO (HU)#</v>
      </c>
      <c r="G499" s="85">
        <v>0</v>
      </c>
      <c r="H499" s="85">
        <v>110000</v>
      </c>
      <c r="I499" s="85">
        <v>110000</v>
      </c>
      <c r="J499" s="85">
        <v>77890</v>
      </c>
      <c r="K499" s="85">
        <v>77440</v>
      </c>
      <c r="L499" s="85">
        <v>0</v>
      </c>
      <c r="M499" s="100">
        <v>0</v>
      </c>
      <c r="N499" s="85">
        <v>0</v>
      </c>
    </row>
    <row r="500" spans="1:14" s="88" customFormat="1" ht="13.8" x14ac:dyDescent="0.2">
      <c r="A500" s="37" t="s">
        <v>70</v>
      </c>
      <c r="B500" s="16" t="s">
        <v>70</v>
      </c>
      <c r="C500" s="16" t="s">
        <v>1547</v>
      </c>
      <c r="D500" s="16" t="s">
        <v>2105</v>
      </c>
      <c r="E500" s="16" t="s">
        <v>1974</v>
      </c>
      <c r="F500" s="16" t="str">
        <f t="shared" si="7"/>
        <v>PLAN FORMACION CONTINUA (INAP)#</v>
      </c>
      <c r="G500" s="85">
        <v>0</v>
      </c>
      <c r="H500" s="85">
        <v>35000</v>
      </c>
      <c r="I500" s="85">
        <v>35000</v>
      </c>
      <c r="J500" s="85">
        <v>0</v>
      </c>
      <c r="K500" s="85">
        <v>0</v>
      </c>
      <c r="L500" s="85">
        <v>0</v>
      </c>
      <c r="M500" s="100">
        <v>0</v>
      </c>
      <c r="N500" s="85">
        <v>0</v>
      </c>
    </row>
    <row r="501" spans="1:14" s="88" customFormat="1" ht="13.8" x14ac:dyDescent="0.2">
      <c r="A501" s="37" t="s">
        <v>70</v>
      </c>
      <c r="B501" s="16" t="s">
        <v>70</v>
      </c>
      <c r="C501" s="16" t="s">
        <v>1548</v>
      </c>
      <c r="D501" s="16" t="s">
        <v>2106</v>
      </c>
      <c r="E501" s="16" t="s">
        <v>1974</v>
      </c>
      <c r="F501" s="16" t="str">
        <f t="shared" si="7"/>
        <v>HOSPITAL  DE CALATAYUD#</v>
      </c>
      <c r="G501" s="85">
        <v>0</v>
      </c>
      <c r="H501" s="85">
        <v>50000</v>
      </c>
      <c r="I501" s="85">
        <v>50000</v>
      </c>
      <c r="J501" s="85">
        <v>0</v>
      </c>
      <c r="K501" s="85">
        <v>0</v>
      </c>
      <c r="L501" s="85">
        <v>0</v>
      </c>
      <c r="M501" s="100">
        <v>0</v>
      </c>
      <c r="N501" s="85">
        <v>0</v>
      </c>
    </row>
    <row r="502" spans="1:14" s="88" customFormat="1" ht="13.8" x14ac:dyDescent="0.2">
      <c r="A502" s="37" t="s">
        <v>70</v>
      </c>
      <c r="B502" s="16" t="s">
        <v>70</v>
      </c>
      <c r="C502" s="16" t="s">
        <v>1549</v>
      </c>
      <c r="D502" s="16" t="s">
        <v>2107</v>
      </c>
      <c r="E502" s="16" t="s">
        <v>1974</v>
      </c>
      <c r="F502" s="16" t="str">
        <f t="shared" si="7"/>
        <v>C.S CASPE (ZARAGOZA)#</v>
      </c>
      <c r="G502" s="85">
        <v>0</v>
      </c>
      <c r="H502" s="85">
        <v>40000</v>
      </c>
      <c r="I502" s="85">
        <v>40000</v>
      </c>
      <c r="J502" s="85">
        <v>0</v>
      </c>
      <c r="K502" s="85">
        <v>0</v>
      </c>
      <c r="L502" s="85">
        <v>0</v>
      </c>
      <c r="M502" s="100">
        <v>0</v>
      </c>
      <c r="N502" s="85">
        <v>0</v>
      </c>
    </row>
    <row r="503" spans="1:14" s="88" customFormat="1" ht="13.8" x14ac:dyDescent="0.2">
      <c r="A503" s="37" t="s">
        <v>70</v>
      </c>
      <c r="B503" s="16" t="s">
        <v>70</v>
      </c>
      <c r="C503" s="16" t="s">
        <v>1550</v>
      </c>
      <c r="D503" s="16" t="s">
        <v>2108</v>
      </c>
      <c r="E503" s="16" t="s">
        <v>1974</v>
      </c>
      <c r="F503" s="16" t="str">
        <f t="shared" si="7"/>
        <v>PLAN DE ALTA TECNOLOGIA#</v>
      </c>
      <c r="G503" s="85">
        <v>0</v>
      </c>
      <c r="H503" s="85">
        <v>0</v>
      </c>
      <c r="I503" s="85">
        <v>0</v>
      </c>
      <c r="J503" s="85">
        <v>0</v>
      </c>
      <c r="K503" s="85">
        <v>0</v>
      </c>
      <c r="L503" s="85">
        <v>0</v>
      </c>
      <c r="M503" s="100">
        <v>0</v>
      </c>
      <c r="N503" s="85">
        <v>0</v>
      </c>
    </row>
    <row r="504" spans="1:14" s="88" customFormat="1" ht="13.8" x14ac:dyDescent="0.2">
      <c r="A504" s="37" t="s">
        <v>70</v>
      </c>
      <c r="B504" s="16" t="s">
        <v>70</v>
      </c>
      <c r="C504" s="16" t="s">
        <v>1551</v>
      </c>
      <c r="D504" s="16" t="s">
        <v>2109</v>
      </c>
      <c r="E504" s="16" t="s">
        <v>1974</v>
      </c>
      <c r="F504" s="16" t="str">
        <f t="shared" si="7"/>
        <v>OBRAS CENTRO SALUD BARBASTRO (HUESCA)#</v>
      </c>
      <c r="G504" s="85">
        <v>0</v>
      </c>
      <c r="H504" s="85">
        <v>250000</v>
      </c>
      <c r="I504" s="85">
        <v>250000</v>
      </c>
      <c r="J504" s="85">
        <v>0</v>
      </c>
      <c r="K504" s="85">
        <v>0</v>
      </c>
      <c r="L504" s="85">
        <v>0</v>
      </c>
      <c r="M504" s="100">
        <v>0</v>
      </c>
      <c r="N504" s="85">
        <v>0</v>
      </c>
    </row>
    <row r="505" spans="1:14" s="88" customFormat="1" ht="13.8" x14ac:dyDescent="0.2">
      <c r="A505" s="37" t="s">
        <v>70</v>
      </c>
      <c r="B505" s="16" t="s">
        <v>70</v>
      </c>
      <c r="C505" s="16" t="s">
        <v>1552</v>
      </c>
      <c r="D505" s="16" t="s">
        <v>2110</v>
      </c>
      <c r="E505" s="16" t="s">
        <v>1974</v>
      </c>
      <c r="F505" s="16" t="str">
        <f t="shared" si="7"/>
        <v>REDAC.PROYECTO OBRAS CONST. CS BARRIO JESÚS (Z)#</v>
      </c>
      <c r="G505" s="85">
        <v>4111449.66</v>
      </c>
      <c r="H505" s="85">
        <v>0</v>
      </c>
      <c r="I505" s="85">
        <v>4111449.66</v>
      </c>
      <c r="J505" s="85">
        <v>3510126.94</v>
      </c>
      <c r="K505" s="85">
        <v>3510126.94</v>
      </c>
      <c r="L505" s="85">
        <v>1214217.94</v>
      </c>
      <c r="M505" s="100">
        <v>29.532598971429501</v>
      </c>
      <c r="N505" s="85">
        <v>1214217.94</v>
      </c>
    </row>
    <row r="506" spans="1:14" s="88" customFormat="1" ht="13.8" x14ac:dyDescent="0.2">
      <c r="A506" s="37" t="s">
        <v>70</v>
      </c>
      <c r="B506" s="16" t="s">
        <v>70</v>
      </c>
      <c r="C506" s="16" t="s">
        <v>1553</v>
      </c>
      <c r="D506" s="16" t="s">
        <v>2111</v>
      </c>
      <c r="E506" s="16" t="s">
        <v>1974</v>
      </c>
      <c r="F506" s="16" t="str">
        <f t="shared" si="7"/>
        <v>PLAN DE DESARROLLO INFORMATICO#</v>
      </c>
      <c r="G506" s="85">
        <v>900000</v>
      </c>
      <c r="H506" s="85">
        <v>0</v>
      </c>
      <c r="I506" s="85">
        <v>900000</v>
      </c>
      <c r="J506" s="85">
        <v>120560.86</v>
      </c>
      <c r="K506" s="85">
        <v>119665.72</v>
      </c>
      <c r="L506" s="85">
        <v>8470</v>
      </c>
      <c r="M506" s="100">
        <v>0.94111111111111001</v>
      </c>
      <c r="N506" s="85">
        <v>8470</v>
      </c>
    </row>
    <row r="507" spans="1:14" s="88" customFormat="1" ht="13.8" x14ac:dyDescent="0.2">
      <c r="A507" s="37" t="s">
        <v>70</v>
      </c>
      <c r="B507" s="16" t="s">
        <v>70</v>
      </c>
      <c r="C507" s="16" t="s">
        <v>1554</v>
      </c>
      <c r="D507" s="16" t="s">
        <v>2112</v>
      </c>
      <c r="E507" s="16" t="s">
        <v>1974</v>
      </c>
      <c r="F507" s="16" t="str">
        <f t="shared" si="7"/>
        <v>PROYECTO GATEKEEPER#</v>
      </c>
      <c r="G507" s="85">
        <v>0</v>
      </c>
      <c r="H507" s="85">
        <v>12000</v>
      </c>
      <c r="I507" s="85">
        <v>12000</v>
      </c>
      <c r="J507" s="85">
        <v>6512.22</v>
      </c>
      <c r="K507" s="85">
        <v>6512.22</v>
      </c>
      <c r="L507" s="85">
        <v>6512.22</v>
      </c>
      <c r="M507" s="100">
        <v>54.268500000000003</v>
      </c>
      <c r="N507" s="85">
        <v>6512.22</v>
      </c>
    </row>
    <row r="508" spans="1:14" s="88" customFormat="1" ht="13.8" x14ac:dyDescent="0.2">
      <c r="A508" s="37" t="s">
        <v>70</v>
      </c>
      <c r="B508" s="16" t="s">
        <v>70</v>
      </c>
      <c r="C508" s="16" t="s">
        <v>1555</v>
      </c>
      <c r="D508" s="16" t="s">
        <v>2113</v>
      </c>
      <c r="E508" s="16" t="s">
        <v>1974</v>
      </c>
      <c r="F508" s="16" t="str">
        <f t="shared" si="7"/>
        <v>PROGRAMA PREE-REHABILITACIÓN#</v>
      </c>
      <c r="G508" s="85">
        <v>1190488.08</v>
      </c>
      <c r="H508" s="85">
        <v>-1126003.31</v>
      </c>
      <c r="I508" s="85">
        <v>64484.77</v>
      </c>
      <c r="J508" s="85">
        <v>0</v>
      </c>
      <c r="K508" s="85">
        <v>0</v>
      </c>
      <c r="L508" s="85">
        <v>0</v>
      </c>
      <c r="M508" s="100">
        <v>0</v>
      </c>
      <c r="N508" s="85">
        <v>0</v>
      </c>
    </row>
    <row r="509" spans="1:14" s="88" customFormat="1" ht="13.8" x14ac:dyDescent="0.2">
      <c r="A509" s="37" t="s">
        <v>70</v>
      </c>
      <c r="B509" s="16" t="s">
        <v>70</v>
      </c>
      <c r="C509" s="16" t="s">
        <v>1556</v>
      </c>
      <c r="D509" s="16" t="s">
        <v>2114</v>
      </c>
      <c r="E509" s="16" t="s">
        <v>1974</v>
      </c>
      <c r="F509" s="16" t="str">
        <f t="shared" si="7"/>
        <v>CONVENIO FARMAINDUSTRIA#</v>
      </c>
      <c r="G509" s="85">
        <v>1419780</v>
      </c>
      <c r="H509" s="85">
        <v>0</v>
      </c>
      <c r="I509" s="85">
        <v>1419780</v>
      </c>
      <c r="J509" s="85">
        <v>0</v>
      </c>
      <c r="K509" s="85">
        <v>0</v>
      </c>
      <c r="L509" s="85">
        <v>0</v>
      </c>
      <c r="M509" s="100">
        <v>0</v>
      </c>
      <c r="N509" s="85">
        <v>0</v>
      </c>
    </row>
    <row r="510" spans="1:14" s="88" customFormat="1" ht="13.8" x14ac:dyDescent="0.2">
      <c r="A510" s="37" t="s">
        <v>70</v>
      </c>
      <c r="B510" s="16" t="s">
        <v>70</v>
      </c>
      <c r="C510" s="16" t="s">
        <v>1557</v>
      </c>
      <c r="D510" s="16" t="s">
        <v>2115</v>
      </c>
      <c r="E510" s="16" t="s">
        <v>1974</v>
      </c>
      <c r="F510" s="16" t="str">
        <f t="shared" si="7"/>
        <v>PLAN INVEAT#</v>
      </c>
      <c r="G510" s="85">
        <v>16591632</v>
      </c>
      <c r="H510" s="85">
        <v>13136973</v>
      </c>
      <c r="I510" s="85">
        <v>29728605</v>
      </c>
      <c r="J510" s="85">
        <v>0</v>
      </c>
      <c r="K510" s="85">
        <v>0</v>
      </c>
      <c r="L510" s="85">
        <v>0</v>
      </c>
      <c r="M510" s="100">
        <v>0</v>
      </c>
      <c r="N510" s="85">
        <v>0</v>
      </c>
    </row>
    <row r="511" spans="1:14" s="88" customFormat="1" ht="13.8" x14ac:dyDescent="0.2">
      <c r="A511" s="37" t="s">
        <v>70</v>
      </c>
      <c r="B511" s="16" t="s">
        <v>70</v>
      </c>
      <c r="C511" s="16" t="s">
        <v>1558</v>
      </c>
      <c r="D511" s="16" t="s">
        <v>2116</v>
      </c>
      <c r="E511" s="16" t="s">
        <v>1974</v>
      </c>
      <c r="F511" s="16" t="str">
        <f t="shared" si="7"/>
        <v>CS BARBASTRO#</v>
      </c>
      <c r="G511" s="85">
        <v>250000</v>
      </c>
      <c r="H511" s="85">
        <v>-250000</v>
      </c>
      <c r="I511" s="85">
        <v>0</v>
      </c>
      <c r="J511" s="85">
        <v>0</v>
      </c>
      <c r="K511" s="85">
        <v>0</v>
      </c>
      <c r="L511" s="85">
        <v>0</v>
      </c>
      <c r="M511" s="100">
        <v>0</v>
      </c>
      <c r="N511" s="85">
        <v>0</v>
      </c>
    </row>
    <row r="512" spans="1:14" s="88" customFormat="1" ht="13.8" x14ac:dyDescent="0.2">
      <c r="A512" s="37" t="s">
        <v>70</v>
      </c>
      <c r="B512" s="16" t="s">
        <v>70</v>
      </c>
      <c r="C512" s="16" t="s">
        <v>1559</v>
      </c>
      <c r="D512" s="16" t="s">
        <v>2117</v>
      </c>
      <c r="E512" s="16" t="s">
        <v>1974</v>
      </c>
      <c r="F512" s="16" t="str">
        <f t="shared" si="7"/>
        <v>CS CASPE#</v>
      </c>
      <c r="G512" s="85">
        <v>40000</v>
      </c>
      <c r="H512" s="85">
        <v>-40000</v>
      </c>
      <c r="I512" s="85">
        <v>0</v>
      </c>
      <c r="J512" s="85">
        <v>0</v>
      </c>
      <c r="K512" s="85">
        <v>0</v>
      </c>
      <c r="L512" s="85">
        <v>0</v>
      </c>
      <c r="M512" s="100">
        <v>0</v>
      </c>
      <c r="N512" s="85">
        <v>0</v>
      </c>
    </row>
    <row r="513" spans="1:14" s="88" customFormat="1" ht="13.8" x14ac:dyDescent="0.2">
      <c r="A513" s="37" t="s">
        <v>70</v>
      </c>
      <c r="B513" s="16" t="s">
        <v>70</v>
      </c>
      <c r="C513" s="16" t="s">
        <v>1560</v>
      </c>
      <c r="D513" s="16" t="s">
        <v>2118</v>
      </c>
      <c r="E513" s="16" t="s">
        <v>1974</v>
      </c>
      <c r="F513" s="16" t="str">
        <f t="shared" si="7"/>
        <v>URGENCIAS HOSP CALATAYUD#</v>
      </c>
      <c r="G513" s="85">
        <v>50000</v>
      </c>
      <c r="H513" s="85">
        <v>-50000</v>
      </c>
      <c r="I513" s="85">
        <v>0</v>
      </c>
      <c r="J513" s="85">
        <v>0</v>
      </c>
      <c r="K513" s="85">
        <v>0</v>
      </c>
      <c r="L513" s="85">
        <v>0</v>
      </c>
      <c r="M513" s="100">
        <v>0</v>
      </c>
      <c r="N513" s="85">
        <v>0</v>
      </c>
    </row>
    <row r="514" spans="1:14" s="88" customFormat="1" ht="13.8" x14ac:dyDescent="0.2">
      <c r="A514" s="37" t="s">
        <v>70</v>
      </c>
      <c r="B514" s="16" t="s">
        <v>70</v>
      </c>
      <c r="C514" s="16" t="s">
        <v>1561</v>
      </c>
      <c r="D514" s="16" t="s">
        <v>2119</v>
      </c>
      <c r="E514" s="16" t="s">
        <v>1974</v>
      </c>
      <c r="F514" s="16" t="str">
        <f t="shared" si="7"/>
        <v>CS PERPETUO SOCORRO#</v>
      </c>
      <c r="G514" s="85">
        <v>110000</v>
      </c>
      <c r="H514" s="85">
        <v>-110000</v>
      </c>
      <c r="I514" s="85">
        <v>0</v>
      </c>
      <c r="J514" s="85">
        <v>0</v>
      </c>
      <c r="K514" s="85">
        <v>0</v>
      </c>
      <c r="L514" s="85">
        <v>0</v>
      </c>
      <c r="M514" s="100">
        <v>0</v>
      </c>
      <c r="N514" s="85">
        <v>0</v>
      </c>
    </row>
    <row r="515" spans="1:14" s="88" customFormat="1" ht="13.8" x14ac:dyDescent="0.2">
      <c r="A515" s="37" t="s">
        <v>70</v>
      </c>
      <c r="B515" s="16" t="s">
        <v>70</v>
      </c>
      <c r="C515" s="16" t="s">
        <v>1562</v>
      </c>
      <c r="D515" s="16" t="s">
        <v>2120</v>
      </c>
      <c r="E515" s="16" t="s">
        <v>1974</v>
      </c>
      <c r="F515" s="16" t="str">
        <f t="shared" si="7"/>
        <v>BOLSA ACTUACIONES ATENCIÓN PRIMARIA#</v>
      </c>
      <c r="G515" s="85">
        <v>1500000</v>
      </c>
      <c r="H515" s="85">
        <v>-529386.92000000004</v>
      </c>
      <c r="I515" s="85">
        <v>970613.08</v>
      </c>
      <c r="J515" s="85">
        <v>0</v>
      </c>
      <c r="K515" s="85">
        <v>0</v>
      </c>
      <c r="L515" s="85">
        <v>0</v>
      </c>
      <c r="M515" s="100">
        <v>0</v>
      </c>
      <c r="N515" s="85">
        <v>0</v>
      </c>
    </row>
    <row r="516" spans="1:14" s="88" customFormat="1" ht="13.8" x14ac:dyDescent="0.2">
      <c r="A516" s="37" t="s">
        <v>70</v>
      </c>
      <c r="B516" s="16" t="s">
        <v>70</v>
      </c>
      <c r="C516" s="16" t="s">
        <v>1563</v>
      </c>
      <c r="D516" s="16" t="s">
        <v>2121</v>
      </c>
      <c r="E516" s="16" t="s">
        <v>1974</v>
      </c>
      <c r="F516" s="16" t="str">
        <f t="shared" si="7"/>
        <v>BOLSA ACTUACIONES ATENCIÓN ESPECIALIZADA#</v>
      </c>
      <c r="G516" s="85">
        <v>1265000</v>
      </c>
      <c r="H516" s="85">
        <v>-911481.96</v>
      </c>
      <c r="I516" s="85">
        <v>353518.04</v>
      </c>
      <c r="J516" s="85">
        <v>1090041.74</v>
      </c>
      <c r="K516" s="85">
        <v>1090041.74</v>
      </c>
      <c r="L516" s="85">
        <v>4052.29</v>
      </c>
      <c r="M516" s="100">
        <v>1.1462753074779399</v>
      </c>
      <c r="N516" s="85">
        <v>4052.29</v>
      </c>
    </row>
    <row r="517" spans="1:14" s="88" customFormat="1" ht="13.8" x14ac:dyDescent="0.2">
      <c r="A517" s="37" t="s">
        <v>70</v>
      </c>
      <c r="B517" s="16" t="s">
        <v>70</v>
      </c>
      <c r="C517" s="16" t="s">
        <v>1564</v>
      </c>
      <c r="D517" s="16" t="s">
        <v>2122</v>
      </c>
      <c r="E517" s="16" t="s">
        <v>1974</v>
      </c>
      <c r="F517" s="16" t="str">
        <f t="shared" si="7"/>
        <v>PLAN DE NECESIDADES 2022#</v>
      </c>
      <c r="G517" s="85">
        <v>8700000</v>
      </c>
      <c r="H517" s="85">
        <v>0</v>
      </c>
      <c r="I517" s="85">
        <v>8700000</v>
      </c>
      <c r="J517" s="85">
        <v>1350164.69</v>
      </c>
      <c r="K517" s="85">
        <v>520986.8</v>
      </c>
      <c r="L517" s="85">
        <v>57896.61</v>
      </c>
      <c r="M517" s="100">
        <v>0.66547827586206998</v>
      </c>
      <c r="N517" s="85">
        <v>50516.43</v>
      </c>
    </row>
    <row r="518" spans="1:14" s="88" customFormat="1" ht="13.8" x14ac:dyDescent="0.2">
      <c r="A518" s="37" t="s">
        <v>70</v>
      </c>
      <c r="B518" s="16" t="s">
        <v>70</v>
      </c>
      <c r="C518" s="27" t="s">
        <v>125</v>
      </c>
      <c r="D518" s="27" t="s">
        <v>70</v>
      </c>
      <c r="E518" s="27" t="s">
        <v>70</v>
      </c>
      <c r="F518" s="27" t="str">
        <f t="shared" si="7"/>
        <v/>
      </c>
      <c r="G518" s="90">
        <v>109608152.78</v>
      </c>
      <c r="H518" s="90">
        <v>12474640.52</v>
      </c>
      <c r="I518" s="90">
        <v>122082793.3</v>
      </c>
      <c r="J518" s="90">
        <v>79609999.650000006</v>
      </c>
      <c r="K518" s="90">
        <v>78729866.620000005</v>
      </c>
      <c r="L518" s="90">
        <v>29134977.800000001</v>
      </c>
      <c r="M518" s="101">
        <v>23.8649337981686</v>
      </c>
      <c r="N518" s="90">
        <v>29127597.620000001</v>
      </c>
    </row>
    <row r="519" spans="1:14" s="88" customFormat="1" ht="13.8" x14ac:dyDescent="0.2">
      <c r="A519" s="37" t="s">
        <v>457</v>
      </c>
      <c r="B519" s="16" t="s">
        <v>458</v>
      </c>
      <c r="C519" s="16" t="s">
        <v>1565</v>
      </c>
      <c r="D519" s="16" t="s">
        <v>2123</v>
      </c>
      <c r="E519" s="16" t="s">
        <v>1974</v>
      </c>
      <c r="F519" s="16" t="str">
        <f t="shared" si="7"/>
        <v>PLAN DE INFRAESTRUCTURAS CENTROS DE FEAPS - ARAGON#</v>
      </c>
      <c r="G519" s="85">
        <v>0</v>
      </c>
      <c r="H519" s="85">
        <v>0</v>
      </c>
      <c r="I519" s="85">
        <v>0</v>
      </c>
      <c r="J519" s="85">
        <v>0</v>
      </c>
      <c r="K519" s="85">
        <v>0</v>
      </c>
      <c r="L519" s="85">
        <v>0</v>
      </c>
      <c r="M519" s="100">
        <v>0</v>
      </c>
      <c r="N519" s="85">
        <v>0</v>
      </c>
    </row>
    <row r="520" spans="1:14" s="88" customFormat="1" ht="13.8" x14ac:dyDescent="0.2">
      <c r="A520" s="37" t="s">
        <v>70</v>
      </c>
      <c r="B520" s="16" t="s">
        <v>70</v>
      </c>
      <c r="C520" s="16" t="s">
        <v>1566</v>
      </c>
      <c r="D520" s="16" t="s">
        <v>2124</v>
      </c>
      <c r="E520" s="16" t="s">
        <v>1974</v>
      </c>
      <c r="F520" s="16" t="str">
        <f t="shared" ref="F520:F570" si="8">CONCATENATE(D520,E520)</f>
        <v>PEQUEÑAS OBRAS EN CENTROS DE LA PROVINCIA DE HUESCA#</v>
      </c>
      <c r="G520" s="85">
        <v>766919.79</v>
      </c>
      <c r="H520" s="85">
        <v>880254</v>
      </c>
      <c r="I520" s="85">
        <v>1647173.79</v>
      </c>
      <c r="J520" s="85">
        <v>1621627.33</v>
      </c>
      <c r="K520" s="85">
        <v>1273783.3999999999</v>
      </c>
      <c r="L520" s="85">
        <v>104914.78</v>
      </c>
      <c r="M520" s="100">
        <v>6.3693813389296299</v>
      </c>
      <c r="N520" s="85">
        <v>104914.78</v>
      </c>
    </row>
    <row r="521" spans="1:14" s="88" customFormat="1" ht="13.8" x14ac:dyDescent="0.2">
      <c r="A521" s="37" t="s">
        <v>70</v>
      </c>
      <c r="B521" s="16" t="s">
        <v>70</v>
      </c>
      <c r="C521" s="16" t="s">
        <v>1567</v>
      </c>
      <c r="D521" s="16" t="s">
        <v>2125</v>
      </c>
      <c r="E521" s="16" t="s">
        <v>1974</v>
      </c>
      <c r="F521" s="16" t="str">
        <f t="shared" si="8"/>
        <v>PEQUEÑAS OBRAS EN CENTROS DE LA PROVINCIA DE TERUEL#</v>
      </c>
      <c r="G521" s="85">
        <v>3259561.95</v>
      </c>
      <c r="H521" s="85">
        <v>299200.82</v>
      </c>
      <c r="I521" s="85">
        <v>3558762.77</v>
      </c>
      <c r="J521" s="85">
        <v>1133976.28</v>
      </c>
      <c r="K521" s="85">
        <v>0</v>
      </c>
      <c r="L521" s="85">
        <v>0</v>
      </c>
      <c r="M521" s="100">
        <v>0</v>
      </c>
      <c r="N521" s="85">
        <v>0</v>
      </c>
    </row>
    <row r="522" spans="1:14" s="88" customFormat="1" ht="13.8" x14ac:dyDescent="0.2">
      <c r="A522" s="37" t="s">
        <v>70</v>
      </c>
      <c r="B522" s="16" t="s">
        <v>70</v>
      </c>
      <c r="C522" s="16" t="s">
        <v>1568</v>
      </c>
      <c r="D522" s="16" t="s">
        <v>2126</v>
      </c>
      <c r="E522" s="16" t="s">
        <v>1974</v>
      </c>
      <c r="F522" s="16" t="str">
        <f t="shared" si="8"/>
        <v>PEQUEÑAS OBRAS EN CENTROS DE LA PROVINCIA DE ZARAGOZA#</v>
      </c>
      <c r="G522" s="85">
        <v>3072335.87</v>
      </c>
      <c r="H522" s="85">
        <v>-208259.06</v>
      </c>
      <c r="I522" s="85">
        <v>2864076.81</v>
      </c>
      <c r="J522" s="85">
        <v>615948.42000000004</v>
      </c>
      <c r="K522" s="85">
        <v>148279.63</v>
      </c>
      <c r="L522" s="85">
        <v>96573.54</v>
      </c>
      <c r="M522" s="100">
        <v>3.3718907140622401</v>
      </c>
      <c r="N522" s="85">
        <v>30311.64</v>
      </c>
    </row>
    <row r="523" spans="1:14" s="88" customFormat="1" ht="13.8" x14ac:dyDescent="0.2">
      <c r="A523" s="37" t="s">
        <v>70</v>
      </c>
      <c r="B523" s="16" t="s">
        <v>70</v>
      </c>
      <c r="C523" s="16" t="s">
        <v>1569</v>
      </c>
      <c r="D523" s="16" t="s">
        <v>2127</v>
      </c>
      <c r="E523" s="16" t="s">
        <v>1974</v>
      </c>
      <c r="F523" s="16" t="str">
        <f t="shared" si="8"/>
        <v>EQUIPAMIENTO EN CENTROS DE LA PROVINCIA DE HUESCA#</v>
      </c>
      <c r="G523" s="85">
        <v>20000</v>
      </c>
      <c r="H523" s="85">
        <v>-12713.82</v>
      </c>
      <c r="I523" s="85">
        <v>7286.18</v>
      </c>
      <c r="J523" s="85">
        <v>7286.18</v>
      </c>
      <c r="K523" s="85">
        <v>7286.18</v>
      </c>
      <c r="L523" s="85">
        <v>7286.18</v>
      </c>
      <c r="M523" s="100">
        <v>100</v>
      </c>
      <c r="N523" s="85">
        <v>7286.18</v>
      </c>
    </row>
    <row r="524" spans="1:14" s="88" customFormat="1" ht="13.8" x14ac:dyDescent="0.2">
      <c r="A524" s="37" t="s">
        <v>70</v>
      </c>
      <c r="B524" s="16" t="s">
        <v>70</v>
      </c>
      <c r="C524" s="16" t="s">
        <v>1570</v>
      </c>
      <c r="D524" s="16" t="s">
        <v>2128</v>
      </c>
      <c r="E524" s="16" t="s">
        <v>1974</v>
      </c>
      <c r="F524" s="16" t="str">
        <f t="shared" si="8"/>
        <v>EQUIPAMIENTO EN CENTROS DE LA PROVINCIA DE TERUEL#</v>
      </c>
      <c r="G524" s="85">
        <v>10000</v>
      </c>
      <c r="H524" s="85">
        <v>-8768.77</v>
      </c>
      <c r="I524" s="85">
        <v>1231.23</v>
      </c>
      <c r="J524" s="85">
        <v>0</v>
      </c>
      <c r="K524" s="85">
        <v>0</v>
      </c>
      <c r="L524" s="85">
        <v>0</v>
      </c>
      <c r="M524" s="100">
        <v>0</v>
      </c>
      <c r="N524" s="85">
        <v>0</v>
      </c>
    </row>
    <row r="525" spans="1:14" s="88" customFormat="1" ht="13.8" x14ac:dyDescent="0.2">
      <c r="A525" s="37" t="s">
        <v>70</v>
      </c>
      <c r="B525" s="16" t="s">
        <v>70</v>
      </c>
      <c r="C525" s="16" t="s">
        <v>1571</v>
      </c>
      <c r="D525" s="16" t="s">
        <v>2129</v>
      </c>
      <c r="E525" s="16" t="s">
        <v>1974</v>
      </c>
      <c r="F525" s="16" t="str">
        <f t="shared" si="8"/>
        <v>EQUIPAMIENTO EN CENTROS DE LA PROVINCIA DE ZARAGOZA#</v>
      </c>
      <c r="G525" s="85">
        <v>20000</v>
      </c>
      <c r="H525" s="85">
        <v>282594.62</v>
      </c>
      <c r="I525" s="85">
        <v>302594.62</v>
      </c>
      <c r="J525" s="85">
        <v>976075.04</v>
      </c>
      <c r="K525" s="85">
        <v>301428.96000000002</v>
      </c>
      <c r="L525" s="85">
        <v>10772.46</v>
      </c>
      <c r="M525" s="100">
        <v>3.5600302477287902</v>
      </c>
      <c r="N525" s="85">
        <v>10772.46</v>
      </c>
    </row>
    <row r="526" spans="1:14" s="88" customFormat="1" ht="13.8" x14ac:dyDescent="0.2">
      <c r="A526" s="37" t="s">
        <v>70</v>
      </c>
      <c r="B526" s="16" t="s">
        <v>70</v>
      </c>
      <c r="C526" s="16" t="s">
        <v>1572</v>
      </c>
      <c r="D526" s="16" t="s">
        <v>2126</v>
      </c>
      <c r="E526" s="16" t="s">
        <v>1974</v>
      </c>
      <c r="F526" s="16" t="str">
        <f t="shared" si="8"/>
        <v>PEQUEÑAS OBRAS EN CENTROS DE LA PROVINCIA DE ZARAGOZA#</v>
      </c>
      <c r="G526" s="85">
        <v>1561516.42</v>
      </c>
      <c r="H526" s="85">
        <v>-322776.63</v>
      </c>
      <c r="I526" s="85">
        <v>1238739.79</v>
      </c>
      <c r="J526" s="85">
        <v>0</v>
      </c>
      <c r="K526" s="85">
        <v>0</v>
      </c>
      <c r="L526" s="85">
        <v>0</v>
      </c>
      <c r="M526" s="100">
        <v>0</v>
      </c>
      <c r="N526" s="85">
        <v>0</v>
      </c>
    </row>
    <row r="527" spans="1:14" s="88" customFormat="1" ht="13.8" x14ac:dyDescent="0.2">
      <c r="A527" s="37" t="s">
        <v>70</v>
      </c>
      <c r="B527" s="16" t="s">
        <v>70</v>
      </c>
      <c r="C527" s="16" t="s">
        <v>1573</v>
      </c>
      <c r="D527" s="16" t="s">
        <v>2130</v>
      </c>
      <c r="E527" s="16" t="s">
        <v>1974</v>
      </c>
      <c r="F527" s="16" t="str">
        <f t="shared" si="8"/>
        <v>EQUIPAMIENTO DE CENTROS DE LA PROVINCIA DE ZARAGOZA#</v>
      </c>
      <c r="G527" s="85">
        <v>0</v>
      </c>
      <c r="H527" s="85">
        <v>4503.1099999999997</v>
      </c>
      <c r="I527" s="85">
        <v>4503.1099999999997</v>
      </c>
      <c r="J527" s="85">
        <v>0</v>
      </c>
      <c r="K527" s="85">
        <v>0</v>
      </c>
      <c r="L527" s="85">
        <v>0</v>
      </c>
      <c r="M527" s="100">
        <v>0</v>
      </c>
      <c r="N527" s="85">
        <v>0</v>
      </c>
    </row>
    <row r="528" spans="1:14" s="88" customFormat="1" ht="13.8" x14ac:dyDescent="0.2">
      <c r="A528" s="37" t="s">
        <v>70</v>
      </c>
      <c r="B528" s="16" t="s">
        <v>70</v>
      </c>
      <c r="C528" s="16" t="s">
        <v>1574</v>
      </c>
      <c r="D528" s="16" t="s">
        <v>2126</v>
      </c>
      <c r="E528" s="16" t="s">
        <v>1974</v>
      </c>
      <c r="F528" s="16" t="str">
        <f t="shared" si="8"/>
        <v>PEQUEÑAS OBRAS EN CENTROS DE LA PROVINCIA DE ZARAGOZA#</v>
      </c>
      <c r="G528" s="85">
        <v>671756.1</v>
      </c>
      <c r="H528" s="85">
        <v>354518.86</v>
      </c>
      <c r="I528" s="85">
        <v>1026274.96</v>
      </c>
      <c r="J528" s="85">
        <v>760155.21</v>
      </c>
      <c r="K528" s="85">
        <v>643395.4</v>
      </c>
      <c r="L528" s="85">
        <v>18513.96</v>
      </c>
      <c r="M528" s="100">
        <v>1.8039960752818101</v>
      </c>
      <c r="N528" s="85">
        <v>18513.96</v>
      </c>
    </row>
    <row r="529" spans="1:14" s="88" customFormat="1" ht="13.8" x14ac:dyDescent="0.2">
      <c r="A529" s="37" t="s">
        <v>70</v>
      </c>
      <c r="B529" s="16" t="s">
        <v>70</v>
      </c>
      <c r="C529" s="16" t="s">
        <v>1575</v>
      </c>
      <c r="D529" s="16" t="s">
        <v>2129</v>
      </c>
      <c r="E529" s="16" t="s">
        <v>1974</v>
      </c>
      <c r="F529" s="16" t="str">
        <f t="shared" si="8"/>
        <v>EQUIPAMIENTO EN CENTROS DE LA PROVINCIA DE ZARAGOZA#</v>
      </c>
      <c r="G529" s="85">
        <v>0</v>
      </c>
      <c r="H529" s="85">
        <v>25608</v>
      </c>
      <c r="I529" s="85">
        <v>25608</v>
      </c>
      <c r="J529" s="85">
        <v>21577.49</v>
      </c>
      <c r="K529" s="85">
        <v>21577.49</v>
      </c>
      <c r="L529" s="85">
        <v>3586</v>
      </c>
      <c r="M529" s="100">
        <v>14.003436426116799</v>
      </c>
      <c r="N529" s="85">
        <v>3288</v>
      </c>
    </row>
    <row r="530" spans="1:14" s="88" customFormat="1" ht="13.8" x14ac:dyDescent="0.2">
      <c r="A530" s="37" t="s">
        <v>70</v>
      </c>
      <c r="B530" s="16" t="s">
        <v>70</v>
      </c>
      <c r="C530" s="16" t="s">
        <v>1576</v>
      </c>
      <c r="D530" s="16" t="s">
        <v>2124</v>
      </c>
      <c r="E530" s="16" t="s">
        <v>1974</v>
      </c>
      <c r="F530" s="16" t="str">
        <f t="shared" si="8"/>
        <v>PEQUEÑAS OBRAS EN CENTROS DE LA PROVINCIA DE HUESCA#</v>
      </c>
      <c r="G530" s="85">
        <v>139074.59</v>
      </c>
      <c r="H530" s="85">
        <v>173212.38</v>
      </c>
      <c r="I530" s="85">
        <v>312286.96999999997</v>
      </c>
      <c r="J530" s="85">
        <v>191723.62</v>
      </c>
      <c r="K530" s="85">
        <v>0</v>
      </c>
      <c r="L530" s="85">
        <v>0</v>
      </c>
      <c r="M530" s="100">
        <v>0</v>
      </c>
      <c r="N530" s="85">
        <v>0</v>
      </c>
    </row>
    <row r="531" spans="1:14" s="88" customFormat="1" ht="13.8" x14ac:dyDescent="0.2">
      <c r="A531" s="37" t="s">
        <v>70</v>
      </c>
      <c r="B531" s="16" t="s">
        <v>70</v>
      </c>
      <c r="C531" s="16" t="s">
        <v>1577</v>
      </c>
      <c r="D531" s="16" t="s">
        <v>2131</v>
      </c>
      <c r="E531" s="16" t="s">
        <v>1974</v>
      </c>
      <c r="F531" s="16" t="str">
        <f t="shared" si="8"/>
        <v>EQUIPAMIENTO DE CENTROS DE LA PROVINCIA DE HUESCA#</v>
      </c>
      <c r="G531" s="85">
        <v>10000</v>
      </c>
      <c r="H531" s="85">
        <v>-2808.76</v>
      </c>
      <c r="I531" s="85">
        <v>7191.24</v>
      </c>
      <c r="J531" s="85">
        <v>7191.24</v>
      </c>
      <c r="K531" s="85">
        <v>7191.24</v>
      </c>
      <c r="L531" s="85">
        <v>7191.24</v>
      </c>
      <c r="M531" s="100">
        <v>100</v>
      </c>
      <c r="N531" s="85">
        <v>7191.24</v>
      </c>
    </row>
    <row r="532" spans="1:14" s="88" customFormat="1" ht="13.8" x14ac:dyDescent="0.2">
      <c r="A532" s="37" t="s">
        <v>70</v>
      </c>
      <c r="B532" s="16" t="s">
        <v>70</v>
      </c>
      <c r="C532" s="16" t="s">
        <v>1578</v>
      </c>
      <c r="D532" s="16" t="s">
        <v>2132</v>
      </c>
      <c r="E532" s="16" t="s">
        <v>1974</v>
      </c>
      <c r="F532" s="16" t="str">
        <f t="shared" si="8"/>
        <v>EQUIPAMIENTO DE CENTROS DE LA PROVINCIA DE TERUEL#</v>
      </c>
      <c r="G532" s="85">
        <v>10000</v>
      </c>
      <c r="H532" s="85">
        <v>0</v>
      </c>
      <c r="I532" s="85">
        <v>10000</v>
      </c>
      <c r="J532" s="85">
        <v>0</v>
      </c>
      <c r="K532" s="85">
        <v>0</v>
      </c>
      <c r="L532" s="85">
        <v>0</v>
      </c>
      <c r="M532" s="100">
        <v>0</v>
      </c>
      <c r="N532" s="85">
        <v>0</v>
      </c>
    </row>
    <row r="533" spans="1:14" s="88" customFormat="1" ht="13.8" x14ac:dyDescent="0.2">
      <c r="A533" s="37" t="s">
        <v>70</v>
      </c>
      <c r="B533" s="16" t="s">
        <v>70</v>
      </c>
      <c r="C533" s="16" t="s">
        <v>1579</v>
      </c>
      <c r="D533" s="16" t="s">
        <v>2130</v>
      </c>
      <c r="E533" s="16" t="s">
        <v>1974</v>
      </c>
      <c r="F533" s="16" t="str">
        <f t="shared" si="8"/>
        <v>EQUIPAMIENTO DE CENTROS DE LA PROVINCIA DE ZARAGOZA#</v>
      </c>
      <c r="G533" s="85">
        <v>505615.86</v>
      </c>
      <c r="H533" s="85">
        <v>45845.84</v>
      </c>
      <c r="I533" s="85">
        <v>551461.69999999995</v>
      </c>
      <c r="J533" s="85">
        <v>24550.37</v>
      </c>
      <c r="K533" s="85">
        <v>24550.37</v>
      </c>
      <c r="L533" s="85">
        <v>22750.25</v>
      </c>
      <c r="M533" s="100">
        <v>4.12544515784142</v>
      </c>
      <c r="N533" s="85">
        <v>22750.25</v>
      </c>
    </row>
    <row r="534" spans="1:14" s="88" customFormat="1" ht="13.8" x14ac:dyDescent="0.2">
      <c r="A534" s="37" t="s">
        <v>70</v>
      </c>
      <c r="B534" s="16" t="s">
        <v>70</v>
      </c>
      <c r="C534" s="16" t="s">
        <v>1580</v>
      </c>
      <c r="D534" s="16" t="s">
        <v>2133</v>
      </c>
      <c r="E534" s="16" t="s">
        <v>2351</v>
      </c>
      <c r="F534" s="16" t="str">
        <f t="shared" si="8"/>
        <v>EQUIPAMIENTO DE LOS CENTROS DE DISCAPACITADOS EN LA PROVINCIA DE HUESCA</v>
      </c>
      <c r="G534" s="85">
        <v>0</v>
      </c>
      <c r="H534" s="85">
        <v>181.5</v>
      </c>
      <c r="I534" s="85">
        <v>181.5</v>
      </c>
      <c r="J534" s="85">
        <v>181.5</v>
      </c>
      <c r="K534" s="85">
        <v>181.5</v>
      </c>
      <c r="L534" s="85">
        <v>181.5</v>
      </c>
      <c r="M534" s="100">
        <v>100</v>
      </c>
      <c r="N534" s="85">
        <v>181.5</v>
      </c>
    </row>
    <row r="535" spans="1:14" s="88" customFormat="1" ht="13.8" x14ac:dyDescent="0.2">
      <c r="A535" s="37" t="s">
        <v>70</v>
      </c>
      <c r="B535" s="16" t="s">
        <v>70</v>
      </c>
      <c r="C535" s="16" t="s">
        <v>1581</v>
      </c>
      <c r="D535" s="16" t="s">
        <v>2134</v>
      </c>
      <c r="E535" s="16" t="s">
        <v>1974</v>
      </c>
      <c r="F535" s="16" t="str">
        <f t="shared" si="8"/>
        <v>PROGRAMA INFORMÁTICO#</v>
      </c>
      <c r="G535" s="85">
        <v>1250096.3799999999</v>
      </c>
      <c r="H535" s="85">
        <v>569557.96</v>
      </c>
      <c r="I535" s="85">
        <v>1819654.34</v>
      </c>
      <c r="J535" s="85">
        <v>1649324.21</v>
      </c>
      <c r="K535" s="85">
        <v>511137.84</v>
      </c>
      <c r="L535" s="85">
        <v>94893.61</v>
      </c>
      <c r="M535" s="100">
        <v>5.2149250499960296</v>
      </c>
      <c r="N535" s="85">
        <v>94893.61</v>
      </c>
    </row>
    <row r="536" spans="1:14" s="88" customFormat="1" ht="13.8" x14ac:dyDescent="0.2">
      <c r="A536" s="37" t="s">
        <v>70</v>
      </c>
      <c r="B536" s="16" t="s">
        <v>70</v>
      </c>
      <c r="C536" s="27" t="s">
        <v>125</v>
      </c>
      <c r="D536" s="27" t="s">
        <v>70</v>
      </c>
      <c r="E536" s="27" t="s">
        <v>70</v>
      </c>
      <c r="F536" s="27" t="str">
        <f t="shared" si="8"/>
        <v/>
      </c>
      <c r="G536" s="90">
        <v>11296876.960000001</v>
      </c>
      <c r="H536" s="90">
        <v>2080150.05</v>
      </c>
      <c r="I536" s="90">
        <v>13377027.01</v>
      </c>
      <c r="J536" s="90">
        <v>7009616.8899999997</v>
      </c>
      <c r="K536" s="90">
        <v>2938812.01</v>
      </c>
      <c r="L536" s="90">
        <v>366663.52</v>
      </c>
      <c r="M536" s="101">
        <v>2.7409940917806401</v>
      </c>
      <c r="N536" s="90">
        <v>300103.62</v>
      </c>
    </row>
    <row r="537" spans="1:14" s="88" customFormat="1" ht="13.8" x14ac:dyDescent="0.2">
      <c r="A537" s="37" t="s">
        <v>459</v>
      </c>
      <c r="B537" s="16" t="s">
        <v>460</v>
      </c>
      <c r="C537" s="16" t="s">
        <v>1582</v>
      </c>
      <c r="D537" s="16" t="s">
        <v>2135</v>
      </c>
      <c r="E537" s="16" t="s">
        <v>1974</v>
      </c>
      <c r="F537" s="16" t="str">
        <f t="shared" si="8"/>
        <v>MANTENIMIENTO Y EQUIPAMIENTO DE CENTROS DEPENDIENTES DEL IAM#</v>
      </c>
      <c r="G537" s="85">
        <v>20000</v>
      </c>
      <c r="H537" s="85">
        <v>0</v>
      </c>
      <c r="I537" s="85">
        <v>20000</v>
      </c>
      <c r="J537" s="85">
        <v>295</v>
      </c>
      <c r="K537" s="85">
        <v>295</v>
      </c>
      <c r="L537" s="85">
        <v>295</v>
      </c>
      <c r="M537" s="100">
        <v>1.4750000000000001</v>
      </c>
      <c r="N537" s="85">
        <v>295</v>
      </c>
    </row>
    <row r="538" spans="1:14" s="88" customFormat="1" ht="13.8" x14ac:dyDescent="0.2">
      <c r="A538" s="37" t="s">
        <v>70</v>
      </c>
      <c r="B538" s="16" t="s">
        <v>70</v>
      </c>
      <c r="C538" s="16" t="s">
        <v>1583</v>
      </c>
      <c r="D538" s="16" t="s">
        <v>2136</v>
      </c>
      <c r="E538" s="16" t="s">
        <v>1974</v>
      </c>
      <c r="F538" s="16" t="str">
        <f t="shared" si="8"/>
        <v>PACTO DE ESTADO CONTRA LA VIOLENCIA DE GÉNERO#</v>
      </c>
      <c r="G538" s="85">
        <v>200000</v>
      </c>
      <c r="H538" s="85">
        <v>0</v>
      </c>
      <c r="I538" s="85">
        <v>200000</v>
      </c>
      <c r="J538" s="85">
        <v>0</v>
      </c>
      <c r="K538" s="85">
        <v>0</v>
      </c>
      <c r="L538" s="85">
        <v>0</v>
      </c>
      <c r="M538" s="100">
        <v>0</v>
      </c>
      <c r="N538" s="85">
        <v>0</v>
      </c>
    </row>
    <row r="539" spans="1:14" s="88" customFormat="1" ht="13.8" x14ac:dyDescent="0.2">
      <c r="A539" s="37" t="s">
        <v>70</v>
      </c>
      <c r="B539" s="16" t="s">
        <v>70</v>
      </c>
      <c r="C539" s="16" t="s">
        <v>1584</v>
      </c>
      <c r="D539" s="16" t="s">
        <v>2137</v>
      </c>
      <c r="E539" s="16" t="s">
        <v>1974</v>
      </c>
      <c r="F539" s="16" t="str">
        <f t="shared" si="8"/>
        <v>PLAN ESPAÑA TE PROTEGE#</v>
      </c>
      <c r="G539" s="85">
        <v>2568705.88</v>
      </c>
      <c r="H539" s="85">
        <v>1100873.95</v>
      </c>
      <c r="I539" s="85">
        <v>3669579.83</v>
      </c>
      <c r="J539" s="85">
        <v>0</v>
      </c>
      <c r="K539" s="85">
        <v>0</v>
      </c>
      <c r="L539" s="85">
        <v>0</v>
      </c>
      <c r="M539" s="100">
        <v>0</v>
      </c>
      <c r="N539" s="85">
        <v>0</v>
      </c>
    </row>
    <row r="540" spans="1:14" s="88" customFormat="1" ht="13.8" x14ac:dyDescent="0.2">
      <c r="A540" s="37" t="s">
        <v>70</v>
      </c>
      <c r="B540" s="16" t="s">
        <v>70</v>
      </c>
      <c r="C540" s="16" t="s">
        <v>1585</v>
      </c>
      <c r="D540" s="16" t="s">
        <v>2138</v>
      </c>
      <c r="E540" s="16" t="s">
        <v>1974</v>
      </c>
      <c r="F540" s="16" t="str">
        <f t="shared" si="8"/>
        <v>WEB RECURSOS PUBLICOS CUIDADOS Y APOYO A LA CONCILIACION#</v>
      </c>
      <c r="G540" s="85">
        <v>15000</v>
      </c>
      <c r="H540" s="85">
        <v>0</v>
      </c>
      <c r="I540" s="85">
        <v>15000</v>
      </c>
      <c r="J540" s="85">
        <v>0</v>
      </c>
      <c r="K540" s="85">
        <v>0</v>
      </c>
      <c r="L540" s="85">
        <v>0</v>
      </c>
      <c r="M540" s="100">
        <v>0</v>
      </c>
      <c r="N540" s="85">
        <v>0</v>
      </c>
    </row>
    <row r="541" spans="1:14" s="88" customFormat="1" ht="13.8" x14ac:dyDescent="0.2">
      <c r="A541" s="37" t="s">
        <v>70</v>
      </c>
      <c r="B541" s="16" t="s">
        <v>70</v>
      </c>
      <c r="C541" s="27" t="s">
        <v>125</v>
      </c>
      <c r="D541" s="27" t="s">
        <v>70</v>
      </c>
      <c r="E541" s="27" t="s">
        <v>70</v>
      </c>
      <c r="F541" s="27" t="str">
        <f t="shared" si="8"/>
        <v/>
      </c>
      <c r="G541" s="90">
        <v>2803705.88</v>
      </c>
      <c r="H541" s="90">
        <v>1100873.95</v>
      </c>
      <c r="I541" s="90">
        <v>3904579.83</v>
      </c>
      <c r="J541" s="90">
        <v>295</v>
      </c>
      <c r="K541" s="90">
        <v>295</v>
      </c>
      <c r="L541" s="90">
        <v>295</v>
      </c>
      <c r="M541" s="101">
        <v>7.55523034088E-3</v>
      </c>
      <c r="N541" s="90">
        <v>295</v>
      </c>
    </row>
    <row r="542" spans="1:14" s="88" customFormat="1" ht="13.8" x14ac:dyDescent="0.2">
      <c r="A542" s="37" t="s">
        <v>461</v>
      </c>
      <c r="B542" s="16" t="s">
        <v>462</v>
      </c>
      <c r="C542" s="16" t="s">
        <v>1586</v>
      </c>
      <c r="D542" s="16" t="s">
        <v>2139</v>
      </c>
      <c r="E542" s="16" t="s">
        <v>1974</v>
      </c>
      <c r="F542" s="16" t="str">
        <f t="shared" si="8"/>
        <v>ACTUACIONES URGENTES EN ALBERGUES Y OTRAS INSTALACIONES#</v>
      </c>
      <c r="G542" s="85">
        <v>375000</v>
      </c>
      <c r="H542" s="85">
        <v>135822.5</v>
      </c>
      <c r="I542" s="85">
        <v>510822.5</v>
      </c>
      <c r="J542" s="85">
        <v>364625.47</v>
      </c>
      <c r="K542" s="85">
        <v>159224.81</v>
      </c>
      <c r="L542" s="85">
        <v>30873.26</v>
      </c>
      <c r="M542" s="100">
        <v>6.0438332297422299</v>
      </c>
      <c r="N542" s="85">
        <v>30873.26</v>
      </c>
    </row>
    <row r="543" spans="1:14" s="88" customFormat="1" ht="13.8" x14ac:dyDescent="0.2">
      <c r="A543" s="37" t="s">
        <v>70</v>
      </c>
      <c r="B543" s="16" t="s">
        <v>70</v>
      </c>
      <c r="C543" s="16" t="s">
        <v>1587</v>
      </c>
      <c r="D543" s="16" t="s">
        <v>2140</v>
      </c>
      <c r="E543" s="16" t="s">
        <v>1974</v>
      </c>
      <c r="F543" s="16" t="str">
        <f t="shared" si="8"/>
        <v>PORTAL WEB IAJ#</v>
      </c>
      <c r="G543" s="85">
        <v>50000</v>
      </c>
      <c r="H543" s="85">
        <v>0</v>
      </c>
      <c r="I543" s="85">
        <v>50000</v>
      </c>
      <c r="J543" s="85">
        <v>0</v>
      </c>
      <c r="K543" s="85">
        <v>0</v>
      </c>
      <c r="L543" s="85">
        <v>0</v>
      </c>
      <c r="M543" s="100">
        <v>0</v>
      </c>
      <c r="N543" s="85">
        <v>0</v>
      </c>
    </row>
    <row r="544" spans="1:14" s="88" customFormat="1" ht="13.8" x14ac:dyDescent="0.2">
      <c r="A544" s="37" t="s">
        <v>70</v>
      </c>
      <c r="B544" s="16" t="s">
        <v>70</v>
      </c>
      <c r="C544" s="27" t="s">
        <v>125</v>
      </c>
      <c r="D544" s="27" t="s">
        <v>70</v>
      </c>
      <c r="E544" s="27" t="s">
        <v>70</v>
      </c>
      <c r="F544" s="27" t="str">
        <f t="shared" si="8"/>
        <v/>
      </c>
      <c r="G544" s="90">
        <v>425000</v>
      </c>
      <c r="H544" s="90">
        <v>135822.5</v>
      </c>
      <c r="I544" s="90">
        <v>560822.5</v>
      </c>
      <c r="J544" s="90">
        <v>364625.47</v>
      </c>
      <c r="K544" s="90">
        <v>159224.81</v>
      </c>
      <c r="L544" s="90">
        <v>30873.26</v>
      </c>
      <c r="M544" s="101">
        <v>5.5049966789848801</v>
      </c>
      <c r="N544" s="90">
        <v>30873.26</v>
      </c>
    </row>
    <row r="545" spans="1:14" s="88" customFormat="1" ht="13.8" x14ac:dyDescent="0.2">
      <c r="A545" s="37" t="s">
        <v>463</v>
      </c>
      <c r="B545" s="16" t="s">
        <v>464</v>
      </c>
      <c r="C545" s="16" t="s">
        <v>1588</v>
      </c>
      <c r="D545" s="16" t="s">
        <v>2141</v>
      </c>
      <c r="E545" s="16" t="s">
        <v>2352</v>
      </c>
      <c r="F545" s="16" t="str">
        <f t="shared" si="8"/>
        <v>EXTENSION SERVICIO RED ARAGONESA DE COMUNICACIONES INSTITUCIONALES</v>
      </c>
      <c r="G545" s="85">
        <v>9812087.5700000003</v>
      </c>
      <c r="H545" s="85">
        <v>-51466.85</v>
      </c>
      <c r="I545" s="85">
        <v>9760620.7200000007</v>
      </c>
      <c r="J545" s="85">
        <v>7861568.1600000001</v>
      </c>
      <c r="K545" s="85">
        <v>7861568.1600000001</v>
      </c>
      <c r="L545" s="85">
        <v>1543114.84</v>
      </c>
      <c r="M545" s="100">
        <v>15.8095974043749</v>
      </c>
      <c r="N545" s="85">
        <v>1543114.84</v>
      </c>
    </row>
    <row r="546" spans="1:14" s="88" customFormat="1" ht="13.8" x14ac:dyDescent="0.2">
      <c r="A546" s="37" t="s">
        <v>70</v>
      </c>
      <c r="B546" s="16" t="s">
        <v>70</v>
      </c>
      <c r="C546" s="16" t="s">
        <v>1589</v>
      </c>
      <c r="D546" s="16" t="s">
        <v>2142</v>
      </c>
      <c r="E546" s="16" t="s">
        <v>1974</v>
      </c>
      <c r="F546" s="16" t="str">
        <f t="shared" si="8"/>
        <v>CENTRO DE CONOCIMIENTO ADMINISTRACION ELECTRONICA#</v>
      </c>
      <c r="G546" s="85">
        <v>0</v>
      </c>
      <c r="H546" s="85">
        <v>0</v>
      </c>
      <c r="I546" s="85">
        <v>0</v>
      </c>
      <c r="J546" s="85">
        <v>45520.2</v>
      </c>
      <c r="K546" s="85">
        <v>45520.2</v>
      </c>
      <c r="L546" s="85">
        <v>0</v>
      </c>
      <c r="M546" s="100">
        <v>0</v>
      </c>
      <c r="N546" s="85">
        <v>0</v>
      </c>
    </row>
    <row r="547" spans="1:14" s="88" customFormat="1" ht="13.8" x14ac:dyDescent="0.2">
      <c r="A547" s="37" t="s">
        <v>70</v>
      </c>
      <c r="B547" s="16" t="s">
        <v>70</v>
      </c>
      <c r="C547" s="16" t="s">
        <v>1590</v>
      </c>
      <c r="D547" s="16" t="s">
        <v>2143</v>
      </c>
      <c r="E547" s="16" t="s">
        <v>1974</v>
      </c>
      <c r="F547" s="16" t="str">
        <f t="shared" si="8"/>
        <v>CONECTIVIDAD#</v>
      </c>
      <c r="G547" s="85">
        <v>0</v>
      </c>
      <c r="H547" s="85">
        <v>2007834.35</v>
      </c>
      <c r="I547" s="85">
        <v>2007834.35</v>
      </c>
      <c r="J547" s="85">
        <v>1575704.45</v>
      </c>
      <c r="K547" s="85">
        <v>936726.4</v>
      </c>
      <c r="L547" s="85">
        <v>6091.2</v>
      </c>
      <c r="M547" s="100">
        <v>0.30337164019531998</v>
      </c>
      <c r="N547" s="85">
        <v>6091.2</v>
      </c>
    </row>
    <row r="548" spans="1:14" s="88" customFormat="1" ht="13.8" x14ac:dyDescent="0.2">
      <c r="A548" s="37" t="s">
        <v>70</v>
      </c>
      <c r="B548" s="16" t="s">
        <v>70</v>
      </c>
      <c r="C548" s="16" t="s">
        <v>1591</v>
      </c>
      <c r="D548" s="16" t="s">
        <v>2144</v>
      </c>
      <c r="E548" s="16" t="s">
        <v>1974</v>
      </c>
      <c r="F548" s="16" t="str">
        <f t="shared" si="8"/>
        <v>CONECTIVIDAD MRR#</v>
      </c>
      <c r="G548" s="85">
        <v>0</v>
      </c>
      <c r="H548" s="85">
        <v>4215000</v>
      </c>
      <c r="I548" s="85">
        <v>4215000</v>
      </c>
      <c r="J548" s="85">
        <v>0</v>
      </c>
      <c r="K548" s="85">
        <v>0</v>
      </c>
      <c r="L548" s="85">
        <v>0</v>
      </c>
      <c r="M548" s="100">
        <v>0</v>
      </c>
      <c r="N548" s="85">
        <v>0</v>
      </c>
    </row>
    <row r="549" spans="1:14" s="88" customFormat="1" ht="13.8" x14ac:dyDescent="0.2">
      <c r="A549" s="37" t="s">
        <v>70</v>
      </c>
      <c r="B549" s="16" t="s">
        <v>70</v>
      </c>
      <c r="C549" s="16" t="s">
        <v>1592</v>
      </c>
      <c r="D549" s="16" t="s">
        <v>2145</v>
      </c>
      <c r="E549" s="16" t="s">
        <v>1974</v>
      </c>
      <c r="F549" s="16" t="str">
        <f t="shared" si="8"/>
        <v>RED DE SEGURIDAD Y EMERGENCIAS - REACT#</v>
      </c>
      <c r="G549" s="85">
        <v>0</v>
      </c>
      <c r="H549" s="85">
        <v>181981.66</v>
      </c>
      <c r="I549" s="85">
        <v>181981.66</v>
      </c>
      <c r="J549" s="85">
        <v>31104.25</v>
      </c>
      <c r="K549" s="85">
        <v>31104.25</v>
      </c>
      <c r="L549" s="85">
        <v>27256.45</v>
      </c>
      <c r="M549" s="100">
        <v>14.977580707858101</v>
      </c>
      <c r="N549" s="85">
        <v>27256.45</v>
      </c>
    </row>
    <row r="550" spans="1:14" s="88" customFormat="1" ht="13.8" x14ac:dyDescent="0.2">
      <c r="A550" s="37" t="s">
        <v>70</v>
      </c>
      <c r="B550" s="16" t="s">
        <v>70</v>
      </c>
      <c r="C550" s="27" t="s">
        <v>125</v>
      </c>
      <c r="D550" s="27" t="s">
        <v>70</v>
      </c>
      <c r="E550" s="27" t="s">
        <v>70</v>
      </c>
      <c r="F550" s="27" t="str">
        <f t="shared" si="8"/>
        <v/>
      </c>
      <c r="G550" s="90">
        <v>9812087.5700000003</v>
      </c>
      <c r="H550" s="90">
        <v>6353349.1600000001</v>
      </c>
      <c r="I550" s="90">
        <v>16165436.73</v>
      </c>
      <c r="J550" s="90">
        <v>9513897.0600000005</v>
      </c>
      <c r="K550" s="90">
        <v>8874919.0099999998</v>
      </c>
      <c r="L550" s="90">
        <v>1576462.49</v>
      </c>
      <c r="M550" s="101">
        <v>9.7520562935017008</v>
      </c>
      <c r="N550" s="90">
        <v>1576462.49</v>
      </c>
    </row>
    <row r="551" spans="1:14" s="88" customFormat="1" ht="13.8" x14ac:dyDescent="0.2">
      <c r="A551" s="37" t="s">
        <v>465</v>
      </c>
      <c r="B551" s="16" t="s">
        <v>466</v>
      </c>
      <c r="C551" s="16" t="s">
        <v>1593</v>
      </c>
      <c r="D551" s="16" t="s">
        <v>2146</v>
      </c>
      <c r="E551" s="16" t="s">
        <v>1974</v>
      </c>
      <c r="F551" s="16" t="str">
        <f t="shared" si="8"/>
        <v>MANTENIMIENTO ESTACION DEPURADORA AGUAS RESIDUALES DE TERUEL#</v>
      </c>
      <c r="G551" s="85">
        <v>250000</v>
      </c>
      <c r="H551" s="85">
        <v>-104873.79</v>
      </c>
      <c r="I551" s="85">
        <v>145126.21</v>
      </c>
      <c r="J551" s="85">
        <v>0</v>
      </c>
      <c r="K551" s="85">
        <v>0</v>
      </c>
      <c r="L551" s="85">
        <v>0</v>
      </c>
      <c r="M551" s="100">
        <v>0</v>
      </c>
      <c r="N551" s="85">
        <v>0</v>
      </c>
    </row>
    <row r="552" spans="1:14" s="88" customFormat="1" ht="13.8" x14ac:dyDescent="0.2">
      <c r="A552" s="37" t="s">
        <v>70</v>
      </c>
      <c r="B552" s="16" t="s">
        <v>70</v>
      </c>
      <c r="C552" s="16" t="s">
        <v>1594</v>
      </c>
      <c r="D552" s="16" t="s">
        <v>2147</v>
      </c>
      <c r="E552" s="16" t="s">
        <v>1974</v>
      </c>
      <c r="F552" s="16" t="str">
        <f t="shared" si="8"/>
        <v>EXPROPIACION FORZOSA POR OBRAS DEL EMBALSE DE MONTEARAGON.#</v>
      </c>
      <c r="G552" s="85">
        <v>0</v>
      </c>
      <c r="H552" s="85">
        <v>0</v>
      </c>
      <c r="I552" s="85">
        <v>0</v>
      </c>
      <c r="J552" s="85">
        <v>41468.379999999997</v>
      </c>
      <c r="K552" s="85">
        <v>41468.379999999997</v>
      </c>
      <c r="L552" s="85">
        <v>41468.379999999997</v>
      </c>
      <c r="M552" s="100">
        <v>0</v>
      </c>
      <c r="N552" s="85">
        <v>41468.379999999997</v>
      </c>
    </row>
    <row r="553" spans="1:14" s="88" customFormat="1" ht="13.8" x14ac:dyDescent="0.2">
      <c r="A553" s="37" t="s">
        <v>70</v>
      </c>
      <c r="B553" s="16" t="s">
        <v>70</v>
      </c>
      <c r="C553" s="16" t="s">
        <v>1595</v>
      </c>
      <c r="D553" s="16" t="s">
        <v>2148</v>
      </c>
      <c r="E553" s="16" t="s">
        <v>2353</v>
      </c>
      <c r="F553" s="16" t="str">
        <f t="shared" si="8"/>
        <v>EXPROPIACION TERRENOS AFECTADOS OBRAS PLAN ESPECIAL DEPURACION 1ª FASE</v>
      </c>
      <c r="G553" s="85">
        <v>0</v>
      </c>
      <c r="H553" s="85">
        <v>0</v>
      </c>
      <c r="I553" s="85">
        <v>0</v>
      </c>
      <c r="J553" s="85">
        <v>199.35</v>
      </c>
      <c r="K553" s="85">
        <v>199.35</v>
      </c>
      <c r="L553" s="85">
        <v>199.35</v>
      </c>
      <c r="M553" s="100">
        <v>0</v>
      </c>
      <c r="N553" s="85">
        <v>199.35</v>
      </c>
    </row>
    <row r="554" spans="1:14" s="88" customFormat="1" ht="13.8" x14ac:dyDescent="0.2">
      <c r="A554" s="37" t="s">
        <v>70</v>
      </c>
      <c r="B554" s="16" t="s">
        <v>70</v>
      </c>
      <c r="C554" s="16" t="s">
        <v>1596</v>
      </c>
      <c r="D554" s="16" t="s">
        <v>2149</v>
      </c>
      <c r="E554" s="16" t="s">
        <v>1974</v>
      </c>
      <c r="F554" s="16" t="str">
        <f t="shared" si="8"/>
        <v>CANTAVIEJA (T) ESTACION DEP. AGUAS RESIDUALES#</v>
      </c>
      <c r="G554" s="85">
        <v>0</v>
      </c>
      <c r="H554" s="85">
        <v>704873.79</v>
      </c>
      <c r="I554" s="85">
        <v>704873.79</v>
      </c>
      <c r="J554" s="85">
        <v>600033.05000000005</v>
      </c>
      <c r="K554" s="85">
        <v>600033.05000000005</v>
      </c>
      <c r="L554" s="85">
        <v>53402.71</v>
      </c>
      <c r="M554" s="100">
        <v>7.5762087848379203</v>
      </c>
      <c r="N554" s="85">
        <v>53402.71</v>
      </c>
    </row>
    <row r="555" spans="1:14" s="88" customFormat="1" ht="13.8" x14ac:dyDescent="0.2">
      <c r="A555" s="37" t="s">
        <v>70</v>
      </c>
      <c r="B555" s="16" t="s">
        <v>70</v>
      </c>
      <c r="C555" s="16" t="s">
        <v>1597</v>
      </c>
      <c r="D555" s="16" t="s">
        <v>2150</v>
      </c>
      <c r="E555" s="16" t="s">
        <v>1974</v>
      </c>
      <c r="F555" s="16" t="str">
        <f t="shared" si="8"/>
        <v>BENASQUE (H) ESTACION DEPURADORA DE AGUAS RESIDUALES.#</v>
      </c>
      <c r="G555" s="85">
        <v>3397671</v>
      </c>
      <c r="H555" s="85">
        <v>0</v>
      </c>
      <c r="I555" s="85">
        <v>3397671</v>
      </c>
      <c r="J555" s="85">
        <v>1897670.95</v>
      </c>
      <c r="K555" s="85">
        <v>1897670.95</v>
      </c>
      <c r="L555" s="85">
        <v>301584.99</v>
      </c>
      <c r="M555" s="100">
        <v>8.8762269801873099</v>
      </c>
      <c r="N555" s="85">
        <v>301584.99</v>
      </c>
    </row>
    <row r="556" spans="1:14" s="88" customFormat="1" ht="13.8" x14ac:dyDescent="0.2">
      <c r="A556" s="37" t="s">
        <v>70</v>
      </c>
      <c r="B556" s="16" t="s">
        <v>70</v>
      </c>
      <c r="C556" s="16" t="s">
        <v>1598</v>
      </c>
      <c r="D556" s="16" t="s">
        <v>2151</v>
      </c>
      <c r="E556" s="16" t="s">
        <v>1974</v>
      </c>
      <c r="F556" s="16" t="str">
        <f t="shared" si="8"/>
        <v>APLICACION GESTION DOCUMENTAL Y DE EXPEDIENTES#</v>
      </c>
      <c r="G556" s="85">
        <v>130000</v>
      </c>
      <c r="H556" s="85">
        <v>0</v>
      </c>
      <c r="I556" s="85">
        <v>130000</v>
      </c>
      <c r="J556" s="85">
        <v>130000</v>
      </c>
      <c r="K556" s="85">
        <v>130000</v>
      </c>
      <c r="L556" s="85">
        <v>91789.86</v>
      </c>
      <c r="M556" s="100">
        <v>70.607584615384596</v>
      </c>
      <c r="N556" s="85">
        <v>91789.86</v>
      </c>
    </row>
    <row r="557" spans="1:14" s="88" customFormat="1" ht="13.8" x14ac:dyDescent="0.2">
      <c r="A557" s="37" t="s">
        <v>70</v>
      </c>
      <c r="B557" s="16" t="s">
        <v>70</v>
      </c>
      <c r="C557" s="16" t="s">
        <v>1599</v>
      </c>
      <c r="D557" s="16" t="s">
        <v>2152</v>
      </c>
      <c r="E557" s="16" t="s">
        <v>1974</v>
      </c>
      <c r="F557" s="16" t="str">
        <f t="shared" si="8"/>
        <v>PARQUE BREA COLECTOR#</v>
      </c>
      <c r="G557" s="85">
        <v>0</v>
      </c>
      <c r="H557" s="85">
        <v>0</v>
      </c>
      <c r="I557" s="85">
        <v>0</v>
      </c>
      <c r="J557" s="85">
        <v>260831.25</v>
      </c>
      <c r="K557" s="85">
        <v>0</v>
      </c>
      <c r="L557" s="85">
        <v>0</v>
      </c>
      <c r="M557" s="100">
        <v>0</v>
      </c>
      <c r="N557" s="85">
        <v>0</v>
      </c>
    </row>
    <row r="558" spans="1:14" s="88" customFormat="1" ht="13.8" x14ac:dyDescent="0.2">
      <c r="A558" s="37" t="s">
        <v>70</v>
      </c>
      <c r="B558" s="16" t="s">
        <v>70</v>
      </c>
      <c r="C558" s="16" t="s">
        <v>1600</v>
      </c>
      <c r="D558" s="16" t="s">
        <v>2153</v>
      </c>
      <c r="E558" s="16" t="s">
        <v>1974</v>
      </c>
      <c r="F558" s="16" t="str">
        <f t="shared" si="8"/>
        <v>MAS DE LAS MATAS CONSTRUCCION, FUNCIONAMIENTO INICIAL EDAR#</v>
      </c>
      <c r="G558" s="85">
        <v>0</v>
      </c>
      <c r="H558" s="85">
        <v>0</v>
      </c>
      <c r="I558" s="85">
        <v>0</v>
      </c>
      <c r="J558" s="85">
        <v>204.66</v>
      </c>
      <c r="K558" s="85">
        <v>204.66</v>
      </c>
      <c r="L558" s="85">
        <v>204.66</v>
      </c>
      <c r="M558" s="100">
        <v>0</v>
      </c>
      <c r="N558" s="85">
        <v>204.66</v>
      </c>
    </row>
    <row r="559" spans="1:14" s="88" customFormat="1" ht="13.8" x14ac:dyDescent="0.2">
      <c r="A559" s="37" t="s">
        <v>70</v>
      </c>
      <c r="B559" s="16" t="s">
        <v>70</v>
      </c>
      <c r="C559" s="16" t="s">
        <v>1601</v>
      </c>
      <c r="D559" s="16" t="s">
        <v>2154</v>
      </c>
      <c r="E559" s="16" t="s">
        <v>1974</v>
      </c>
      <c r="F559" s="16" t="str">
        <f t="shared" si="8"/>
        <v>CONSTRUCCION Y FUNCIONAMIENTO INICIAL DE LA EDAR DE MAZALEÓN#</v>
      </c>
      <c r="G559" s="85">
        <v>2090</v>
      </c>
      <c r="H559" s="85">
        <v>0</v>
      </c>
      <c r="I559" s="85">
        <v>2090</v>
      </c>
      <c r="J559" s="85">
        <v>2089.62</v>
      </c>
      <c r="K559" s="85">
        <v>2089.62</v>
      </c>
      <c r="L559" s="85">
        <v>2089.62</v>
      </c>
      <c r="M559" s="100">
        <v>99.981818181818198</v>
      </c>
      <c r="N559" s="85">
        <v>2089.62</v>
      </c>
    </row>
    <row r="560" spans="1:14" s="88" customFormat="1" ht="13.8" x14ac:dyDescent="0.2">
      <c r="A560" s="37" t="s">
        <v>70</v>
      </c>
      <c r="B560" s="16" t="s">
        <v>70</v>
      </c>
      <c r="C560" s="16" t="s">
        <v>1602</v>
      </c>
      <c r="D560" s="16" t="s">
        <v>2155</v>
      </c>
      <c r="E560" s="16" t="s">
        <v>2354</v>
      </c>
      <c r="F560" s="16" t="str">
        <f t="shared" si="8"/>
        <v>CONSTRUCCION Y FUNCIONAMIENTO INIICAL EDAR DE CASTELLOTE (TERUEL)</v>
      </c>
      <c r="G560" s="85">
        <v>0</v>
      </c>
      <c r="H560" s="85">
        <v>0</v>
      </c>
      <c r="I560" s="85">
        <v>0</v>
      </c>
      <c r="J560" s="85">
        <v>569.17999999999995</v>
      </c>
      <c r="K560" s="85">
        <v>569.17999999999995</v>
      </c>
      <c r="L560" s="85">
        <v>568.20000000000005</v>
      </c>
      <c r="M560" s="100">
        <v>0</v>
      </c>
      <c r="N560" s="85">
        <v>568.20000000000005</v>
      </c>
    </row>
    <row r="561" spans="1:14" s="88" customFormat="1" ht="13.8" x14ac:dyDescent="0.2">
      <c r="A561" s="37" t="s">
        <v>70</v>
      </c>
      <c r="B561" s="16" t="s">
        <v>70</v>
      </c>
      <c r="C561" s="16" t="s">
        <v>1603</v>
      </c>
      <c r="D561" s="16" t="s">
        <v>2156</v>
      </c>
      <c r="E561" s="16" t="s">
        <v>1974</v>
      </c>
      <c r="F561" s="16" t="str">
        <f t="shared" si="8"/>
        <v>LOTE B  PROYECTO REFORMA EDAR DE PINSORO TM EJEA CABALLEROS#</v>
      </c>
      <c r="G561" s="85">
        <v>0</v>
      </c>
      <c r="H561" s="85">
        <v>0</v>
      </c>
      <c r="I561" s="85">
        <v>0</v>
      </c>
      <c r="J561" s="85">
        <v>69144.52</v>
      </c>
      <c r="K561" s="85">
        <v>69144.52</v>
      </c>
      <c r="L561" s="85">
        <v>58116.78</v>
      </c>
      <c r="M561" s="100">
        <v>0</v>
      </c>
      <c r="N561" s="85">
        <v>46663.69</v>
      </c>
    </row>
    <row r="562" spans="1:14" s="88" customFormat="1" ht="13.8" x14ac:dyDescent="0.2">
      <c r="A562" s="37" t="s">
        <v>70</v>
      </c>
      <c r="B562" s="16" t="s">
        <v>70</v>
      </c>
      <c r="C562" s="16" t="s">
        <v>1604</v>
      </c>
      <c r="D562" s="16" t="s">
        <v>2157</v>
      </c>
      <c r="E562" s="16" t="s">
        <v>2355</v>
      </c>
      <c r="F562" s="16" t="str">
        <f t="shared" si="8"/>
        <v>LOTE B  PROYECTO REFORMA EDAR BARDENAS TM EJEA DE LOS CABALLEROS</v>
      </c>
      <c r="G562" s="85">
        <v>0</v>
      </c>
      <c r="H562" s="85">
        <v>0</v>
      </c>
      <c r="I562" s="85">
        <v>0</v>
      </c>
      <c r="J562" s="85">
        <v>77247.320000000007</v>
      </c>
      <c r="K562" s="85">
        <v>77247.320000000007</v>
      </c>
      <c r="L562" s="85">
        <v>66791.570000000007</v>
      </c>
      <c r="M562" s="100">
        <v>0</v>
      </c>
      <c r="N562" s="85">
        <v>39681.699999999997</v>
      </c>
    </row>
    <row r="563" spans="1:14" s="88" customFormat="1" ht="13.8" x14ac:dyDescent="0.2">
      <c r="A563" s="37" t="s">
        <v>70</v>
      </c>
      <c r="B563" s="16" t="s">
        <v>70</v>
      </c>
      <c r="C563" s="16" t="s">
        <v>1605</v>
      </c>
      <c r="D563" s="16" t="s">
        <v>2158</v>
      </c>
      <c r="E563" s="16" t="s">
        <v>1974</v>
      </c>
      <c r="F563" s="16" t="str">
        <f t="shared" si="8"/>
        <v>ADQUISICION TERREROS ZONA P2 POR RESCISION PARCIAL CONTRATO#</v>
      </c>
      <c r="G563" s="85">
        <v>0</v>
      </c>
      <c r="H563" s="85">
        <v>0</v>
      </c>
      <c r="I563" s="85">
        <v>0</v>
      </c>
      <c r="J563" s="85">
        <v>7394.46</v>
      </c>
      <c r="K563" s="85">
        <v>7394.46</v>
      </c>
      <c r="L563" s="85">
        <v>7394.46</v>
      </c>
      <c r="M563" s="100">
        <v>0</v>
      </c>
      <c r="N563" s="85">
        <v>7394.46</v>
      </c>
    </row>
    <row r="564" spans="1:14" s="88" customFormat="1" ht="13.8" x14ac:dyDescent="0.2">
      <c r="A564" s="37" t="s">
        <v>70</v>
      </c>
      <c r="B564" s="16" t="s">
        <v>70</v>
      </c>
      <c r="C564" s="16" t="s">
        <v>1606</v>
      </c>
      <c r="D564" s="16" t="s">
        <v>2159</v>
      </c>
      <c r="E564" s="16" t="s">
        <v>2356</v>
      </c>
      <c r="F564" s="16" t="str">
        <f t="shared" si="8"/>
        <v>CONSTRUCCION Y FUNCIONAMIENTO INICIAL DE LA EDAR DE FORMIGAL-SALLENT DE GALLEGO (HUESCA)</v>
      </c>
      <c r="G564" s="85">
        <v>160000</v>
      </c>
      <c r="H564" s="85">
        <v>0</v>
      </c>
      <c r="I564" s="85">
        <v>160000</v>
      </c>
      <c r="J564" s="85">
        <v>2380000</v>
      </c>
      <c r="K564" s="85">
        <v>2380000</v>
      </c>
      <c r="L564" s="85">
        <v>929896.98</v>
      </c>
      <c r="M564" s="100">
        <v>581.18561250000005</v>
      </c>
      <c r="N564" s="85">
        <v>357981.9</v>
      </c>
    </row>
    <row r="565" spans="1:14" s="88" customFormat="1" ht="13.8" x14ac:dyDescent="0.2">
      <c r="A565" s="37" t="s">
        <v>70</v>
      </c>
      <c r="B565" s="16" t="s">
        <v>70</v>
      </c>
      <c r="C565" s="16" t="s">
        <v>1607</v>
      </c>
      <c r="D565" s="16" t="s">
        <v>2160</v>
      </c>
      <c r="E565" s="16" t="s">
        <v>1974</v>
      </c>
      <c r="F565" s="16" t="str">
        <f t="shared" si="8"/>
        <v>CONSTRUCC FUNCIONAMIENTO INICIAL EDA DE ANSO (H)#</v>
      </c>
      <c r="G565" s="85">
        <v>296308</v>
      </c>
      <c r="H565" s="85">
        <v>0</v>
      </c>
      <c r="I565" s="85">
        <v>296308</v>
      </c>
      <c r="J565" s="85">
        <v>340297.43</v>
      </c>
      <c r="K565" s="85">
        <v>340297.43</v>
      </c>
      <c r="L565" s="85">
        <v>239711.05</v>
      </c>
      <c r="M565" s="100">
        <v>80.899283853287798</v>
      </c>
      <c r="N565" s="85">
        <v>239711.05</v>
      </c>
    </row>
    <row r="566" spans="1:14" s="88" customFormat="1" ht="13.8" x14ac:dyDescent="0.2">
      <c r="A566" s="37" t="s">
        <v>70</v>
      </c>
      <c r="B566" s="16" t="s">
        <v>70</v>
      </c>
      <c r="C566" s="16" t="s">
        <v>1608</v>
      </c>
      <c r="D566" s="16" t="s">
        <v>2161</v>
      </c>
      <c r="E566" s="16" t="s">
        <v>2357</v>
      </c>
      <c r="F566" s="16" t="str">
        <f t="shared" si="8"/>
        <v>CONSTRUCCION Y FUNCIONAMIENTO INICIAL DE LA EDAR DE HECHO-SIRESA (HUESCA)</v>
      </c>
      <c r="G566" s="85">
        <v>508265</v>
      </c>
      <c r="H566" s="85">
        <v>1421408.67</v>
      </c>
      <c r="I566" s="85">
        <v>1929673.67</v>
      </c>
      <c r="J566" s="85">
        <v>1345710.59</v>
      </c>
      <c r="K566" s="85">
        <v>1345710.59</v>
      </c>
      <c r="L566" s="85">
        <v>171261.22</v>
      </c>
      <c r="M566" s="100">
        <v>8.8751389762187092</v>
      </c>
      <c r="N566" s="85">
        <v>171261.22</v>
      </c>
    </row>
    <row r="567" spans="1:14" s="88" customFormat="1" ht="13.8" x14ac:dyDescent="0.2">
      <c r="A567" s="37" t="s">
        <v>70</v>
      </c>
      <c r="B567" s="16" t="s">
        <v>70</v>
      </c>
      <c r="C567" s="16" t="s">
        <v>1609</v>
      </c>
      <c r="D567" s="16" t="s">
        <v>2162</v>
      </c>
      <c r="E567" s="16" t="s">
        <v>1974</v>
      </c>
      <c r="F567" s="16" t="str">
        <f t="shared" si="8"/>
        <v>EXPROPIACIONES TERRENOS EDAR#</v>
      </c>
      <c r="G567" s="85">
        <v>300000</v>
      </c>
      <c r="H567" s="85">
        <v>0</v>
      </c>
      <c r="I567" s="85">
        <v>300000</v>
      </c>
      <c r="J567" s="85">
        <v>0</v>
      </c>
      <c r="K567" s="85">
        <v>0</v>
      </c>
      <c r="L567" s="85">
        <v>0</v>
      </c>
      <c r="M567" s="100">
        <v>0</v>
      </c>
      <c r="N567" s="85">
        <v>0</v>
      </c>
    </row>
    <row r="568" spans="1:14" s="88" customFormat="1" ht="13.8" x14ac:dyDescent="0.2">
      <c r="A568" s="37" t="s">
        <v>70</v>
      </c>
      <c r="B568" s="16" t="s">
        <v>70</v>
      </c>
      <c r="C568" s="16" t="s">
        <v>1610</v>
      </c>
      <c r="D568" s="16" t="s">
        <v>2163</v>
      </c>
      <c r="E568" s="16" t="s">
        <v>1974</v>
      </c>
      <c r="F568" s="16" t="str">
        <f t="shared" si="8"/>
        <v>AT EXPROPIACIONES ZONA 10#</v>
      </c>
      <c r="G568" s="85">
        <v>375000</v>
      </c>
      <c r="H568" s="85">
        <v>0</v>
      </c>
      <c r="I568" s="85">
        <v>375000</v>
      </c>
      <c r="J568" s="85">
        <v>319712.71999999997</v>
      </c>
      <c r="K568" s="85">
        <v>319712.71999999997</v>
      </c>
      <c r="L568" s="85">
        <v>111610.58</v>
      </c>
      <c r="M568" s="100">
        <v>29.762821333333299</v>
      </c>
      <c r="N568" s="85">
        <v>111610.58</v>
      </c>
    </row>
    <row r="569" spans="1:14" s="88" customFormat="1" ht="13.8" x14ac:dyDescent="0.2">
      <c r="A569" s="37" t="s">
        <v>70</v>
      </c>
      <c r="B569" s="16" t="s">
        <v>70</v>
      </c>
      <c r="C569" s="16" t="s">
        <v>1611</v>
      </c>
      <c r="D569" s="16" t="s">
        <v>2164</v>
      </c>
      <c r="E569" s="16" t="s">
        <v>1974</v>
      </c>
      <c r="F569" s="16" t="str">
        <f t="shared" si="8"/>
        <v>AT REDACCION PROYECTOS ESTUDIOS,PLANES Y OTRAS ACTUACIONES#</v>
      </c>
      <c r="G569" s="85">
        <v>420000</v>
      </c>
      <c r="H569" s="85">
        <v>0</v>
      </c>
      <c r="I569" s="85">
        <v>420000</v>
      </c>
      <c r="J569" s="85">
        <v>0</v>
      </c>
      <c r="K569" s="85">
        <v>0</v>
      </c>
      <c r="L569" s="85">
        <v>0</v>
      </c>
      <c r="M569" s="100">
        <v>0</v>
      </c>
      <c r="N569" s="85">
        <v>0</v>
      </c>
    </row>
    <row r="570" spans="1:14" s="88" customFormat="1" ht="13.8" x14ac:dyDescent="0.2">
      <c r="A570" s="37" t="s">
        <v>70</v>
      </c>
      <c r="B570" s="16" t="s">
        <v>70</v>
      </c>
      <c r="C570" s="16" t="s">
        <v>1612</v>
      </c>
      <c r="D570" s="16" t="s">
        <v>2165</v>
      </c>
      <c r="E570" s="16" t="s">
        <v>2358</v>
      </c>
      <c r="F570" s="16" t="str">
        <f t="shared" si="8"/>
        <v>APOYO TECNICO AREAS INFRAEST CICLO AGUA Y COORDINACION SEGUIMIENTO PLANES</v>
      </c>
      <c r="G570" s="85">
        <v>0</v>
      </c>
      <c r="H570" s="85">
        <v>0</v>
      </c>
      <c r="I570" s="85">
        <v>0</v>
      </c>
      <c r="J570" s="85">
        <v>51635.87</v>
      </c>
      <c r="K570" s="85">
        <v>51635.87</v>
      </c>
      <c r="L570" s="85">
        <v>21393.7</v>
      </c>
      <c r="M570" s="100">
        <v>0</v>
      </c>
      <c r="N570" s="85">
        <v>21393.7</v>
      </c>
    </row>
    <row r="571" spans="1:14" s="88" customFormat="1" ht="13.8" x14ac:dyDescent="0.2">
      <c r="A571" s="37" t="s">
        <v>70</v>
      </c>
      <c r="B571" s="16" t="s">
        <v>70</v>
      </c>
      <c r="C571" s="16" t="s">
        <v>1613</v>
      </c>
      <c r="D571" s="16" t="s">
        <v>2166</v>
      </c>
      <c r="E571" s="16" t="s">
        <v>1974</v>
      </c>
      <c r="F571" s="16" t="str">
        <f t="shared" ref="F571:F596" si="9">CONCATENATE(D571,E571)</f>
        <v>EDAR DE VILLANUA (HUESCA)#</v>
      </c>
      <c r="G571" s="85">
        <v>50000</v>
      </c>
      <c r="H571" s="85">
        <v>0</v>
      </c>
      <c r="I571" s="85">
        <v>50000</v>
      </c>
      <c r="J571" s="85">
        <v>0</v>
      </c>
      <c r="K571" s="85">
        <v>0</v>
      </c>
      <c r="L571" s="85">
        <v>0</v>
      </c>
      <c r="M571" s="100">
        <v>0</v>
      </c>
      <c r="N571" s="85">
        <v>0</v>
      </c>
    </row>
    <row r="572" spans="1:14" s="88" customFormat="1" ht="13.8" x14ac:dyDescent="0.2">
      <c r="A572" s="37" t="s">
        <v>70</v>
      </c>
      <c r="B572" s="16" t="s">
        <v>70</v>
      </c>
      <c r="C572" s="16" t="s">
        <v>1614</v>
      </c>
      <c r="D572" s="16" t="s">
        <v>2167</v>
      </c>
      <c r="E572" s="16" t="s">
        <v>1974</v>
      </c>
      <c r="F572" s="16" t="str">
        <f t="shared" si="9"/>
        <v>EDAR DE TORLA (H)#</v>
      </c>
      <c r="G572" s="85">
        <v>1795284</v>
      </c>
      <c r="H572" s="85">
        <v>0</v>
      </c>
      <c r="I572" s="85">
        <v>1795284</v>
      </c>
      <c r="J572" s="85">
        <v>1495283.75</v>
      </c>
      <c r="K572" s="85">
        <v>1495283.75</v>
      </c>
      <c r="L572" s="85">
        <v>438042.13</v>
      </c>
      <c r="M572" s="100">
        <v>24.399600843097801</v>
      </c>
      <c r="N572" s="85">
        <v>438042.13</v>
      </c>
    </row>
    <row r="573" spans="1:14" s="88" customFormat="1" ht="13.8" x14ac:dyDescent="0.2">
      <c r="A573" s="37" t="s">
        <v>70</v>
      </c>
      <c r="B573" s="16" t="s">
        <v>70</v>
      </c>
      <c r="C573" s="16" t="s">
        <v>1615</v>
      </c>
      <c r="D573" s="16" t="s">
        <v>2168</v>
      </c>
      <c r="E573" s="16" t="s">
        <v>1974</v>
      </c>
      <c r="F573" s="16" t="str">
        <f t="shared" si="9"/>
        <v>EDAR DE BOLTAÑA-MARGUDGUED (H)#</v>
      </c>
      <c r="G573" s="85">
        <v>50000</v>
      </c>
      <c r="H573" s="85">
        <v>0</v>
      </c>
      <c r="I573" s="85">
        <v>50000</v>
      </c>
      <c r="J573" s="85">
        <v>0</v>
      </c>
      <c r="K573" s="85">
        <v>0</v>
      </c>
      <c r="L573" s="85">
        <v>0</v>
      </c>
      <c r="M573" s="100">
        <v>0</v>
      </c>
      <c r="N573" s="85">
        <v>0</v>
      </c>
    </row>
    <row r="574" spans="1:14" s="88" customFormat="1" ht="13.8" x14ac:dyDescent="0.2">
      <c r="A574" s="37" t="s">
        <v>70</v>
      </c>
      <c r="B574" s="16" t="s">
        <v>70</v>
      </c>
      <c r="C574" s="16" t="s">
        <v>1616</v>
      </c>
      <c r="D574" s="16" t="s">
        <v>2169</v>
      </c>
      <c r="E574" s="16" t="s">
        <v>1974</v>
      </c>
      <c r="F574" s="16" t="str">
        <f t="shared" si="9"/>
        <v>EDAR DE AINSA  (H)#</v>
      </c>
      <c r="G574" s="85">
        <v>50000</v>
      </c>
      <c r="H574" s="85">
        <v>0</v>
      </c>
      <c r="I574" s="85">
        <v>50000</v>
      </c>
      <c r="J574" s="85">
        <v>0</v>
      </c>
      <c r="K574" s="85">
        <v>0</v>
      </c>
      <c r="L574" s="85">
        <v>0</v>
      </c>
      <c r="M574" s="100">
        <v>0</v>
      </c>
      <c r="N574" s="85">
        <v>0</v>
      </c>
    </row>
    <row r="575" spans="1:14" s="88" customFormat="1" ht="13.8" x14ac:dyDescent="0.2">
      <c r="A575" s="37" t="s">
        <v>70</v>
      </c>
      <c r="B575" s="16" t="s">
        <v>70</v>
      </c>
      <c r="C575" s="16" t="s">
        <v>1617</v>
      </c>
      <c r="D575" s="16" t="s">
        <v>2170</v>
      </c>
      <c r="E575" s="16" t="s">
        <v>1974</v>
      </c>
      <c r="F575" s="16" t="str">
        <f t="shared" si="9"/>
        <v>EDAR DE CANFRANC -ESTACION (H)#</v>
      </c>
      <c r="G575" s="85">
        <v>613587</v>
      </c>
      <c r="H575" s="85">
        <v>1475628.33</v>
      </c>
      <c r="I575" s="85">
        <v>2089215.33</v>
      </c>
      <c r="J575" s="85">
        <v>1810828.64</v>
      </c>
      <c r="K575" s="85">
        <v>1810828.64</v>
      </c>
      <c r="L575" s="85">
        <v>214832.03</v>
      </c>
      <c r="M575" s="100">
        <v>10.2829051134715</v>
      </c>
      <c r="N575" s="85">
        <v>153397.5</v>
      </c>
    </row>
    <row r="576" spans="1:14" s="88" customFormat="1" ht="13.8" x14ac:dyDescent="0.2">
      <c r="A576" s="37" t="s">
        <v>70</v>
      </c>
      <c r="B576" s="16" t="s">
        <v>70</v>
      </c>
      <c r="C576" s="16" t="s">
        <v>1618</v>
      </c>
      <c r="D576" s="16" t="s">
        <v>2171</v>
      </c>
      <c r="E576" s="16" t="s">
        <v>1974</v>
      </c>
      <c r="F576" s="16" t="str">
        <f t="shared" si="9"/>
        <v>EDAR DE PANTICOSA (H)#</v>
      </c>
      <c r="G576" s="85">
        <v>500000</v>
      </c>
      <c r="H576" s="85">
        <v>0</v>
      </c>
      <c r="I576" s="85">
        <v>500000</v>
      </c>
      <c r="J576" s="85">
        <v>260000</v>
      </c>
      <c r="K576" s="85">
        <v>250000</v>
      </c>
      <c r="L576" s="85">
        <v>0</v>
      </c>
      <c r="M576" s="100">
        <v>0</v>
      </c>
      <c r="N576" s="85">
        <v>0</v>
      </c>
    </row>
    <row r="577" spans="1:14" s="88" customFormat="1" ht="13.8" x14ac:dyDescent="0.2">
      <c r="A577" s="37" t="s">
        <v>70</v>
      </c>
      <c r="B577" s="16" t="s">
        <v>70</v>
      </c>
      <c r="C577" s="16" t="s">
        <v>1619</v>
      </c>
      <c r="D577" s="16" t="s">
        <v>2172</v>
      </c>
      <c r="E577" s="16" t="s">
        <v>1974</v>
      </c>
      <c r="F577" s="16" t="str">
        <f t="shared" si="9"/>
        <v>PROYECTO Y CONSTRUCCION EDAR DE CERLER#</v>
      </c>
      <c r="G577" s="85">
        <v>50000</v>
      </c>
      <c r="H577" s="85">
        <v>0</v>
      </c>
      <c r="I577" s="85">
        <v>50000</v>
      </c>
      <c r="J577" s="85">
        <v>0</v>
      </c>
      <c r="K577" s="85">
        <v>0</v>
      </c>
      <c r="L577" s="85">
        <v>0</v>
      </c>
      <c r="M577" s="100">
        <v>0</v>
      </c>
      <c r="N577" s="85">
        <v>0</v>
      </c>
    </row>
    <row r="578" spans="1:14" s="88" customFormat="1" ht="13.8" x14ac:dyDescent="0.2">
      <c r="A578" s="37" t="s">
        <v>70</v>
      </c>
      <c r="B578" s="16" t="s">
        <v>70</v>
      </c>
      <c r="C578" s="16" t="s">
        <v>1620</v>
      </c>
      <c r="D578" s="16" t="s">
        <v>2173</v>
      </c>
      <c r="E578" s="16" t="s">
        <v>1974</v>
      </c>
      <c r="F578" s="16" t="str">
        <f t="shared" si="9"/>
        <v>RENOVACIÓN DE LA RED DE EMISARIOS DE LA EDAR DE PLAZA#</v>
      </c>
      <c r="G578" s="85">
        <v>169210</v>
      </c>
      <c r="H578" s="85">
        <v>0</v>
      </c>
      <c r="I578" s="85">
        <v>169210</v>
      </c>
      <c r="J578" s="85">
        <v>154594.35999999999</v>
      </c>
      <c r="K578" s="85">
        <v>154594.35999999999</v>
      </c>
      <c r="L578" s="85">
        <v>153599.04999999999</v>
      </c>
      <c r="M578" s="100">
        <v>90.774215471898799</v>
      </c>
      <c r="N578" s="85">
        <v>113816.89</v>
      </c>
    </row>
    <row r="579" spans="1:14" s="88" customFormat="1" ht="13.8" x14ac:dyDescent="0.2">
      <c r="A579" s="37" t="s">
        <v>70</v>
      </c>
      <c r="B579" s="16" t="s">
        <v>70</v>
      </c>
      <c r="C579" s="16" t="s">
        <v>1621</v>
      </c>
      <c r="D579" s="16" t="s">
        <v>2174</v>
      </c>
      <c r="E579" s="16" t="s">
        <v>1974</v>
      </c>
      <c r="F579" s="16" t="str">
        <f t="shared" si="9"/>
        <v>CONTROL FONDOS MRR APLIC INF - AT SEG INVERSIONES#</v>
      </c>
      <c r="G579" s="85">
        <v>0</v>
      </c>
      <c r="H579" s="85">
        <v>109884</v>
      </c>
      <c r="I579" s="85">
        <v>109884</v>
      </c>
      <c r="J579" s="85">
        <v>0</v>
      </c>
      <c r="K579" s="85">
        <v>0</v>
      </c>
      <c r="L579" s="85">
        <v>0</v>
      </c>
      <c r="M579" s="100">
        <v>0</v>
      </c>
      <c r="N579" s="85">
        <v>0</v>
      </c>
    </row>
    <row r="580" spans="1:14" s="88" customFormat="1" ht="13.8" x14ac:dyDescent="0.2">
      <c r="A580" s="37" t="s">
        <v>70</v>
      </c>
      <c r="B580" s="16" t="s">
        <v>70</v>
      </c>
      <c r="C580" s="16" t="s">
        <v>1622</v>
      </c>
      <c r="D580" s="16" t="s">
        <v>2175</v>
      </c>
      <c r="E580" s="16" t="s">
        <v>1974</v>
      </c>
      <c r="F580" s="16" t="str">
        <f t="shared" si="9"/>
        <v>EDAR DE CANDANCHU#</v>
      </c>
      <c r="G580" s="85">
        <v>50000</v>
      </c>
      <c r="H580" s="85">
        <v>0</v>
      </c>
      <c r="I580" s="85">
        <v>50000</v>
      </c>
      <c r="J580" s="85">
        <v>0</v>
      </c>
      <c r="K580" s="85">
        <v>0</v>
      </c>
      <c r="L580" s="85">
        <v>0</v>
      </c>
      <c r="M580" s="100">
        <v>0</v>
      </c>
      <c r="N580" s="85">
        <v>0</v>
      </c>
    </row>
    <row r="581" spans="1:14" s="88" customFormat="1" ht="13.8" x14ac:dyDescent="0.2">
      <c r="A581" s="37" t="s">
        <v>70</v>
      </c>
      <c r="B581" s="16" t="s">
        <v>70</v>
      </c>
      <c r="C581" s="16" t="s">
        <v>1623</v>
      </c>
      <c r="D581" s="16" t="s">
        <v>2176</v>
      </c>
      <c r="E581" s="16" t="s">
        <v>1974</v>
      </c>
      <c r="F581" s="16" t="str">
        <f t="shared" si="9"/>
        <v>EQUIPAMIENTO DEL INSTITUTO#</v>
      </c>
      <c r="G581" s="85">
        <v>10000</v>
      </c>
      <c r="H581" s="85">
        <v>0</v>
      </c>
      <c r="I581" s="85">
        <v>10000</v>
      </c>
      <c r="J581" s="85">
        <v>848.19</v>
      </c>
      <c r="K581" s="85">
        <v>848.19</v>
      </c>
      <c r="L581" s="85">
        <v>848.19</v>
      </c>
      <c r="M581" s="100">
        <v>8.4818999999999996</v>
      </c>
      <c r="N581" s="85">
        <v>848.19</v>
      </c>
    </row>
    <row r="582" spans="1:14" s="88" customFormat="1" ht="13.8" x14ac:dyDescent="0.2">
      <c r="A582" s="37" t="s">
        <v>70</v>
      </c>
      <c r="B582" s="16" t="s">
        <v>70</v>
      </c>
      <c r="C582" s="16" t="s">
        <v>1624</v>
      </c>
      <c r="D582" s="16" t="s">
        <v>2177</v>
      </c>
      <c r="E582" s="16" t="s">
        <v>1974</v>
      </c>
      <c r="F582" s="16" t="str">
        <f t="shared" si="9"/>
        <v>EDAR DE AGUAVIVA CONSTRUCCIÓN Y FUNCIONAMIENTO#</v>
      </c>
      <c r="G582" s="85">
        <v>0</v>
      </c>
      <c r="H582" s="85">
        <v>300000</v>
      </c>
      <c r="I582" s="85">
        <v>300000</v>
      </c>
      <c r="J582" s="85">
        <v>300000</v>
      </c>
      <c r="K582" s="85">
        <v>0</v>
      </c>
      <c r="L582" s="85">
        <v>0</v>
      </c>
      <c r="M582" s="100">
        <v>0</v>
      </c>
      <c r="N582" s="85">
        <v>0</v>
      </c>
    </row>
    <row r="583" spans="1:14" s="88" customFormat="1" ht="13.8" x14ac:dyDescent="0.2">
      <c r="A583" s="37" t="s">
        <v>70</v>
      </c>
      <c r="B583" s="16" t="s">
        <v>70</v>
      </c>
      <c r="C583" s="27" t="s">
        <v>125</v>
      </c>
      <c r="D583" s="27" t="s">
        <v>70</v>
      </c>
      <c r="E583" s="27" t="s">
        <v>70</v>
      </c>
      <c r="F583" s="27" t="str">
        <f t="shared" si="9"/>
        <v/>
      </c>
      <c r="G583" s="90">
        <v>9177415</v>
      </c>
      <c r="H583" s="90">
        <v>3906921</v>
      </c>
      <c r="I583" s="90">
        <v>13084336</v>
      </c>
      <c r="J583" s="90">
        <v>11545764.289999999</v>
      </c>
      <c r="K583" s="90">
        <v>10974933.039999999</v>
      </c>
      <c r="L583" s="90">
        <v>2904805.51</v>
      </c>
      <c r="M583" s="101">
        <v>22.200633719586499</v>
      </c>
      <c r="N583" s="90">
        <v>2193110.7799999998</v>
      </c>
    </row>
    <row r="584" spans="1:14" s="88" customFormat="1" ht="13.8" x14ac:dyDescent="0.2">
      <c r="A584" s="37" t="s">
        <v>467</v>
      </c>
      <c r="B584" s="16" t="s">
        <v>468</v>
      </c>
      <c r="C584" s="16" t="s">
        <v>1625</v>
      </c>
      <c r="D584" s="16" t="s">
        <v>2178</v>
      </c>
      <c r="E584" s="16" t="s">
        <v>2359</v>
      </c>
      <c r="F584" s="16" t="str">
        <f t="shared" si="9"/>
        <v>INVERSIONES DE LOS PROYECTOS DE INVESTIGACION (EXC. MED. REGENERATIVA)</v>
      </c>
      <c r="G584" s="85">
        <v>431563.08</v>
      </c>
      <c r="H584" s="85">
        <v>0</v>
      </c>
      <c r="I584" s="85">
        <v>431563.08</v>
      </c>
      <c r="J584" s="85">
        <v>161599.18</v>
      </c>
      <c r="K584" s="85">
        <v>161599.18</v>
      </c>
      <c r="L584" s="85">
        <v>161599.18</v>
      </c>
      <c r="M584" s="100">
        <v>37.445089139691902</v>
      </c>
      <c r="N584" s="85">
        <v>161599.18</v>
      </c>
    </row>
    <row r="585" spans="1:14" s="88" customFormat="1" ht="13.8" x14ac:dyDescent="0.2">
      <c r="A585" s="37" t="s">
        <v>70</v>
      </c>
      <c r="B585" s="16" t="s">
        <v>70</v>
      </c>
      <c r="C585" s="16" t="s">
        <v>1626</v>
      </c>
      <c r="D585" s="16" t="s">
        <v>2179</v>
      </c>
      <c r="E585" s="16" t="s">
        <v>1974</v>
      </c>
      <c r="F585" s="16" t="str">
        <f t="shared" si="9"/>
        <v>INVERSIONES PROYECTOS GESTION Y TRANSFERENCIA INSTITUTO#</v>
      </c>
      <c r="G585" s="85">
        <v>781351.5</v>
      </c>
      <c r="H585" s="85">
        <v>769485.3</v>
      </c>
      <c r="I585" s="85">
        <v>1550836.8</v>
      </c>
      <c r="J585" s="85">
        <v>158065.29</v>
      </c>
      <c r="K585" s="85">
        <v>158065.29</v>
      </c>
      <c r="L585" s="85">
        <v>158065.29</v>
      </c>
      <c r="M585" s="100">
        <v>10.1922581408953</v>
      </c>
      <c r="N585" s="85">
        <v>158065.29</v>
      </c>
    </row>
    <row r="586" spans="1:14" s="88" customFormat="1" ht="13.8" x14ac:dyDescent="0.2">
      <c r="A586" s="37" t="s">
        <v>70</v>
      </c>
      <c r="B586" s="16" t="s">
        <v>70</v>
      </c>
      <c r="C586" s="27" t="s">
        <v>125</v>
      </c>
      <c r="D586" s="27" t="s">
        <v>70</v>
      </c>
      <c r="E586" s="27" t="s">
        <v>70</v>
      </c>
      <c r="F586" s="27" t="str">
        <f t="shared" si="9"/>
        <v/>
      </c>
      <c r="G586" s="90">
        <v>1212914.58</v>
      </c>
      <c r="H586" s="90">
        <v>769485.3</v>
      </c>
      <c r="I586" s="90">
        <v>1982399.88</v>
      </c>
      <c r="J586" s="90">
        <v>319664.46999999997</v>
      </c>
      <c r="K586" s="90">
        <v>319664.46999999997</v>
      </c>
      <c r="L586" s="90">
        <v>319664.46999999997</v>
      </c>
      <c r="M586" s="101">
        <v>16.125125572545901</v>
      </c>
      <c r="N586" s="90">
        <v>319664.46999999997</v>
      </c>
    </row>
    <row r="587" spans="1:14" s="88" customFormat="1" ht="13.8" x14ac:dyDescent="0.2">
      <c r="A587" s="37" t="s">
        <v>469</v>
      </c>
      <c r="B587" s="16" t="s">
        <v>470</v>
      </c>
      <c r="C587" s="16" t="s">
        <v>1627</v>
      </c>
      <c r="D587" s="16" t="s">
        <v>2180</v>
      </c>
      <c r="E587" s="16" t="s">
        <v>1974</v>
      </c>
      <c r="F587" s="16" t="str">
        <f t="shared" si="9"/>
        <v>PROYECTOS ESTRATÉGICOS D.G.A.#</v>
      </c>
      <c r="G587" s="85">
        <v>190761</v>
      </c>
      <c r="H587" s="85">
        <v>0</v>
      </c>
      <c r="I587" s="85">
        <v>190761</v>
      </c>
      <c r="J587" s="85">
        <v>19729.39</v>
      </c>
      <c r="K587" s="85">
        <v>19729.39</v>
      </c>
      <c r="L587" s="85">
        <v>19729.39</v>
      </c>
      <c r="M587" s="100">
        <v>10.3424651789412</v>
      </c>
      <c r="N587" s="85">
        <v>19729.39</v>
      </c>
    </row>
    <row r="588" spans="1:14" s="88" customFormat="1" ht="13.8" x14ac:dyDescent="0.2">
      <c r="A588" s="37" t="s">
        <v>70</v>
      </c>
      <c r="B588" s="16" t="s">
        <v>70</v>
      </c>
      <c r="C588" s="16" t="s">
        <v>1628</v>
      </c>
      <c r="D588" s="16" t="s">
        <v>2181</v>
      </c>
      <c r="E588" s="16" t="s">
        <v>1974</v>
      </c>
      <c r="F588" s="16" t="str">
        <f t="shared" si="9"/>
        <v>INCORPORACION DOCTORES#</v>
      </c>
      <c r="G588" s="85">
        <v>150000</v>
      </c>
      <c r="H588" s="85">
        <v>0</v>
      </c>
      <c r="I588" s="85">
        <v>150000</v>
      </c>
      <c r="J588" s="85">
        <v>69728.179999999993</v>
      </c>
      <c r="K588" s="85">
        <v>69728.179999999993</v>
      </c>
      <c r="L588" s="85">
        <v>69728.179999999993</v>
      </c>
      <c r="M588" s="100">
        <v>46.485453333333297</v>
      </c>
      <c r="N588" s="85">
        <v>69728.179999999993</v>
      </c>
    </row>
    <row r="589" spans="1:14" s="88" customFormat="1" ht="13.8" x14ac:dyDescent="0.2">
      <c r="A589" s="37" t="s">
        <v>70</v>
      </c>
      <c r="B589" s="16" t="s">
        <v>70</v>
      </c>
      <c r="C589" s="16" t="s">
        <v>1629</v>
      </c>
      <c r="D589" s="16" t="s">
        <v>2182</v>
      </c>
      <c r="E589" s="16" t="s">
        <v>1974</v>
      </c>
      <c r="F589" s="16" t="str">
        <f t="shared" si="9"/>
        <v>CONSERVACION Y MEJORA INSTALACIONES DEL CITA#</v>
      </c>
      <c r="G589" s="85">
        <v>0</v>
      </c>
      <c r="H589" s="85">
        <v>0</v>
      </c>
      <c r="I589" s="85">
        <v>0</v>
      </c>
      <c r="J589" s="85">
        <v>505118.89</v>
      </c>
      <c r="K589" s="85">
        <v>505118.89</v>
      </c>
      <c r="L589" s="85">
        <v>485794.79</v>
      </c>
      <c r="M589" s="100">
        <v>0</v>
      </c>
      <c r="N589" s="85">
        <v>485794.79</v>
      </c>
    </row>
    <row r="590" spans="1:14" s="88" customFormat="1" ht="13.8" x14ac:dyDescent="0.2">
      <c r="A590" s="37" t="s">
        <v>70</v>
      </c>
      <c r="B590" s="16" t="s">
        <v>70</v>
      </c>
      <c r="C590" s="16" t="s">
        <v>1630</v>
      </c>
      <c r="D590" s="16" t="s">
        <v>2183</v>
      </c>
      <c r="E590" s="16" t="s">
        <v>1974</v>
      </c>
      <c r="F590" s="16" t="str">
        <f t="shared" si="9"/>
        <v>PERSONAL INVESTIGADOR EN FORMACIÓN#</v>
      </c>
      <c r="G590" s="85">
        <v>216904.3</v>
      </c>
      <c r="H590" s="85">
        <v>0</v>
      </c>
      <c r="I590" s="85">
        <v>216904.3</v>
      </c>
      <c r="J590" s="85">
        <v>267710.01</v>
      </c>
      <c r="K590" s="85">
        <v>267710.01</v>
      </c>
      <c r="L590" s="85">
        <v>267710.01</v>
      </c>
      <c r="M590" s="100">
        <v>123.423099495953</v>
      </c>
      <c r="N590" s="85">
        <v>267710.01</v>
      </c>
    </row>
    <row r="591" spans="1:14" s="88" customFormat="1" ht="13.8" x14ac:dyDescent="0.2">
      <c r="A591" s="37" t="s">
        <v>70</v>
      </c>
      <c r="B591" s="16" t="s">
        <v>70</v>
      </c>
      <c r="C591" s="16" t="s">
        <v>1631</v>
      </c>
      <c r="D591" s="16" t="s">
        <v>2184</v>
      </c>
      <c r="E591" s="16" t="s">
        <v>1974</v>
      </c>
      <c r="F591" s="16" t="str">
        <f t="shared" si="9"/>
        <v>PROYECTOS DE INVESTIGACIÓN DESARROLLADOS EN EL C.I.T.A.#</v>
      </c>
      <c r="G591" s="85">
        <v>7018813.04</v>
      </c>
      <c r="H591" s="85">
        <v>0</v>
      </c>
      <c r="I591" s="85">
        <v>7018813.04</v>
      </c>
      <c r="J591" s="85">
        <v>1836319.42</v>
      </c>
      <c r="K591" s="85">
        <v>1836319.42</v>
      </c>
      <c r="L591" s="85">
        <v>1785830.44</v>
      </c>
      <c r="M591" s="100">
        <v>25.443482107624298</v>
      </c>
      <c r="N591" s="85">
        <v>1785830.44</v>
      </c>
    </row>
    <row r="592" spans="1:14" s="88" customFormat="1" ht="13.8" x14ac:dyDescent="0.2">
      <c r="A592" s="37" t="s">
        <v>70</v>
      </c>
      <c r="B592" s="16" t="s">
        <v>70</v>
      </c>
      <c r="C592" s="16" t="s">
        <v>1632</v>
      </c>
      <c r="D592" s="16" t="s">
        <v>2185</v>
      </c>
      <c r="E592" s="16" t="s">
        <v>1974</v>
      </c>
      <c r="F592" s="16" t="str">
        <f t="shared" si="9"/>
        <v>MANTENIMIENTO CENTRO SEGURIDAD ALIMENTARIA I+D#</v>
      </c>
      <c r="G592" s="85">
        <v>0</v>
      </c>
      <c r="H592" s="85">
        <v>0</v>
      </c>
      <c r="I592" s="85">
        <v>0</v>
      </c>
      <c r="J592" s="85">
        <v>4783.42</v>
      </c>
      <c r="K592" s="85">
        <v>4783.42</v>
      </c>
      <c r="L592" s="85">
        <v>4783.42</v>
      </c>
      <c r="M592" s="100">
        <v>0</v>
      </c>
      <c r="N592" s="85">
        <v>4783.42</v>
      </c>
    </row>
    <row r="593" spans="1:14" s="88" customFormat="1" ht="13.8" x14ac:dyDescent="0.2">
      <c r="A593" s="37" t="s">
        <v>70</v>
      </c>
      <c r="B593" s="16" t="s">
        <v>70</v>
      </c>
      <c r="C593" s="16" t="s">
        <v>1633</v>
      </c>
      <c r="D593" s="16" t="s">
        <v>2186</v>
      </c>
      <c r="E593" s="16" t="s">
        <v>2360</v>
      </c>
      <c r="F593" s="16" t="str">
        <f t="shared" si="9"/>
        <v>MANTENIMIENTO DEL CENTRO DE INVESTIGACION EN CULTIVOS AGROENERGETICOS DE TERUEL</v>
      </c>
      <c r="G593" s="85">
        <v>0</v>
      </c>
      <c r="H593" s="85">
        <v>816595.65</v>
      </c>
      <c r="I593" s="85">
        <v>816595.65</v>
      </c>
      <c r="J593" s="85">
        <v>171523.23</v>
      </c>
      <c r="K593" s="85">
        <v>171523.23</v>
      </c>
      <c r="L593" s="85">
        <v>125980.23</v>
      </c>
      <c r="M593" s="100">
        <v>15.427492174370499</v>
      </c>
      <c r="N593" s="85">
        <v>125980.23</v>
      </c>
    </row>
    <row r="594" spans="1:14" s="88" customFormat="1" ht="13.8" x14ac:dyDescent="0.2">
      <c r="A594" s="37" t="s">
        <v>70</v>
      </c>
      <c r="B594" s="16" t="s">
        <v>70</v>
      </c>
      <c r="C594" s="27" t="s">
        <v>125</v>
      </c>
      <c r="D594" s="27" t="s">
        <v>70</v>
      </c>
      <c r="E594" s="27" t="s">
        <v>70</v>
      </c>
      <c r="F594" s="27" t="str">
        <f t="shared" si="9"/>
        <v/>
      </c>
      <c r="G594" s="90">
        <v>7576478.3399999999</v>
      </c>
      <c r="H594" s="90">
        <v>816595.65</v>
      </c>
      <c r="I594" s="90">
        <v>8393073.9900000002</v>
      </c>
      <c r="J594" s="90">
        <v>2874912.54</v>
      </c>
      <c r="K594" s="90">
        <v>2874912.54</v>
      </c>
      <c r="L594" s="90">
        <v>2759556.46</v>
      </c>
      <c r="M594" s="101">
        <v>32.878972153562501</v>
      </c>
      <c r="N594" s="90">
        <v>2759556.46</v>
      </c>
    </row>
    <row r="595" spans="1:14" s="88" customFormat="1" ht="13.8" x14ac:dyDescent="0.2">
      <c r="A595" s="37" t="s">
        <v>471</v>
      </c>
      <c r="B595" s="16" t="s">
        <v>472</v>
      </c>
      <c r="C595" s="16" t="s">
        <v>1634</v>
      </c>
      <c r="D595" s="16" t="s">
        <v>2187</v>
      </c>
      <c r="E595" s="16" t="s">
        <v>2361</v>
      </c>
      <c r="F595" s="16" t="str">
        <f t="shared" si="9"/>
        <v>INSTALACIÓN Y EQUIPAMIENTO OFICINAS INAGA SEDE CENTRAL DE ZARAGOZA</v>
      </c>
      <c r="G595" s="85">
        <v>475.5</v>
      </c>
      <c r="H595" s="85">
        <v>0</v>
      </c>
      <c r="I595" s="85">
        <v>475.5</v>
      </c>
      <c r="J595" s="85">
        <v>475.5</v>
      </c>
      <c r="K595" s="85">
        <v>475.5</v>
      </c>
      <c r="L595" s="85">
        <v>158.52000000000001</v>
      </c>
      <c r="M595" s="100">
        <v>33.337539432176698</v>
      </c>
      <c r="N595" s="85">
        <v>158.52000000000001</v>
      </c>
    </row>
    <row r="596" spans="1:14" s="88" customFormat="1" ht="13.8" x14ac:dyDescent="0.2">
      <c r="A596" s="37" t="s">
        <v>70</v>
      </c>
      <c r="B596" s="16" t="s">
        <v>70</v>
      </c>
      <c r="C596" s="16" t="s">
        <v>1635</v>
      </c>
      <c r="D596" s="16" t="s">
        <v>2188</v>
      </c>
      <c r="E596" s="16" t="s">
        <v>1974</v>
      </c>
      <c r="F596" s="16" t="str">
        <f t="shared" si="9"/>
        <v>INSTALACIÓN Y EQUIPAMIENTO OFICINA DELEG.INAGA EN HUESCA#</v>
      </c>
      <c r="G596" s="85">
        <v>792.5</v>
      </c>
      <c r="H596" s="85">
        <v>0</v>
      </c>
      <c r="I596" s="85">
        <v>792.5</v>
      </c>
      <c r="J596" s="85">
        <v>792.5</v>
      </c>
      <c r="K596" s="85">
        <v>792.5</v>
      </c>
      <c r="L596" s="85">
        <v>158.52000000000001</v>
      </c>
      <c r="M596" s="100">
        <v>20.002523659306</v>
      </c>
      <c r="N596" s="85">
        <v>158.52000000000001</v>
      </c>
    </row>
    <row r="597" spans="1:14" s="88" customFormat="1" ht="13.8" x14ac:dyDescent="0.2">
      <c r="A597" s="37" t="s">
        <v>70</v>
      </c>
      <c r="B597" s="16" t="s">
        <v>70</v>
      </c>
      <c r="C597" s="16" t="s">
        <v>1636</v>
      </c>
      <c r="D597" s="16" t="s">
        <v>2189</v>
      </c>
      <c r="E597" s="16" t="s">
        <v>1974</v>
      </c>
      <c r="F597" s="16" t="str">
        <f t="shared" ref="F597:F606" si="10">CONCATENATE(D597,E597)</f>
        <v>PROYECTO BOLSA PARA ADQUISICION MOBILIARIO OFICINA#</v>
      </c>
      <c r="G597" s="85">
        <v>13132</v>
      </c>
      <c r="H597" s="85">
        <v>0</v>
      </c>
      <c r="I597" s="85">
        <v>13132</v>
      </c>
      <c r="J597" s="85">
        <v>0</v>
      </c>
      <c r="K597" s="85">
        <v>0</v>
      </c>
      <c r="L597" s="85">
        <v>0</v>
      </c>
      <c r="M597" s="100">
        <v>0</v>
      </c>
      <c r="N597" s="85">
        <v>0</v>
      </c>
    </row>
    <row r="598" spans="1:14" s="88" customFormat="1" ht="13.8" x14ac:dyDescent="0.2">
      <c r="A598" s="37" t="s">
        <v>70</v>
      </c>
      <c r="B598" s="16" t="s">
        <v>70</v>
      </c>
      <c r="C598" s="27" t="s">
        <v>125</v>
      </c>
      <c r="D598" s="27" t="s">
        <v>70</v>
      </c>
      <c r="E598" s="27" t="s">
        <v>70</v>
      </c>
      <c r="F598" s="27" t="str">
        <f t="shared" si="10"/>
        <v/>
      </c>
      <c r="G598" s="90">
        <v>14400</v>
      </c>
      <c r="H598" s="90">
        <v>0</v>
      </c>
      <c r="I598" s="90">
        <v>14400</v>
      </c>
      <c r="J598" s="90">
        <v>1268</v>
      </c>
      <c r="K598" s="90">
        <v>1268</v>
      </c>
      <c r="L598" s="90">
        <v>317.04000000000002</v>
      </c>
      <c r="M598" s="101">
        <v>2.2016666666666702</v>
      </c>
      <c r="N598" s="90">
        <v>317.04000000000002</v>
      </c>
    </row>
    <row r="599" spans="1:14" s="88" customFormat="1" ht="13.8" x14ac:dyDescent="0.2">
      <c r="A599" s="37" t="s">
        <v>473</v>
      </c>
      <c r="B599" s="16" t="s">
        <v>474</v>
      </c>
      <c r="C599" s="16" t="s">
        <v>1637</v>
      </c>
      <c r="D599" s="16" t="s">
        <v>2190</v>
      </c>
      <c r="E599" s="16" t="s">
        <v>2362</v>
      </c>
      <c r="F599" s="16" t="str">
        <f t="shared" si="10"/>
        <v>EQUIPAMIENTO DE LA ENTIDAD PÚBLICA ARAGONESA DEL BANCO DE SANGRE Y TEJIDOS</v>
      </c>
      <c r="G599" s="85">
        <v>120000</v>
      </c>
      <c r="H599" s="85">
        <v>108900</v>
      </c>
      <c r="I599" s="85">
        <v>228900</v>
      </c>
      <c r="J599" s="85">
        <v>182713.63</v>
      </c>
      <c r="K599" s="85">
        <v>182713.63</v>
      </c>
      <c r="L599" s="85">
        <v>5839.46</v>
      </c>
      <c r="M599" s="100">
        <v>2.55109654871123</v>
      </c>
      <c r="N599" s="85">
        <v>5839.46</v>
      </c>
    </row>
    <row r="600" spans="1:14" s="88" customFormat="1" ht="13.8" x14ac:dyDescent="0.2">
      <c r="A600" s="37" t="s">
        <v>70</v>
      </c>
      <c r="B600" s="16" t="s">
        <v>70</v>
      </c>
      <c r="C600" s="27" t="s">
        <v>125</v>
      </c>
      <c r="D600" s="27" t="s">
        <v>70</v>
      </c>
      <c r="E600" s="27" t="s">
        <v>70</v>
      </c>
      <c r="F600" s="27" t="str">
        <f t="shared" si="10"/>
        <v/>
      </c>
      <c r="G600" s="90">
        <v>120000</v>
      </c>
      <c r="H600" s="90">
        <v>108900</v>
      </c>
      <c r="I600" s="90">
        <v>228900</v>
      </c>
      <c r="J600" s="90">
        <v>182713.63</v>
      </c>
      <c r="K600" s="90">
        <v>182713.63</v>
      </c>
      <c r="L600" s="90">
        <v>5839.46</v>
      </c>
      <c r="M600" s="101">
        <v>2.55109654871123</v>
      </c>
      <c r="N600" s="90">
        <v>5839.46</v>
      </c>
    </row>
    <row r="601" spans="1:14" s="88" customFormat="1" ht="13.8" x14ac:dyDescent="0.2">
      <c r="A601" s="37" t="s">
        <v>475</v>
      </c>
      <c r="B601" s="16" t="s">
        <v>476</v>
      </c>
      <c r="C601" s="16" t="s">
        <v>1638</v>
      </c>
      <c r="D601" s="16" t="s">
        <v>2191</v>
      </c>
      <c r="E601" s="16" t="s">
        <v>1974</v>
      </c>
      <c r="F601" s="16" t="str">
        <f t="shared" si="10"/>
        <v>INFRAESTRUCTURA Y EQUIPAMIENTO DE LA AGENCIA#</v>
      </c>
      <c r="G601" s="85">
        <v>2000</v>
      </c>
      <c r="H601" s="85">
        <v>0</v>
      </c>
      <c r="I601" s="85">
        <v>2000</v>
      </c>
      <c r="J601" s="85">
        <v>0</v>
      </c>
      <c r="K601" s="85">
        <v>0</v>
      </c>
      <c r="L601" s="85">
        <v>0</v>
      </c>
      <c r="M601" s="100">
        <v>0</v>
      </c>
      <c r="N601" s="85">
        <v>0</v>
      </c>
    </row>
    <row r="602" spans="1:14" s="88" customFormat="1" ht="13.8" x14ac:dyDescent="0.2">
      <c r="A602" s="37" t="s">
        <v>70</v>
      </c>
      <c r="B602" s="16" t="s">
        <v>70</v>
      </c>
      <c r="C602" s="27" t="s">
        <v>125</v>
      </c>
      <c r="D602" s="27" t="s">
        <v>70</v>
      </c>
      <c r="E602" s="27" t="s">
        <v>70</v>
      </c>
      <c r="F602" s="27" t="str">
        <f t="shared" si="10"/>
        <v/>
      </c>
      <c r="G602" s="90">
        <v>2000</v>
      </c>
      <c r="H602" s="90">
        <v>0</v>
      </c>
      <c r="I602" s="90">
        <v>2000</v>
      </c>
      <c r="J602" s="90">
        <v>0</v>
      </c>
      <c r="K602" s="90">
        <v>0</v>
      </c>
      <c r="L602" s="90">
        <v>0</v>
      </c>
      <c r="M602" s="101">
        <v>0</v>
      </c>
      <c r="N602" s="90">
        <v>0</v>
      </c>
    </row>
    <row r="603" spans="1:14" s="88" customFormat="1" ht="13.8" x14ac:dyDescent="0.2">
      <c r="A603" s="37" t="s">
        <v>477</v>
      </c>
      <c r="B603" s="16" t="s">
        <v>478</v>
      </c>
      <c r="C603" s="16" t="s">
        <v>1639</v>
      </c>
      <c r="D603" s="16" t="s">
        <v>2192</v>
      </c>
      <c r="E603" s="16" t="s">
        <v>1974</v>
      </c>
      <c r="F603" s="16" t="str">
        <f t="shared" si="10"/>
        <v>INVERSIONES#</v>
      </c>
      <c r="G603" s="85">
        <v>170500</v>
      </c>
      <c r="H603" s="85">
        <v>0</v>
      </c>
      <c r="I603" s="85">
        <v>170500</v>
      </c>
      <c r="J603" s="85">
        <v>53586.7</v>
      </c>
      <c r="K603" s="85">
        <v>49751.01</v>
      </c>
      <c r="L603" s="85">
        <v>25472.19</v>
      </c>
      <c r="M603" s="100">
        <v>14.9397008797654</v>
      </c>
      <c r="N603" s="85">
        <v>22643.33</v>
      </c>
    </row>
    <row r="604" spans="1:14" s="88" customFormat="1" ht="13.8" x14ac:dyDescent="0.2">
      <c r="A604" s="37" t="s">
        <v>70</v>
      </c>
      <c r="B604" s="16" t="s">
        <v>70</v>
      </c>
      <c r="C604" s="16" t="s">
        <v>1640</v>
      </c>
      <c r="D604" s="16" t="s">
        <v>2193</v>
      </c>
      <c r="E604" s="16" t="s">
        <v>1974</v>
      </c>
      <c r="F604" s="16" t="str">
        <f t="shared" si="10"/>
        <v>FITE DINOPOLIS#</v>
      </c>
      <c r="G604" s="85">
        <v>0</v>
      </c>
      <c r="H604" s="85">
        <v>9297386.5099999998</v>
      </c>
      <c r="I604" s="85">
        <v>9297386.5099999998</v>
      </c>
      <c r="J604" s="85">
        <v>6299279.0199999996</v>
      </c>
      <c r="K604" s="85">
        <v>5882914.9299999997</v>
      </c>
      <c r="L604" s="85">
        <v>256817.31</v>
      </c>
      <c r="M604" s="100">
        <v>2.76225270105502</v>
      </c>
      <c r="N604" s="85">
        <v>211366.15</v>
      </c>
    </row>
    <row r="605" spans="1:14" s="88" customFormat="1" ht="13.8" x14ac:dyDescent="0.2">
      <c r="A605" s="37" t="s">
        <v>70</v>
      </c>
      <c r="B605" s="16" t="s">
        <v>70</v>
      </c>
      <c r="C605" s="27" t="s">
        <v>125</v>
      </c>
      <c r="D605" s="27" t="s">
        <v>70</v>
      </c>
      <c r="E605" s="27" t="s">
        <v>70</v>
      </c>
      <c r="F605" s="27" t="str">
        <f t="shared" si="10"/>
        <v/>
      </c>
      <c r="G605" s="90">
        <v>170500</v>
      </c>
      <c r="H605" s="90">
        <v>9297386.5099999998</v>
      </c>
      <c r="I605" s="90">
        <v>9467886.5099999998</v>
      </c>
      <c r="J605" s="90">
        <v>6352865.7199999997</v>
      </c>
      <c r="K605" s="90">
        <v>5932665.9400000004</v>
      </c>
      <c r="L605" s="90">
        <v>282289.5</v>
      </c>
      <c r="M605" s="101">
        <v>2.9815471457314699</v>
      </c>
      <c r="N605" s="90">
        <v>234009.48</v>
      </c>
    </row>
    <row r="606" spans="1:14" s="88" customFormat="1" ht="13.8" x14ac:dyDescent="0.2">
      <c r="A606" s="128" t="s">
        <v>266</v>
      </c>
      <c r="B606" s="129" t="s">
        <v>70</v>
      </c>
      <c r="C606" s="99" t="s">
        <v>70</v>
      </c>
      <c r="D606" s="99" t="s">
        <v>70</v>
      </c>
      <c r="E606" s="99" t="s">
        <v>70</v>
      </c>
      <c r="F606" s="70" t="str">
        <f t="shared" si="10"/>
        <v/>
      </c>
      <c r="G606" s="86">
        <v>371958147.00999999</v>
      </c>
      <c r="H606" s="86">
        <v>108502292.68000001</v>
      </c>
      <c r="I606" s="86">
        <v>480460439.69</v>
      </c>
      <c r="J606" s="86">
        <v>253782339.58000001</v>
      </c>
      <c r="K606" s="86">
        <v>230431655.05000001</v>
      </c>
      <c r="L606" s="86">
        <v>75448347.540000007</v>
      </c>
      <c r="M606" s="102">
        <v>15.7033423165246</v>
      </c>
      <c r="N606" s="86">
        <v>72276510.930000007</v>
      </c>
    </row>
    <row r="607" spans="1:14" s="88" customFormat="1" ht="13.8" x14ac:dyDescent="0.3">
      <c r="A607" s="39" t="s">
        <v>61</v>
      </c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103"/>
      <c r="N607" s="39"/>
    </row>
  </sheetData>
  <mergeCells count="4">
    <mergeCell ref="A5:B6"/>
    <mergeCell ref="C5:F6"/>
    <mergeCell ref="A1:N1"/>
    <mergeCell ref="A606:B60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A12 A15 A17 A20 A22 A54 A60 A78 A189 E201 A345 A355 A363 A381 A464 A489 A491 A493 A519 A537 A542 A545 A551 A584 A587 A595 A599 A601 A603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J1" s="89"/>
    </row>
    <row r="2" spans="1:10" s="76" customFormat="1" ht="18" customHeight="1" x14ac:dyDescent="0.35">
      <c r="A2" s="113" t="s">
        <v>54</v>
      </c>
      <c r="B2" s="113"/>
      <c r="C2" s="113"/>
      <c r="D2" s="113"/>
      <c r="E2" s="113"/>
      <c r="F2" s="113"/>
      <c r="G2" s="113"/>
      <c r="H2" s="113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6" t="s">
        <v>53</v>
      </c>
      <c r="B5" s="122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3"/>
      <c r="B6" s="124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0</v>
      </c>
      <c r="E7" s="17">
        <v>1706362370</v>
      </c>
      <c r="F7" s="17">
        <v>870184897.57000005</v>
      </c>
      <c r="G7" s="19">
        <f>IF(E7=0,0,F7*100/E7)</f>
        <v>50.996488956211572</v>
      </c>
      <c r="H7" s="17">
        <v>861850042.22000003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1064019379.42</v>
      </c>
      <c r="G8" s="19">
        <f t="shared" ref="G8:G18" si="0">IF(E8=0,0,F8*100/E8)</f>
        <v>58.782803531107092</v>
      </c>
      <c r="H8" s="17">
        <v>1039486459.22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4195845.33</v>
      </c>
      <c r="E9" s="17">
        <v>102825369.37</v>
      </c>
      <c r="F9" s="17">
        <v>51841406.939999998</v>
      </c>
      <c r="G9" s="19">
        <f t="shared" si="0"/>
        <v>50.416942100599037</v>
      </c>
      <c r="H9" s="17">
        <v>36140139.079999998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32208241.710000001</v>
      </c>
      <c r="E10" s="17">
        <v>1624787405.8299999</v>
      </c>
      <c r="F10" s="17">
        <v>626558767.80999994</v>
      </c>
      <c r="G10" s="19">
        <f t="shared" si="0"/>
        <v>38.562507658651569</v>
      </c>
      <c r="H10" s="17">
        <v>471714554.92000002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0</v>
      </c>
      <c r="E11" s="17">
        <v>11675624.27</v>
      </c>
      <c r="F11" s="17">
        <v>6079350.5499999998</v>
      </c>
      <c r="G11" s="19">
        <f t="shared" si="0"/>
        <v>52.068740903393255</v>
      </c>
      <c r="H11" s="17">
        <v>5191825.97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229312.09</v>
      </c>
      <c r="G12" s="19">
        <f t="shared" si="0"/>
        <v>0</v>
      </c>
      <c r="H12" s="17">
        <v>229312.09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43664090.030000001</v>
      </c>
      <c r="E13" s="17">
        <v>448039754.16000003</v>
      </c>
      <c r="F13" s="17">
        <v>219081667.44999999</v>
      </c>
      <c r="G13" s="19">
        <f t="shared" si="0"/>
        <v>48.897818868939801</v>
      </c>
      <c r="H13" s="17">
        <v>145430792.62</v>
      </c>
    </row>
    <row r="14" spans="1:10" ht="13.8" x14ac:dyDescent="0.2">
      <c r="A14" s="120" t="s">
        <v>35</v>
      </c>
      <c r="B14" s="121"/>
      <c r="C14" s="20">
        <f>SUM(C7:C13)</f>
        <v>5623708486.5600004</v>
      </c>
      <c r="D14" s="20">
        <f t="shared" ref="D14:H14" si="1">SUM(D7:D13)</f>
        <v>80068177.069999993</v>
      </c>
      <c r="E14" s="20">
        <f t="shared" si="1"/>
        <v>5703776663.6300001</v>
      </c>
      <c r="F14" s="20">
        <f t="shared" si="1"/>
        <v>2837994781.8299999</v>
      </c>
      <c r="G14" s="31">
        <f t="shared" si="0"/>
        <v>49.756414901838774</v>
      </c>
      <c r="H14" s="20">
        <f t="shared" si="1"/>
        <v>2560043126.1199999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349480481.44</v>
      </c>
      <c r="E15" s="17">
        <v>363319089.64999998</v>
      </c>
      <c r="F15" s="17">
        <v>400778.67</v>
      </c>
      <c r="G15" s="19">
        <f t="shared" si="0"/>
        <v>0.11031038043888262</v>
      </c>
      <c r="H15" s="17">
        <v>389312.38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812534606.75999999</v>
      </c>
      <c r="G16" s="19">
        <f t="shared" ref="G16" si="2">IF(E16=0,0,F16*100/E16)</f>
        <v>44.98340512934525</v>
      </c>
      <c r="H16" s="17">
        <v>812534606.75999999</v>
      </c>
    </row>
    <row r="17" spans="1:8" ht="13.8" x14ac:dyDescent="0.2">
      <c r="A17" s="120" t="s">
        <v>36</v>
      </c>
      <c r="B17" s="121"/>
      <c r="C17" s="20">
        <f>SUM(C15:C16)</f>
        <v>1820137185.26</v>
      </c>
      <c r="D17" s="20">
        <f t="shared" ref="D17:H17" si="3">SUM(D15:D16)</f>
        <v>349480481.44</v>
      </c>
      <c r="E17" s="20">
        <f t="shared" si="3"/>
        <v>2169617666.6999998</v>
      </c>
      <c r="F17" s="20">
        <f t="shared" si="3"/>
        <v>812935385.42999995</v>
      </c>
      <c r="G17" s="31">
        <f t="shared" si="0"/>
        <v>37.469061849338601</v>
      </c>
      <c r="H17" s="20">
        <f t="shared" si="3"/>
        <v>812923919.13999999</v>
      </c>
    </row>
    <row r="18" spans="1:8" ht="13.8" x14ac:dyDescent="0.2">
      <c r="A18" s="125" t="s">
        <v>33</v>
      </c>
      <c r="B18" s="126"/>
      <c r="C18" s="21">
        <f>+C14+C17</f>
        <v>7443845671.8200006</v>
      </c>
      <c r="D18" s="21">
        <f t="shared" ref="D18:H18" si="4">+D14+D17</f>
        <v>429548658.50999999</v>
      </c>
      <c r="E18" s="21">
        <f t="shared" si="4"/>
        <v>7873394330.3299999</v>
      </c>
      <c r="F18" s="21">
        <f t="shared" si="4"/>
        <v>3650930167.2599998</v>
      </c>
      <c r="G18" s="32">
        <f t="shared" si="0"/>
        <v>46.370472684136189</v>
      </c>
      <c r="H18" s="21">
        <f t="shared" si="4"/>
        <v>3372967045.2599998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11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10"/>
      <c r="B3" s="10"/>
      <c r="C3" s="105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6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6" t="s">
        <v>53</v>
      </c>
      <c r="B5" s="117"/>
      <c r="C5" s="127" t="s">
        <v>46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7" t="s">
        <v>68</v>
      </c>
      <c r="D7" s="16" t="s">
        <v>69</v>
      </c>
      <c r="E7" s="38">
        <v>4355342.6399999997</v>
      </c>
      <c r="F7" s="38">
        <v>71994.649999999994</v>
      </c>
      <c r="G7" s="38">
        <v>4427337.29</v>
      </c>
      <c r="H7" s="38">
        <v>4053112.58</v>
      </c>
      <c r="I7" s="38">
        <v>4053112.58</v>
      </c>
      <c r="J7" s="38">
        <v>2244808.65</v>
      </c>
      <c r="K7" s="35">
        <v>50.703357412373698</v>
      </c>
      <c r="L7" s="38">
        <v>1318597.5</v>
      </c>
    </row>
    <row r="8" spans="1:12" ht="13.8" x14ac:dyDescent="0.2">
      <c r="A8" s="37" t="s">
        <v>70</v>
      </c>
      <c r="B8" s="16" t="s">
        <v>70</v>
      </c>
      <c r="C8" s="107" t="s">
        <v>71</v>
      </c>
      <c r="D8" s="16" t="s">
        <v>72</v>
      </c>
      <c r="E8" s="38">
        <v>5211304.2300000004</v>
      </c>
      <c r="F8" s="38">
        <v>11709.33</v>
      </c>
      <c r="G8" s="38">
        <v>5223013.5599999996</v>
      </c>
      <c r="H8" s="38">
        <v>2649468.23</v>
      </c>
      <c r="I8" s="38">
        <v>2649468.23</v>
      </c>
      <c r="J8" s="38">
        <v>2649468.23</v>
      </c>
      <c r="K8" s="35">
        <v>50.726811247260102</v>
      </c>
      <c r="L8" s="38">
        <v>2649468.23</v>
      </c>
    </row>
    <row r="9" spans="1:12" ht="13.8" x14ac:dyDescent="0.2">
      <c r="A9" s="37" t="s">
        <v>70</v>
      </c>
      <c r="B9" s="16" t="s">
        <v>70</v>
      </c>
      <c r="C9" s="107" t="s">
        <v>73</v>
      </c>
      <c r="D9" s="16" t="s">
        <v>74</v>
      </c>
      <c r="E9" s="38">
        <v>5201063.49</v>
      </c>
      <c r="F9" s="38">
        <v>25694.71</v>
      </c>
      <c r="G9" s="38">
        <v>5226758.2</v>
      </c>
      <c r="H9" s="38">
        <v>2943201.29</v>
      </c>
      <c r="I9" s="38">
        <v>2943201.29</v>
      </c>
      <c r="J9" s="38">
        <v>2409752.1</v>
      </c>
      <c r="K9" s="35">
        <v>46.104143482283099</v>
      </c>
      <c r="L9" s="38">
        <v>2305159.7999999998</v>
      </c>
    </row>
    <row r="10" spans="1:12" ht="13.8" x14ac:dyDescent="0.2">
      <c r="A10" s="37" t="s">
        <v>70</v>
      </c>
      <c r="B10" s="16" t="s">
        <v>70</v>
      </c>
      <c r="C10" s="107" t="s">
        <v>75</v>
      </c>
      <c r="D10" s="16" t="s">
        <v>76</v>
      </c>
      <c r="E10" s="38">
        <v>151562867.53</v>
      </c>
      <c r="F10" s="38">
        <v>3038077.06</v>
      </c>
      <c r="G10" s="38">
        <v>154600944.59</v>
      </c>
      <c r="H10" s="38">
        <v>72687393.459999993</v>
      </c>
      <c r="I10" s="38">
        <v>72687393.459999993</v>
      </c>
      <c r="J10" s="38">
        <v>70219638.900000006</v>
      </c>
      <c r="K10" s="35">
        <v>45.419928763191997</v>
      </c>
      <c r="L10" s="38">
        <v>68729688.780000001</v>
      </c>
    </row>
    <row r="11" spans="1:12" ht="13.8" x14ac:dyDescent="0.2">
      <c r="A11" s="37" t="s">
        <v>70</v>
      </c>
      <c r="B11" s="16" t="s">
        <v>70</v>
      </c>
      <c r="C11" s="107" t="s">
        <v>77</v>
      </c>
      <c r="D11" s="16" t="s">
        <v>78</v>
      </c>
      <c r="E11" s="38">
        <v>150386621.97999999</v>
      </c>
      <c r="F11" s="38">
        <v>1102193.19</v>
      </c>
      <c r="G11" s="38">
        <v>151488815.16999999</v>
      </c>
      <c r="H11" s="38">
        <v>75057532.030000001</v>
      </c>
      <c r="I11" s="38">
        <v>75057532.030000001</v>
      </c>
      <c r="J11" s="38">
        <v>73688610.890000001</v>
      </c>
      <c r="K11" s="35">
        <v>48.642938297000299</v>
      </c>
      <c r="L11" s="38">
        <v>72864006.799999997</v>
      </c>
    </row>
    <row r="12" spans="1:12" ht="13.8" x14ac:dyDescent="0.2">
      <c r="A12" s="37" t="s">
        <v>70</v>
      </c>
      <c r="B12" s="16" t="s">
        <v>70</v>
      </c>
      <c r="C12" s="107" t="s">
        <v>79</v>
      </c>
      <c r="D12" s="16" t="s">
        <v>80</v>
      </c>
      <c r="E12" s="38">
        <v>144357.51999999999</v>
      </c>
      <c r="F12" s="38">
        <v>2887.15</v>
      </c>
      <c r="G12" s="38">
        <v>147244.67000000001</v>
      </c>
      <c r="H12" s="38">
        <v>147240.43</v>
      </c>
      <c r="I12" s="38">
        <v>147240.43</v>
      </c>
      <c r="J12" s="38">
        <v>73141.03</v>
      </c>
      <c r="K12" s="35">
        <v>49.673125689371297</v>
      </c>
      <c r="L12" s="38">
        <v>38535.29</v>
      </c>
    </row>
    <row r="13" spans="1:12" ht="13.8" x14ac:dyDescent="0.2">
      <c r="A13" s="37" t="s">
        <v>70</v>
      </c>
      <c r="B13" s="16" t="s">
        <v>70</v>
      </c>
      <c r="C13" s="107" t="s">
        <v>81</v>
      </c>
      <c r="D13" s="16" t="s">
        <v>82</v>
      </c>
      <c r="E13" s="38">
        <v>300026065.45999998</v>
      </c>
      <c r="F13" s="38">
        <v>9026487.2100000009</v>
      </c>
      <c r="G13" s="38">
        <v>309052552.67000002</v>
      </c>
      <c r="H13" s="38">
        <v>156948286.72</v>
      </c>
      <c r="I13" s="38">
        <v>156948286.72</v>
      </c>
      <c r="J13" s="38">
        <v>156948286.72</v>
      </c>
      <c r="K13" s="35">
        <v>50.783688846468202</v>
      </c>
      <c r="L13" s="38">
        <v>156948286.72</v>
      </c>
    </row>
    <row r="14" spans="1:12" ht="13.8" x14ac:dyDescent="0.2">
      <c r="A14" s="37" t="s">
        <v>70</v>
      </c>
      <c r="B14" s="16" t="s">
        <v>70</v>
      </c>
      <c r="C14" s="107" t="s">
        <v>83</v>
      </c>
      <c r="D14" s="16" t="s">
        <v>84</v>
      </c>
      <c r="E14" s="38">
        <v>295271159.11000001</v>
      </c>
      <c r="F14" s="38">
        <v>5905423.2000000002</v>
      </c>
      <c r="G14" s="38">
        <v>301176582.31</v>
      </c>
      <c r="H14" s="38">
        <v>156857243.09999999</v>
      </c>
      <c r="I14" s="38">
        <v>156857243.09999999</v>
      </c>
      <c r="J14" s="38">
        <v>156857243.09999999</v>
      </c>
      <c r="K14" s="35">
        <v>52.081487178358202</v>
      </c>
      <c r="L14" s="38">
        <v>156857243.09999999</v>
      </c>
    </row>
    <row r="15" spans="1:12" ht="13.8" x14ac:dyDescent="0.2">
      <c r="A15" s="37" t="s">
        <v>70</v>
      </c>
      <c r="B15" s="16" t="s">
        <v>70</v>
      </c>
      <c r="C15" s="107" t="s">
        <v>85</v>
      </c>
      <c r="D15" s="16" t="s">
        <v>86</v>
      </c>
      <c r="E15" s="38">
        <v>27313630</v>
      </c>
      <c r="F15" s="38">
        <v>0</v>
      </c>
      <c r="G15" s="38">
        <v>27313630</v>
      </c>
      <c r="H15" s="38">
        <v>13175136.23</v>
      </c>
      <c r="I15" s="38">
        <v>13175136.23</v>
      </c>
      <c r="J15" s="38">
        <v>13175136.23</v>
      </c>
      <c r="K15" s="35">
        <v>48.236489364467502</v>
      </c>
      <c r="L15" s="38">
        <v>13175136.23</v>
      </c>
    </row>
    <row r="16" spans="1:12" ht="13.8" x14ac:dyDescent="0.2">
      <c r="A16" s="37" t="s">
        <v>70</v>
      </c>
      <c r="B16" s="16" t="s">
        <v>70</v>
      </c>
      <c r="C16" s="107" t="s">
        <v>87</v>
      </c>
      <c r="D16" s="16" t="s">
        <v>88</v>
      </c>
      <c r="E16" s="38">
        <v>16672716</v>
      </c>
      <c r="F16" s="38">
        <v>0</v>
      </c>
      <c r="G16" s="38">
        <v>16672716</v>
      </c>
      <c r="H16" s="38">
        <v>8061468.0899999999</v>
      </c>
      <c r="I16" s="38">
        <v>8061468.0899999999</v>
      </c>
      <c r="J16" s="38">
        <v>8061468.0899999999</v>
      </c>
      <c r="K16" s="35">
        <v>48.351258967045297</v>
      </c>
      <c r="L16" s="38">
        <v>8061468.0899999999</v>
      </c>
    </row>
    <row r="17" spans="1:12" ht="13.8" x14ac:dyDescent="0.2">
      <c r="A17" s="37" t="s">
        <v>70</v>
      </c>
      <c r="B17" s="16" t="s">
        <v>70</v>
      </c>
      <c r="C17" s="107" t="s">
        <v>89</v>
      </c>
      <c r="D17" s="16" t="s">
        <v>90</v>
      </c>
      <c r="E17" s="38">
        <v>101752772.37</v>
      </c>
      <c r="F17" s="38">
        <v>1854264.73</v>
      </c>
      <c r="G17" s="38">
        <v>103607037.09999999</v>
      </c>
      <c r="H17" s="38">
        <v>49668614.439999998</v>
      </c>
      <c r="I17" s="38">
        <v>49668614.439999998</v>
      </c>
      <c r="J17" s="38">
        <v>49517078.659999996</v>
      </c>
      <c r="K17" s="35">
        <v>47.793161590179302</v>
      </c>
      <c r="L17" s="38">
        <v>49441310.770000003</v>
      </c>
    </row>
    <row r="18" spans="1:12" ht="13.8" x14ac:dyDescent="0.2">
      <c r="A18" s="37" t="s">
        <v>70</v>
      </c>
      <c r="B18" s="16" t="s">
        <v>70</v>
      </c>
      <c r="C18" s="107" t="s">
        <v>91</v>
      </c>
      <c r="D18" s="16" t="s">
        <v>92</v>
      </c>
      <c r="E18" s="38">
        <v>5237819.37</v>
      </c>
      <c r="F18" s="38">
        <v>482675.96</v>
      </c>
      <c r="G18" s="38">
        <v>5720495.3300000001</v>
      </c>
      <c r="H18" s="38">
        <v>1128833.7</v>
      </c>
      <c r="I18" s="38">
        <v>1128833.7</v>
      </c>
      <c r="J18" s="38">
        <v>1110705.1200000001</v>
      </c>
      <c r="K18" s="35">
        <v>19.416240306589</v>
      </c>
      <c r="L18" s="38">
        <v>1101640.83</v>
      </c>
    </row>
    <row r="19" spans="1:12" ht="13.8" x14ac:dyDescent="0.2">
      <c r="A19" s="37" t="s">
        <v>70</v>
      </c>
      <c r="B19" s="16" t="s">
        <v>70</v>
      </c>
      <c r="C19" s="107" t="s">
        <v>93</v>
      </c>
      <c r="D19" s="16" t="s">
        <v>94</v>
      </c>
      <c r="E19" s="38">
        <v>2893363.93</v>
      </c>
      <c r="F19" s="38">
        <v>51510.58</v>
      </c>
      <c r="G19" s="38">
        <v>2944874.51</v>
      </c>
      <c r="H19" s="38">
        <v>1428604.47</v>
      </c>
      <c r="I19" s="38">
        <v>1428604.47</v>
      </c>
      <c r="J19" s="38">
        <v>1428604.47</v>
      </c>
      <c r="K19" s="35">
        <v>48.511556779375297</v>
      </c>
      <c r="L19" s="38">
        <v>1428604.47</v>
      </c>
    </row>
    <row r="20" spans="1:12" ht="13.8" x14ac:dyDescent="0.2">
      <c r="A20" s="37" t="s">
        <v>70</v>
      </c>
      <c r="B20" s="16" t="s">
        <v>70</v>
      </c>
      <c r="C20" s="107" t="s">
        <v>95</v>
      </c>
      <c r="D20" s="16" t="s">
        <v>96</v>
      </c>
      <c r="E20" s="38">
        <v>167032.35999999999</v>
      </c>
      <c r="F20" s="38">
        <v>3270.1</v>
      </c>
      <c r="G20" s="38">
        <v>170302.46</v>
      </c>
      <c r="H20" s="38">
        <v>168755.07</v>
      </c>
      <c r="I20" s="38">
        <v>168755.07</v>
      </c>
      <c r="J20" s="38">
        <v>84822.38</v>
      </c>
      <c r="K20" s="35">
        <v>49.806902378274501</v>
      </c>
      <c r="L20" s="38">
        <v>25409.35</v>
      </c>
    </row>
    <row r="21" spans="1:12" ht="13.8" x14ac:dyDescent="0.2">
      <c r="A21" s="37" t="s">
        <v>70</v>
      </c>
      <c r="B21" s="16" t="s">
        <v>70</v>
      </c>
      <c r="C21" s="107" t="s">
        <v>97</v>
      </c>
      <c r="D21" s="16" t="s">
        <v>98</v>
      </c>
      <c r="E21" s="38">
        <v>924314.07</v>
      </c>
      <c r="F21" s="38">
        <v>5736</v>
      </c>
      <c r="G21" s="38">
        <v>930050.07</v>
      </c>
      <c r="H21" s="38">
        <v>46586.7</v>
      </c>
      <c r="I21" s="38">
        <v>46586.7</v>
      </c>
      <c r="J21" s="38">
        <v>32726.7</v>
      </c>
      <c r="K21" s="35">
        <v>3.5188105517802901</v>
      </c>
      <c r="L21" s="38">
        <v>26053.360000000001</v>
      </c>
    </row>
    <row r="22" spans="1:12" ht="13.8" x14ac:dyDescent="0.2">
      <c r="A22" s="37" t="s">
        <v>70</v>
      </c>
      <c r="B22" s="16" t="s">
        <v>70</v>
      </c>
      <c r="C22" s="107" t="s">
        <v>99</v>
      </c>
      <c r="D22" s="16" t="s">
        <v>100</v>
      </c>
      <c r="E22" s="38">
        <v>209287003.06</v>
      </c>
      <c r="F22" s="38">
        <v>3349928.9</v>
      </c>
      <c r="G22" s="38">
        <v>212636931.96000001</v>
      </c>
      <c r="H22" s="38">
        <v>69659820.5</v>
      </c>
      <c r="I22" s="38">
        <v>69659820.5</v>
      </c>
      <c r="J22" s="38">
        <v>68264614.969999999</v>
      </c>
      <c r="K22" s="35">
        <v>32.103837438193302</v>
      </c>
      <c r="L22" s="38">
        <v>66098606.329999998</v>
      </c>
    </row>
    <row r="23" spans="1:12" ht="13.8" x14ac:dyDescent="0.2">
      <c r="A23" s="37" t="s">
        <v>70</v>
      </c>
      <c r="B23" s="16" t="s">
        <v>70</v>
      </c>
      <c r="C23" s="107" t="s">
        <v>101</v>
      </c>
      <c r="D23" s="16" t="s">
        <v>102</v>
      </c>
      <c r="E23" s="38">
        <v>762285.9</v>
      </c>
      <c r="F23" s="38">
        <v>1713.53</v>
      </c>
      <c r="G23" s="38">
        <v>763999.43</v>
      </c>
      <c r="H23" s="38">
        <v>238231.48</v>
      </c>
      <c r="I23" s="38">
        <v>238231.48</v>
      </c>
      <c r="J23" s="38">
        <v>194250.95</v>
      </c>
      <c r="K23" s="35">
        <v>25.4255359850203</v>
      </c>
      <c r="L23" s="38">
        <v>165825.73000000001</v>
      </c>
    </row>
    <row r="24" spans="1:12" ht="13.8" x14ac:dyDescent="0.2">
      <c r="A24" s="37" t="s">
        <v>70</v>
      </c>
      <c r="B24" s="16" t="s">
        <v>70</v>
      </c>
      <c r="C24" s="107" t="s">
        <v>103</v>
      </c>
      <c r="D24" s="16" t="s">
        <v>104</v>
      </c>
      <c r="E24" s="38">
        <v>207599.74</v>
      </c>
      <c r="F24" s="38">
        <v>20</v>
      </c>
      <c r="G24" s="38">
        <v>207619.74</v>
      </c>
      <c r="H24" s="38">
        <v>130180.77</v>
      </c>
      <c r="I24" s="38">
        <v>114294.86</v>
      </c>
      <c r="J24" s="38">
        <v>113781.52</v>
      </c>
      <c r="K24" s="35">
        <v>54.802842928133899</v>
      </c>
      <c r="L24" s="38">
        <v>113524.86</v>
      </c>
    </row>
    <row r="25" spans="1:12" ht="13.8" x14ac:dyDescent="0.2">
      <c r="A25" s="37" t="s">
        <v>70</v>
      </c>
      <c r="B25" s="16" t="s">
        <v>70</v>
      </c>
      <c r="C25" s="107" t="s">
        <v>105</v>
      </c>
      <c r="D25" s="16" t="s">
        <v>106</v>
      </c>
      <c r="E25" s="38">
        <v>4312097.2699999996</v>
      </c>
      <c r="F25" s="38">
        <v>-16201.07</v>
      </c>
      <c r="G25" s="38">
        <v>4295896.2</v>
      </c>
      <c r="H25" s="38">
        <v>216460.68</v>
      </c>
      <c r="I25" s="38">
        <v>216460.68</v>
      </c>
      <c r="J25" s="38">
        <v>118955.05</v>
      </c>
      <c r="K25" s="35">
        <v>2.7690392053699999</v>
      </c>
      <c r="L25" s="38">
        <v>69600.66</v>
      </c>
    </row>
    <row r="26" spans="1:12" ht="13.8" x14ac:dyDescent="0.2">
      <c r="A26" s="37" t="s">
        <v>70</v>
      </c>
      <c r="B26" s="16" t="s">
        <v>70</v>
      </c>
      <c r="C26" s="107" t="s">
        <v>107</v>
      </c>
      <c r="D26" s="16" t="s">
        <v>108</v>
      </c>
      <c r="E26" s="38">
        <v>207589.78</v>
      </c>
      <c r="F26" s="38">
        <v>0</v>
      </c>
      <c r="G26" s="38">
        <v>207589.78</v>
      </c>
      <c r="H26" s="38">
        <v>29070.01</v>
      </c>
      <c r="I26" s="38">
        <v>29070.01</v>
      </c>
      <c r="J26" s="38">
        <v>29070.01</v>
      </c>
      <c r="K26" s="35">
        <v>14.003584376841699</v>
      </c>
      <c r="L26" s="38">
        <v>29070.01</v>
      </c>
    </row>
    <row r="27" spans="1:12" ht="13.8" x14ac:dyDescent="0.2">
      <c r="A27" s="37" t="s">
        <v>70</v>
      </c>
      <c r="B27" s="16" t="s">
        <v>70</v>
      </c>
      <c r="C27" s="107" t="s">
        <v>109</v>
      </c>
      <c r="D27" s="16" t="s">
        <v>110</v>
      </c>
      <c r="E27" s="38">
        <v>31771205.41</v>
      </c>
      <c r="F27" s="38">
        <v>-30215200.870000001</v>
      </c>
      <c r="G27" s="38">
        <v>1556004.54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7" t="s">
        <v>111</v>
      </c>
      <c r="D28" s="16" t="s">
        <v>112</v>
      </c>
      <c r="E28" s="38">
        <v>615157142.00999999</v>
      </c>
      <c r="F28" s="38">
        <v>12308507.890000001</v>
      </c>
      <c r="G28" s="38">
        <v>627465649.89999998</v>
      </c>
      <c r="H28" s="38">
        <v>271343743.51999998</v>
      </c>
      <c r="I28" s="38">
        <v>271343743.51999998</v>
      </c>
      <c r="J28" s="38">
        <v>271343743.51999998</v>
      </c>
      <c r="K28" s="35">
        <v>43.244398089878601</v>
      </c>
      <c r="L28" s="38">
        <v>271343743.51999998</v>
      </c>
    </row>
    <row r="29" spans="1:12" ht="13.8" x14ac:dyDescent="0.2">
      <c r="A29" s="37" t="s">
        <v>70</v>
      </c>
      <c r="B29" s="16" t="s">
        <v>70</v>
      </c>
      <c r="C29" s="107" t="s">
        <v>113</v>
      </c>
      <c r="D29" s="16" t="s">
        <v>114</v>
      </c>
      <c r="E29" s="38">
        <v>107052075.5</v>
      </c>
      <c r="F29" s="38">
        <v>2189847.7599999998</v>
      </c>
      <c r="G29" s="38">
        <v>109241923.26000001</v>
      </c>
      <c r="H29" s="38">
        <v>97219180.25</v>
      </c>
      <c r="I29" s="38">
        <v>97219180.25</v>
      </c>
      <c r="J29" s="38">
        <v>97219180.25</v>
      </c>
      <c r="K29" s="35">
        <v>88.994387272562605</v>
      </c>
      <c r="L29" s="38">
        <v>97219180.25</v>
      </c>
    </row>
    <row r="30" spans="1:12" ht="13.8" x14ac:dyDescent="0.2">
      <c r="A30" s="37" t="s">
        <v>70</v>
      </c>
      <c r="B30" s="16" t="s">
        <v>70</v>
      </c>
      <c r="C30" s="107" t="s">
        <v>115</v>
      </c>
      <c r="D30" s="16" t="s">
        <v>116</v>
      </c>
      <c r="E30" s="38">
        <v>4901981.29</v>
      </c>
      <c r="F30" s="38">
        <v>98039.63</v>
      </c>
      <c r="G30" s="38">
        <v>5000020.92</v>
      </c>
      <c r="H30" s="38">
        <v>3285502.3</v>
      </c>
      <c r="I30" s="38">
        <v>3285502.3</v>
      </c>
      <c r="J30" s="38">
        <v>3285502.3</v>
      </c>
      <c r="K30" s="35">
        <v>65.7097710703178</v>
      </c>
      <c r="L30" s="38">
        <v>3285502.3</v>
      </c>
    </row>
    <row r="31" spans="1:12" ht="13.8" x14ac:dyDescent="0.2">
      <c r="A31" s="37" t="s">
        <v>70</v>
      </c>
      <c r="B31" s="16" t="s">
        <v>70</v>
      </c>
      <c r="C31" s="107" t="s">
        <v>117</v>
      </c>
      <c r="D31" s="16" t="s">
        <v>118</v>
      </c>
      <c r="E31" s="38">
        <v>1148874.6499999999</v>
      </c>
      <c r="F31" s="38">
        <v>22977.49</v>
      </c>
      <c r="G31" s="38">
        <v>1171852.1399999999</v>
      </c>
      <c r="H31" s="38">
        <v>917193.75</v>
      </c>
      <c r="I31" s="38">
        <v>917193.75</v>
      </c>
      <c r="J31" s="38">
        <v>917193.75</v>
      </c>
      <c r="K31" s="35">
        <v>78.268726803707494</v>
      </c>
      <c r="L31" s="38">
        <v>917193.75</v>
      </c>
    </row>
    <row r="32" spans="1:12" ht="13.8" x14ac:dyDescent="0.2">
      <c r="A32" s="37" t="s">
        <v>70</v>
      </c>
      <c r="B32" s="16" t="s">
        <v>70</v>
      </c>
      <c r="C32" s="107" t="s">
        <v>119</v>
      </c>
      <c r="D32" s="16" t="s">
        <v>120</v>
      </c>
      <c r="E32" s="38">
        <v>176242542.19</v>
      </c>
      <c r="F32" s="38">
        <v>801995.47</v>
      </c>
      <c r="G32" s="38">
        <v>177044537.66</v>
      </c>
      <c r="H32" s="38">
        <v>90860095.769999996</v>
      </c>
      <c r="I32" s="38">
        <v>90860095.769999996</v>
      </c>
      <c r="J32" s="38">
        <v>90860095.769999996</v>
      </c>
      <c r="K32" s="35">
        <v>51.320473916280697</v>
      </c>
      <c r="L32" s="38">
        <v>90859139.109999999</v>
      </c>
    </row>
    <row r="33" spans="1:12" ht="13.8" x14ac:dyDescent="0.2">
      <c r="A33" s="37" t="s">
        <v>70</v>
      </c>
      <c r="B33" s="16" t="s">
        <v>70</v>
      </c>
      <c r="C33" s="107" t="s">
        <v>121</v>
      </c>
      <c r="D33" s="16" t="s">
        <v>122</v>
      </c>
      <c r="E33" s="38">
        <v>252768143.28999999</v>
      </c>
      <c r="F33" s="38">
        <v>18394.810000000001</v>
      </c>
      <c r="G33" s="38">
        <v>252786538.09999999</v>
      </c>
      <c r="H33" s="38">
        <v>121403983.81</v>
      </c>
      <c r="I33" s="38">
        <v>121403983.81</v>
      </c>
      <c r="J33" s="38">
        <v>121403983.81</v>
      </c>
      <c r="K33" s="35">
        <v>48.026285229624698</v>
      </c>
      <c r="L33" s="38">
        <v>103749688.5</v>
      </c>
    </row>
    <row r="34" spans="1:12" ht="13.8" x14ac:dyDescent="0.2">
      <c r="A34" s="37" t="s">
        <v>70</v>
      </c>
      <c r="B34" s="16" t="s">
        <v>70</v>
      </c>
      <c r="C34" s="107" t="s">
        <v>123</v>
      </c>
      <c r="D34" s="16" t="s">
        <v>124</v>
      </c>
      <c r="E34" s="38">
        <v>34480054.359999999</v>
      </c>
      <c r="F34" s="38">
        <v>689601.09</v>
      </c>
      <c r="G34" s="38">
        <v>35169655.450000003</v>
      </c>
      <c r="H34" s="38">
        <v>19362819.100000001</v>
      </c>
      <c r="I34" s="38">
        <v>19362819.100000001</v>
      </c>
      <c r="J34" s="38">
        <v>19362819.100000001</v>
      </c>
      <c r="K34" s="35">
        <v>55.055469984708097</v>
      </c>
      <c r="L34" s="38">
        <v>19362819.100000001</v>
      </c>
    </row>
    <row r="35" spans="1:12" ht="13.8" x14ac:dyDescent="0.2">
      <c r="A35" s="37" t="s">
        <v>70</v>
      </c>
      <c r="B35" s="16" t="s">
        <v>70</v>
      </c>
      <c r="C35" s="108" t="s">
        <v>125</v>
      </c>
      <c r="D35" s="27" t="s">
        <v>70</v>
      </c>
      <c r="E35" s="28">
        <v>2505419024.5100002</v>
      </c>
      <c r="F35" s="28">
        <v>10831548.5</v>
      </c>
      <c r="G35" s="28">
        <v>2516250573.0100002</v>
      </c>
      <c r="H35" s="28">
        <v>1219687758.48</v>
      </c>
      <c r="I35" s="28">
        <v>1219671872.5699999</v>
      </c>
      <c r="J35" s="28">
        <v>1211614682.27</v>
      </c>
      <c r="K35" s="29">
        <v>48.151590913326103</v>
      </c>
      <c r="L35" s="28">
        <v>1188184503.4400001</v>
      </c>
    </row>
    <row r="36" spans="1:12" ht="13.8" x14ac:dyDescent="0.2">
      <c r="A36" s="37" t="s">
        <v>5</v>
      </c>
      <c r="B36" s="16" t="s">
        <v>6</v>
      </c>
      <c r="C36" s="107" t="s">
        <v>126</v>
      </c>
      <c r="D36" s="16" t="s">
        <v>127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107" t="s">
        <v>128</v>
      </c>
      <c r="D37" s="16" t="s">
        <v>129</v>
      </c>
      <c r="E37" s="38">
        <v>9086559.5700000003</v>
      </c>
      <c r="F37" s="38">
        <v>180860.22</v>
      </c>
      <c r="G37" s="38">
        <v>9267419.7899999991</v>
      </c>
      <c r="H37" s="38">
        <v>10974672.43</v>
      </c>
      <c r="I37" s="38">
        <v>10947955.99</v>
      </c>
      <c r="J37" s="38">
        <v>1510127.31</v>
      </c>
      <c r="K37" s="35">
        <v>16.295013544433399</v>
      </c>
      <c r="L37" s="38">
        <v>927999.28</v>
      </c>
    </row>
    <row r="38" spans="1:12" ht="13.8" x14ac:dyDescent="0.2">
      <c r="A38" s="37" t="s">
        <v>70</v>
      </c>
      <c r="B38" s="16" t="s">
        <v>70</v>
      </c>
      <c r="C38" s="107" t="s">
        <v>130</v>
      </c>
      <c r="D38" s="16" t="s">
        <v>131</v>
      </c>
      <c r="E38" s="38">
        <v>9069369.9800000004</v>
      </c>
      <c r="F38" s="38">
        <v>38.770000000000003</v>
      </c>
      <c r="G38" s="38">
        <v>9069408.75</v>
      </c>
      <c r="H38" s="38">
        <v>5092440.16</v>
      </c>
      <c r="I38" s="38">
        <v>4674987.66</v>
      </c>
      <c r="J38" s="38">
        <v>2398229.2799999998</v>
      </c>
      <c r="K38" s="35">
        <v>26.4430609106685</v>
      </c>
      <c r="L38" s="38">
        <v>2382868.9300000002</v>
      </c>
    </row>
    <row r="39" spans="1:12" ht="13.8" x14ac:dyDescent="0.2">
      <c r="A39" s="37" t="s">
        <v>70</v>
      </c>
      <c r="B39" s="16" t="s">
        <v>70</v>
      </c>
      <c r="C39" s="107" t="s">
        <v>132</v>
      </c>
      <c r="D39" s="16" t="s">
        <v>133</v>
      </c>
      <c r="E39" s="38">
        <v>3568834.93</v>
      </c>
      <c r="F39" s="38">
        <v>0</v>
      </c>
      <c r="G39" s="38">
        <v>3568834.93</v>
      </c>
      <c r="H39" s="38">
        <v>3079450.38</v>
      </c>
      <c r="I39" s="38">
        <v>3007945.98</v>
      </c>
      <c r="J39" s="38">
        <v>1065908.06</v>
      </c>
      <c r="K39" s="35">
        <v>29.8671157648639</v>
      </c>
      <c r="L39" s="38">
        <v>1059278.06</v>
      </c>
    </row>
    <row r="40" spans="1:12" ht="13.8" x14ac:dyDescent="0.2">
      <c r="A40" s="37" t="s">
        <v>70</v>
      </c>
      <c r="B40" s="16" t="s">
        <v>70</v>
      </c>
      <c r="C40" s="107" t="s">
        <v>134</v>
      </c>
      <c r="D40" s="16" t="s">
        <v>135</v>
      </c>
      <c r="E40" s="38">
        <v>2051712.03</v>
      </c>
      <c r="F40" s="38">
        <v>-115614.66</v>
      </c>
      <c r="G40" s="38">
        <v>1936097.37</v>
      </c>
      <c r="H40" s="38">
        <v>1309356.18</v>
      </c>
      <c r="I40" s="38">
        <v>1029656.46</v>
      </c>
      <c r="J40" s="38">
        <v>414547.26</v>
      </c>
      <c r="K40" s="35">
        <v>21.411488204232199</v>
      </c>
      <c r="L40" s="38">
        <v>349131.62</v>
      </c>
    </row>
    <row r="41" spans="1:12" ht="13.8" x14ac:dyDescent="0.2">
      <c r="A41" s="37" t="s">
        <v>70</v>
      </c>
      <c r="B41" s="16" t="s">
        <v>70</v>
      </c>
      <c r="C41" s="107" t="s">
        <v>136</v>
      </c>
      <c r="D41" s="16" t="s">
        <v>137</v>
      </c>
      <c r="E41" s="38">
        <v>2883846.14</v>
      </c>
      <c r="F41" s="38">
        <v>-4152920.21</v>
      </c>
      <c r="G41" s="38">
        <v>-1269074.07</v>
      </c>
      <c r="H41" s="38">
        <v>336060.21</v>
      </c>
      <c r="I41" s="38">
        <v>335668.19</v>
      </c>
      <c r="J41" s="38">
        <v>181631.45</v>
      </c>
      <c r="K41" s="35">
        <v>-14.3121236414514</v>
      </c>
      <c r="L41" s="38">
        <v>106130.49</v>
      </c>
    </row>
    <row r="42" spans="1:12" ht="13.8" x14ac:dyDescent="0.2">
      <c r="A42" s="37" t="s">
        <v>70</v>
      </c>
      <c r="B42" s="16" t="s">
        <v>70</v>
      </c>
      <c r="C42" s="107" t="s">
        <v>138</v>
      </c>
      <c r="D42" s="16" t="s">
        <v>139</v>
      </c>
      <c r="E42" s="38">
        <v>40872</v>
      </c>
      <c r="F42" s="38">
        <v>0</v>
      </c>
      <c r="G42" s="38">
        <v>40872</v>
      </c>
      <c r="H42" s="38">
        <v>17417.04</v>
      </c>
      <c r="I42" s="38">
        <v>17417.04</v>
      </c>
      <c r="J42" s="38">
        <v>9249.64</v>
      </c>
      <c r="K42" s="35">
        <v>22.630749657467199</v>
      </c>
      <c r="L42" s="38">
        <v>9249.64</v>
      </c>
    </row>
    <row r="43" spans="1:12" ht="13.8" x14ac:dyDescent="0.2">
      <c r="A43" s="37" t="s">
        <v>70</v>
      </c>
      <c r="B43" s="16" t="s">
        <v>70</v>
      </c>
      <c r="C43" s="107" t="s">
        <v>140</v>
      </c>
      <c r="D43" s="16" t="s">
        <v>141</v>
      </c>
      <c r="E43" s="38">
        <v>179690.27</v>
      </c>
      <c r="F43" s="38">
        <v>0</v>
      </c>
      <c r="G43" s="38">
        <v>179690.27</v>
      </c>
      <c r="H43" s="38">
        <v>161584.56</v>
      </c>
      <c r="I43" s="38">
        <v>161203.16</v>
      </c>
      <c r="J43" s="38">
        <v>58172.2</v>
      </c>
      <c r="K43" s="35">
        <v>32.373594852965603</v>
      </c>
      <c r="L43" s="38">
        <v>55816.56</v>
      </c>
    </row>
    <row r="44" spans="1:12" ht="13.8" x14ac:dyDescent="0.2">
      <c r="A44" s="37" t="s">
        <v>70</v>
      </c>
      <c r="B44" s="16" t="s">
        <v>70</v>
      </c>
      <c r="C44" s="107" t="s">
        <v>142</v>
      </c>
      <c r="D44" s="16" t="s">
        <v>143</v>
      </c>
      <c r="E44" s="38">
        <v>12824645.49</v>
      </c>
      <c r="F44" s="38">
        <v>224576.76</v>
      </c>
      <c r="G44" s="38">
        <v>13049222.25</v>
      </c>
      <c r="H44" s="38">
        <v>3986802.47</v>
      </c>
      <c r="I44" s="38">
        <v>3934367.48</v>
      </c>
      <c r="J44" s="38">
        <v>2311873.13</v>
      </c>
      <c r="K44" s="35">
        <v>17.716558778052899</v>
      </c>
      <c r="L44" s="38">
        <v>2203365.5</v>
      </c>
    </row>
    <row r="45" spans="1:12" ht="13.8" x14ac:dyDescent="0.2">
      <c r="A45" s="37" t="s">
        <v>70</v>
      </c>
      <c r="B45" s="16" t="s">
        <v>70</v>
      </c>
      <c r="C45" s="107" t="s">
        <v>144</v>
      </c>
      <c r="D45" s="16" t="s">
        <v>145</v>
      </c>
      <c r="E45" s="38">
        <v>7034151.6500000004</v>
      </c>
      <c r="F45" s="38">
        <v>157285.98000000001</v>
      </c>
      <c r="G45" s="38">
        <v>7191437.6299999999</v>
      </c>
      <c r="H45" s="38">
        <v>3790556.55</v>
      </c>
      <c r="I45" s="38">
        <v>3683057.54</v>
      </c>
      <c r="J45" s="38">
        <v>2241522.86</v>
      </c>
      <c r="K45" s="35">
        <v>31.169329073358</v>
      </c>
      <c r="L45" s="38">
        <v>2163403.5299999998</v>
      </c>
    </row>
    <row r="46" spans="1:12" ht="13.8" x14ac:dyDescent="0.2">
      <c r="A46" s="37" t="s">
        <v>70</v>
      </c>
      <c r="B46" s="16" t="s">
        <v>70</v>
      </c>
      <c r="C46" s="107" t="s">
        <v>146</v>
      </c>
      <c r="D46" s="16" t="s">
        <v>147</v>
      </c>
      <c r="E46" s="38">
        <v>1497854.64</v>
      </c>
      <c r="F46" s="38">
        <v>2797.33</v>
      </c>
      <c r="G46" s="38">
        <v>1500651.97</v>
      </c>
      <c r="H46" s="38">
        <v>803906.56000000006</v>
      </c>
      <c r="I46" s="38">
        <v>803906.56000000006</v>
      </c>
      <c r="J46" s="38">
        <v>606468.9</v>
      </c>
      <c r="K46" s="35">
        <v>40.413694322475102</v>
      </c>
      <c r="L46" s="38">
        <v>578447.46</v>
      </c>
    </row>
    <row r="47" spans="1:12" ht="13.8" x14ac:dyDescent="0.2">
      <c r="A47" s="37" t="s">
        <v>70</v>
      </c>
      <c r="B47" s="16" t="s">
        <v>70</v>
      </c>
      <c r="C47" s="107" t="s">
        <v>148</v>
      </c>
      <c r="D47" s="16" t="s">
        <v>149</v>
      </c>
      <c r="E47" s="38">
        <v>1236158.46</v>
      </c>
      <c r="F47" s="38">
        <v>45225.53</v>
      </c>
      <c r="G47" s="38">
        <v>1281383.99</v>
      </c>
      <c r="H47" s="38">
        <v>291275.96000000002</v>
      </c>
      <c r="I47" s="38">
        <v>289675.96000000002</v>
      </c>
      <c r="J47" s="38">
        <v>250315.63</v>
      </c>
      <c r="K47" s="35">
        <v>19.534786758183198</v>
      </c>
      <c r="L47" s="38">
        <v>245113.71</v>
      </c>
    </row>
    <row r="48" spans="1:12" ht="13.8" x14ac:dyDescent="0.2">
      <c r="A48" s="37" t="s">
        <v>70</v>
      </c>
      <c r="B48" s="16" t="s">
        <v>70</v>
      </c>
      <c r="C48" s="107" t="s">
        <v>150</v>
      </c>
      <c r="D48" s="16" t="s">
        <v>151</v>
      </c>
      <c r="E48" s="38">
        <v>5385936.8700000001</v>
      </c>
      <c r="F48" s="38">
        <v>14721593.449999999</v>
      </c>
      <c r="G48" s="38">
        <v>20107530.32</v>
      </c>
      <c r="H48" s="38">
        <v>16086940.23</v>
      </c>
      <c r="I48" s="38">
        <v>16029591.25</v>
      </c>
      <c r="J48" s="38">
        <v>6356820.1900000004</v>
      </c>
      <c r="K48" s="35">
        <v>31.6141270898753</v>
      </c>
      <c r="L48" s="38">
        <v>6307607.9500000002</v>
      </c>
    </row>
    <row r="49" spans="1:12" ht="13.8" x14ac:dyDescent="0.2">
      <c r="A49" s="37" t="s">
        <v>70</v>
      </c>
      <c r="B49" s="16" t="s">
        <v>70</v>
      </c>
      <c r="C49" s="107" t="s">
        <v>152</v>
      </c>
      <c r="D49" s="16" t="s">
        <v>153</v>
      </c>
      <c r="E49" s="38">
        <v>5321877.79</v>
      </c>
      <c r="F49" s="38">
        <v>7877260.1799999997</v>
      </c>
      <c r="G49" s="38">
        <v>13199137.970000001</v>
      </c>
      <c r="H49" s="38">
        <v>8053210.2800000003</v>
      </c>
      <c r="I49" s="38">
        <v>7668036.7000000002</v>
      </c>
      <c r="J49" s="38">
        <v>3223133.15</v>
      </c>
      <c r="K49" s="35">
        <v>24.419270086620699</v>
      </c>
      <c r="L49" s="38">
        <v>3185901.14</v>
      </c>
    </row>
    <row r="50" spans="1:12" ht="13.8" x14ac:dyDescent="0.2">
      <c r="A50" s="37" t="s">
        <v>70</v>
      </c>
      <c r="B50" s="16" t="s">
        <v>70</v>
      </c>
      <c r="C50" s="107" t="s">
        <v>154</v>
      </c>
      <c r="D50" s="16" t="s">
        <v>155</v>
      </c>
      <c r="E50" s="38">
        <v>5286533.84</v>
      </c>
      <c r="F50" s="38">
        <v>-106742.14</v>
      </c>
      <c r="G50" s="38">
        <v>5179791.7</v>
      </c>
      <c r="H50" s="38">
        <v>1951171.78</v>
      </c>
      <c r="I50" s="38">
        <v>1945526.9</v>
      </c>
      <c r="J50" s="38">
        <v>1516191.27</v>
      </c>
      <c r="K50" s="35">
        <v>29.271278804512502</v>
      </c>
      <c r="L50" s="38">
        <v>1403395.9</v>
      </c>
    </row>
    <row r="51" spans="1:12" ht="13.8" x14ac:dyDescent="0.2">
      <c r="A51" s="37" t="s">
        <v>70</v>
      </c>
      <c r="B51" s="16" t="s">
        <v>70</v>
      </c>
      <c r="C51" s="107" t="s">
        <v>156</v>
      </c>
      <c r="D51" s="16" t="s">
        <v>157</v>
      </c>
      <c r="E51" s="38">
        <v>302929474.47000003</v>
      </c>
      <c r="F51" s="38">
        <v>2259448.58</v>
      </c>
      <c r="G51" s="38">
        <v>305188923.05000001</v>
      </c>
      <c r="H51" s="38">
        <v>231892559.55000001</v>
      </c>
      <c r="I51" s="38">
        <v>219868181.15000001</v>
      </c>
      <c r="J51" s="38">
        <v>161435409.59</v>
      </c>
      <c r="K51" s="35">
        <v>52.896877113574497</v>
      </c>
      <c r="L51" s="38">
        <v>155470040.59</v>
      </c>
    </row>
    <row r="52" spans="1:12" ht="13.8" x14ac:dyDescent="0.2">
      <c r="A52" s="37" t="s">
        <v>70</v>
      </c>
      <c r="B52" s="16" t="s">
        <v>70</v>
      </c>
      <c r="C52" s="107" t="s">
        <v>158</v>
      </c>
      <c r="D52" s="16" t="s">
        <v>159</v>
      </c>
      <c r="E52" s="38">
        <v>6580351.5099999998</v>
      </c>
      <c r="F52" s="38">
        <v>4556940.3899999997</v>
      </c>
      <c r="G52" s="38">
        <v>11137291.9</v>
      </c>
      <c r="H52" s="38">
        <v>10985641.189999999</v>
      </c>
      <c r="I52" s="38">
        <v>10724371.49</v>
      </c>
      <c r="J52" s="38">
        <v>5723171.7000000002</v>
      </c>
      <c r="K52" s="35">
        <v>51.387462512318599</v>
      </c>
      <c r="L52" s="38">
        <v>5380047.4299999997</v>
      </c>
    </row>
    <row r="53" spans="1:12" ht="13.8" x14ac:dyDescent="0.2">
      <c r="A53" s="37" t="s">
        <v>70</v>
      </c>
      <c r="B53" s="16" t="s">
        <v>70</v>
      </c>
      <c r="C53" s="107" t="s">
        <v>160</v>
      </c>
      <c r="D53" s="16" t="s">
        <v>161</v>
      </c>
      <c r="E53" s="38">
        <v>19958712.280000001</v>
      </c>
      <c r="F53" s="38">
        <v>137391.47</v>
      </c>
      <c r="G53" s="38">
        <v>20096103.75</v>
      </c>
      <c r="H53" s="38">
        <v>14728214.189999999</v>
      </c>
      <c r="I53" s="38">
        <v>14706735.539999999</v>
      </c>
      <c r="J53" s="38">
        <v>9666411.5700000003</v>
      </c>
      <c r="K53" s="35">
        <v>48.100923891776802</v>
      </c>
      <c r="L53" s="38">
        <v>9644820.1699999999</v>
      </c>
    </row>
    <row r="54" spans="1:12" ht="13.8" x14ac:dyDescent="0.2">
      <c r="A54" s="37" t="s">
        <v>70</v>
      </c>
      <c r="B54" s="16" t="s">
        <v>70</v>
      </c>
      <c r="C54" s="107" t="s">
        <v>162</v>
      </c>
      <c r="D54" s="16" t="s">
        <v>163</v>
      </c>
      <c r="E54" s="38">
        <v>6925814.25</v>
      </c>
      <c r="F54" s="38">
        <v>217355.14</v>
      </c>
      <c r="G54" s="38">
        <v>7143169.3899999997</v>
      </c>
      <c r="H54" s="38">
        <v>5069251.8</v>
      </c>
      <c r="I54" s="38">
        <v>4585706.32</v>
      </c>
      <c r="J54" s="38">
        <v>1767010.98</v>
      </c>
      <c r="K54" s="35">
        <v>24.737072348777101</v>
      </c>
      <c r="L54" s="38">
        <v>1746282.78</v>
      </c>
    </row>
    <row r="55" spans="1:12" ht="13.8" x14ac:dyDescent="0.2">
      <c r="A55" s="37" t="s">
        <v>70</v>
      </c>
      <c r="B55" s="16" t="s">
        <v>70</v>
      </c>
      <c r="C55" s="107" t="s">
        <v>164</v>
      </c>
      <c r="D55" s="16" t="s">
        <v>165</v>
      </c>
      <c r="E55" s="38">
        <v>7481636.5300000003</v>
      </c>
      <c r="F55" s="38">
        <v>1266299.76</v>
      </c>
      <c r="G55" s="38">
        <v>8747936.2899999991</v>
      </c>
      <c r="H55" s="38">
        <v>6238596.8300000001</v>
      </c>
      <c r="I55" s="38">
        <v>6238596.8300000001</v>
      </c>
      <c r="J55" s="38">
        <v>5825420.0099999998</v>
      </c>
      <c r="K55" s="35">
        <v>66.591934564717803</v>
      </c>
      <c r="L55" s="38">
        <v>5803719.4800000004</v>
      </c>
    </row>
    <row r="56" spans="1:12" ht="13.8" x14ac:dyDescent="0.2">
      <c r="A56" s="37" t="s">
        <v>70</v>
      </c>
      <c r="B56" s="16" t="s">
        <v>70</v>
      </c>
      <c r="C56" s="107" t="s">
        <v>166</v>
      </c>
      <c r="D56" s="16" t="s">
        <v>167</v>
      </c>
      <c r="E56" s="38">
        <v>14717831.26</v>
      </c>
      <c r="F56" s="38">
        <v>1754048.89</v>
      </c>
      <c r="G56" s="38">
        <v>16471880.15</v>
      </c>
      <c r="H56" s="38">
        <v>8113763.6799999997</v>
      </c>
      <c r="I56" s="38">
        <v>7962528.1900000004</v>
      </c>
      <c r="J56" s="38">
        <v>6094716.9900000002</v>
      </c>
      <c r="K56" s="35">
        <v>37.000736615971498</v>
      </c>
      <c r="L56" s="38">
        <v>5539006.6399999997</v>
      </c>
    </row>
    <row r="57" spans="1:12" ht="13.8" x14ac:dyDescent="0.2">
      <c r="A57" s="37" t="s">
        <v>70</v>
      </c>
      <c r="B57" s="16" t="s">
        <v>70</v>
      </c>
      <c r="C57" s="107" t="s">
        <v>168</v>
      </c>
      <c r="D57" s="16" t="s">
        <v>169</v>
      </c>
      <c r="E57" s="38">
        <v>241471146.77000001</v>
      </c>
      <c r="F57" s="38">
        <v>-3642278.65</v>
      </c>
      <c r="G57" s="38">
        <v>237828868.12</v>
      </c>
      <c r="H57" s="38">
        <v>209077007.58000001</v>
      </c>
      <c r="I57" s="38">
        <v>186576043.63999999</v>
      </c>
      <c r="J57" s="38">
        <v>88059765.719999999</v>
      </c>
      <c r="K57" s="35">
        <v>37.026525171691198</v>
      </c>
      <c r="L57" s="38">
        <v>79841356.590000004</v>
      </c>
    </row>
    <row r="58" spans="1:12" ht="13.8" x14ac:dyDescent="0.2">
      <c r="A58" s="37" t="s">
        <v>70</v>
      </c>
      <c r="B58" s="16" t="s">
        <v>70</v>
      </c>
      <c r="C58" s="107" t="s">
        <v>170</v>
      </c>
      <c r="D58" s="16" t="s">
        <v>171</v>
      </c>
      <c r="E58" s="38">
        <v>49054960.549999997</v>
      </c>
      <c r="F58" s="38">
        <v>6445054.21</v>
      </c>
      <c r="G58" s="38">
        <v>55500014.759999998</v>
      </c>
      <c r="H58" s="38">
        <v>8002491.8899999997</v>
      </c>
      <c r="I58" s="38">
        <v>8002491.8899999997</v>
      </c>
      <c r="J58" s="38">
        <v>8002491.8899999997</v>
      </c>
      <c r="K58" s="35">
        <v>14.418900471658199</v>
      </c>
      <c r="L58" s="38">
        <v>8002491.8899999997</v>
      </c>
    </row>
    <row r="59" spans="1:12" ht="13.8" x14ac:dyDescent="0.2">
      <c r="A59" s="37" t="s">
        <v>70</v>
      </c>
      <c r="B59" s="16" t="s">
        <v>70</v>
      </c>
      <c r="C59" s="107" t="s">
        <v>172</v>
      </c>
      <c r="D59" s="16" t="s">
        <v>173</v>
      </c>
      <c r="E59" s="38">
        <v>2517765.6</v>
      </c>
      <c r="F59" s="38">
        <v>-3928.01</v>
      </c>
      <c r="G59" s="38">
        <v>2513837.59</v>
      </c>
      <c r="H59" s="38">
        <v>804546.49</v>
      </c>
      <c r="I59" s="38">
        <v>804546.49</v>
      </c>
      <c r="J59" s="38">
        <v>547691.22</v>
      </c>
      <c r="K59" s="35">
        <v>21.787056657069101</v>
      </c>
      <c r="L59" s="38">
        <v>418510.52</v>
      </c>
    </row>
    <row r="60" spans="1:12" ht="13.8" x14ac:dyDescent="0.2">
      <c r="A60" s="37" t="s">
        <v>70</v>
      </c>
      <c r="B60" s="16" t="s">
        <v>70</v>
      </c>
      <c r="C60" s="107" t="s">
        <v>174</v>
      </c>
      <c r="D60" s="16" t="s">
        <v>175</v>
      </c>
      <c r="E60" s="38">
        <v>2213699.9</v>
      </c>
      <c r="F60" s="38">
        <v>-52444.07</v>
      </c>
      <c r="G60" s="38">
        <v>2161255.83</v>
      </c>
      <c r="H60" s="38">
        <v>1411156.07</v>
      </c>
      <c r="I60" s="38">
        <v>1408956.07</v>
      </c>
      <c r="J60" s="38">
        <v>1109778.97</v>
      </c>
      <c r="K60" s="35">
        <v>51.3488016825847</v>
      </c>
      <c r="L60" s="38">
        <v>975908.99</v>
      </c>
    </row>
    <row r="61" spans="1:12" ht="13.8" x14ac:dyDescent="0.2">
      <c r="A61" s="37" t="s">
        <v>70</v>
      </c>
      <c r="B61" s="16" t="s">
        <v>70</v>
      </c>
      <c r="C61" s="107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107" t="s">
        <v>178</v>
      </c>
      <c r="D62" s="16" t="s">
        <v>179</v>
      </c>
      <c r="E62" s="38">
        <v>367038.6</v>
      </c>
      <c r="F62" s="38">
        <v>217.34</v>
      </c>
      <c r="G62" s="38">
        <v>367255.94</v>
      </c>
      <c r="H62" s="38">
        <v>84001.97</v>
      </c>
      <c r="I62" s="38">
        <v>84001.97</v>
      </c>
      <c r="J62" s="38">
        <v>80286.720000000001</v>
      </c>
      <c r="K62" s="35">
        <v>21.861244776599101</v>
      </c>
      <c r="L62" s="38">
        <v>79185.5</v>
      </c>
    </row>
    <row r="63" spans="1:12" ht="13.8" x14ac:dyDescent="0.2">
      <c r="A63" s="37" t="s">
        <v>70</v>
      </c>
      <c r="B63" s="16" t="s">
        <v>70</v>
      </c>
      <c r="C63" s="107" t="s">
        <v>180</v>
      </c>
      <c r="D63" s="16" t="s">
        <v>181</v>
      </c>
      <c r="E63" s="38">
        <v>1302351.55</v>
      </c>
      <c r="F63" s="38">
        <v>-80400</v>
      </c>
      <c r="G63" s="38">
        <v>1221951.55</v>
      </c>
      <c r="H63" s="38">
        <v>547016.78</v>
      </c>
      <c r="I63" s="38">
        <v>545016.78</v>
      </c>
      <c r="J63" s="38">
        <v>525016.78</v>
      </c>
      <c r="K63" s="35">
        <v>42.965433449468598</v>
      </c>
      <c r="L63" s="38">
        <v>511405.12</v>
      </c>
    </row>
    <row r="64" spans="1:12" ht="13.8" x14ac:dyDescent="0.2">
      <c r="A64" s="37" t="s">
        <v>70</v>
      </c>
      <c r="B64" s="16" t="s">
        <v>70</v>
      </c>
      <c r="C64" s="107" t="s">
        <v>182</v>
      </c>
      <c r="D64" s="16" t="s">
        <v>183</v>
      </c>
      <c r="E64" s="38">
        <v>871659.98</v>
      </c>
      <c r="F64" s="38">
        <v>-3761.5</v>
      </c>
      <c r="G64" s="38">
        <v>867898.48</v>
      </c>
      <c r="H64" s="38">
        <v>419893.84</v>
      </c>
      <c r="I64" s="38">
        <v>419893.84</v>
      </c>
      <c r="J64" s="38">
        <v>404510.58</v>
      </c>
      <c r="K64" s="35">
        <v>46.608052591588802</v>
      </c>
      <c r="L64" s="38">
        <v>403260.58</v>
      </c>
    </row>
    <row r="65" spans="1:12" ht="13.8" x14ac:dyDescent="0.2">
      <c r="A65" s="37" t="s">
        <v>70</v>
      </c>
      <c r="B65" s="16" t="s">
        <v>70</v>
      </c>
      <c r="C65" s="107" t="s">
        <v>184</v>
      </c>
      <c r="D65" s="16" t="s">
        <v>185</v>
      </c>
      <c r="E65" s="38">
        <v>4647470.3899999997</v>
      </c>
      <c r="F65" s="38">
        <v>5960546.04</v>
      </c>
      <c r="G65" s="38">
        <v>10608016.43</v>
      </c>
      <c r="H65" s="38">
        <v>2833892.18</v>
      </c>
      <c r="I65" s="38">
        <v>2219450.0099999998</v>
      </c>
      <c r="J65" s="38">
        <v>1265559.8799999999</v>
      </c>
      <c r="K65" s="35">
        <v>11.9302217181804</v>
      </c>
      <c r="L65" s="38">
        <v>1049275.95</v>
      </c>
    </row>
    <row r="66" spans="1:12" ht="13.8" x14ac:dyDescent="0.2">
      <c r="A66" s="37" t="s">
        <v>70</v>
      </c>
      <c r="B66" s="16" t="s">
        <v>70</v>
      </c>
      <c r="C66" s="107" t="s">
        <v>186</v>
      </c>
      <c r="D66" s="16" t="s">
        <v>187</v>
      </c>
      <c r="E66" s="38">
        <v>83434482.980000004</v>
      </c>
      <c r="F66" s="38">
        <v>1300000</v>
      </c>
      <c r="G66" s="38">
        <v>84734482.980000004</v>
      </c>
      <c r="H66" s="38">
        <v>60456111.880000003</v>
      </c>
      <c r="I66" s="38">
        <v>58740884.840000004</v>
      </c>
      <c r="J66" s="38">
        <v>31667766.800000001</v>
      </c>
      <c r="K66" s="35">
        <v>37.372939193450399</v>
      </c>
      <c r="L66" s="38">
        <v>31289279.02</v>
      </c>
    </row>
    <row r="67" spans="1:12" ht="13.8" x14ac:dyDescent="0.2">
      <c r="A67" s="37" t="s">
        <v>70</v>
      </c>
      <c r="B67" s="16" t="s">
        <v>70</v>
      </c>
      <c r="C67" s="107" t="s">
        <v>188</v>
      </c>
      <c r="D67" s="16" t="s">
        <v>189</v>
      </c>
      <c r="E67" s="38">
        <v>2099615.9700000002</v>
      </c>
      <c r="F67" s="38">
        <v>0</v>
      </c>
      <c r="G67" s="38">
        <v>2099615.9700000002</v>
      </c>
      <c r="H67" s="38">
        <v>1059024.03</v>
      </c>
      <c r="I67" s="38">
        <v>1059024.03</v>
      </c>
      <c r="J67" s="38">
        <v>1059024.03</v>
      </c>
      <c r="K67" s="35">
        <v>50.4389395552178</v>
      </c>
      <c r="L67" s="38">
        <v>1044108.68</v>
      </c>
    </row>
    <row r="68" spans="1:12" ht="13.8" x14ac:dyDescent="0.2">
      <c r="A68" s="37" t="s">
        <v>70</v>
      </c>
      <c r="B68" s="16" t="s">
        <v>70</v>
      </c>
      <c r="C68" s="107" t="s">
        <v>190</v>
      </c>
      <c r="D68" s="16" t="s">
        <v>191</v>
      </c>
      <c r="E68" s="38">
        <v>104477717.95999999</v>
      </c>
      <c r="F68" s="38">
        <v>1984881.86</v>
      </c>
      <c r="G68" s="38">
        <v>106462599.81999999</v>
      </c>
      <c r="H68" s="38">
        <v>99737517.629999995</v>
      </c>
      <c r="I68" s="38">
        <v>92380260.200000003</v>
      </c>
      <c r="J68" s="38">
        <v>35439923.950000003</v>
      </c>
      <c r="K68" s="35">
        <v>33.288614039033</v>
      </c>
      <c r="L68" s="38">
        <v>32981561.989999998</v>
      </c>
    </row>
    <row r="69" spans="1:12" ht="13.8" x14ac:dyDescent="0.2">
      <c r="A69" s="37" t="s">
        <v>70</v>
      </c>
      <c r="B69" s="16" t="s">
        <v>70</v>
      </c>
      <c r="C69" s="108" t="s">
        <v>125</v>
      </c>
      <c r="D69" s="27" t="s">
        <v>70</v>
      </c>
      <c r="E69" s="28">
        <v>916558032.21000004</v>
      </c>
      <c r="F69" s="28">
        <v>40933732.659999996</v>
      </c>
      <c r="G69" s="28">
        <v>957491764.87</v>
      </c>
      <c r="H69" s="28">
        <v>717395532.37</v>
      </c>
      <c r="I69" s="28">
        <v>670855686.14999998</v>
      </c>
      <c r="J69" s="28">
        <v>380818147.70999998</v>
      </c>
      <c r="K69" s="29">
        <v>39.772472378569702</v>
      </c>
      <c r="L69" s="28">
        <v>361157971.69</v>
      </c>
    </row>
    <row r="70" spans="1:12" ht="13.8" x14ac:dyDescent="0.2">
      <c r="A70" s="37" t="s">
        <v>15</v>
      </c>
      <c r="B70" s="16" t="s">
        <v>16</v>
      </c>
      <c r="C70" s="107" t="s">
        <v>192</v>
      </c>
      <c r="D70" s="16" t="s">
        <v>193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42230836</v>
      </c>
      <c r="K70" s="35">
        <v>76.674285252054801</v>
      </c>
      <c r="L70" s="38">
        <v>42230836</v>
      </c>
    </row>
    <row r="71" spans="1:12" ht="13.8" x14ac:dyDescent="0.2">
      <c r="A71" s="37" t="s">
        <v>70</v>
      </c>
      <c r="B71" s="16" t="s">
        <v>70</v>
      </c>
      <c r="C71" s="107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9005</v>
      </c>
    </row>
    <row r="72" spans="1:12" ht="13.8" x14ac:dyDescent="0.2">
      <c r="A72" s="37" t="s">
        <v>70</v>
      </c>
      <c r="B72" s="16" t="s">
        <v>70</v>
      </c>
      <c r="C72" s="107" t="s">
        <v>196</v>
      </c>
      <c r="D72" s="16" t="s">
        <v>197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70</v>
      </c>
      <c r="B73" s="16" t="s">
        <v>70</v>
      </c>
      <c r="C73" s="107" t="s">
        <v>198</v>
      </c>
      <c r="D73" s="16" t="s">
        <v>199</v>
      </c>
      <c r="E73" s="38">
        <v>74740035.469999999</v>
      </c>
      <c r="F73" s="38">
        <v>-15761542.949999999</v>
      </c>
      <c r="G73" s="38">
        <v>58978492.520000003</v>
      </c>
      <c r="H73" s="38">
        <v>32408386.379999999</v>
      </c>
      <c r="I73" s="38">
        <v>32408386.379999999</v>
      </c>
      <c r="J73" s="38">
        <v>20231163.690000001</v>
      </c>
      <c r="K73" s="35">
        <v>34.302612402545698</v>
      </c>
      <c r="L73" s="38">
        <v>20231163.690000001</v>
      </c>
    </row>
    <row r="74" spans="1:12" ht="13.8" x14ac:dyDescent="0.2">
      <c r="A74" s="37" t="s">
        <v>70</v>
      </c>
      <c r="B74" s="16" t="s">
        <v>70</v>
      </c>
      <c r="C74" s="107" t="s">
        <v>200</v>
      </c>
      <c r="D74" s="16" t="s">
        <v>201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37" t="s">
        <v>70</v>
      </c>
      <c r="B75" s="16" t="s">
        <v>70</v>
      </c>
      <c r="C75" s="107" t="s">
        <v>202</v>
      </c>
      <c r="D75" s="16" t="s">
        <v>203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14932319.439999999</v>
      </c>
      <c r="K75" s="35">
        <v>75.311924973166001</v>
      </c>
      <c r="L75" s="38">
        <v>14932319.439999999</v>
      </c>
    </row>
    <row r="76" spans="1:12" ht="13.8" x14ac:dyDescent="0.2">
      <c r="A76" s="37" t="s">
        <v>70</v>
      </c>
      <c r="B76" s="16" t="s">
        <v>70</v>
      </c>
      <c r="C76" s="107" t="s">
        <v>204</v>
      </c>
      <c r="D76" s="16" t="s">
        <v>205</v>
      </c>
      <c r="E76" s="38">
        <v>1338457.3799999999</v>
      </c>
      <c r="F76" s="38">
        <v>168218.55</v>
      </c>
      <c r="G76" s="38">
        <v>1506675.93</v>
      </c>
      <c r="H76" s="38">
        <v>354717.27</v>
      </c>
      <c r="I76" s="38">
        <v>354717.27</v>
      </c>
      <c r="J76" s="38">
        <v>354717.27</v>
      </c>
      <c r="K76" s="35">
        <v>23.543036889160401</v>
      </c>
      <c r="L76" s="38">
        <v>354345.07</v>
      </c>
    </row>
    <row r="77" spans="1:12" ht="13.8" x14ac:dyDescent="0.2">
      <c r="A77" s="37" t="s">
        <v>70</v>
      </c>
      <c r="B77" s="16" t="s">
        <v>70</v>
      </c>
      <c r="C77" s="107" t="s">
        <v>206</v>
      </c>
      <c r="D77" s="16" t="s">
        <v>207</v>
      </c>
      <c r="E77" s="38">
        <v>115000</v>
      </c>
      <c r="F77" s="38">
        <v>0</v>
      </c>
      <c r="G77" s="38">
        <v>115000</v>
      </c>
      <c r="H77" s="38">
        <v>31743.040000000001</v>
      </c>
      <c r="I77" s="38">
        <v>31742.74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107" t="s">
        <v>208</v>
      </c>
      <c r="D78" s="16" t="s">
        <v>209</v>
      </c>
      <c r="E78" s="38">
        <v>20700</v>
      </c>
      <c r="F78" s="38">
        <v>1097191.5</v>
      </c>
      <c r="G78" s="38">
        <v>1117891.5</v>
      </c>
      <c r="H78" s="38">
        <v>236439.52</v>
      </c>
      <c r="I78" s="38">
        <v>236439.52</v>
      </c>
      <c r="J78" s="38">
        <v>235345.67</v>
      </c>
      <c r="K78" s="35">
        <v>21.052639723980398</v>
      </c>
      <c r="L78" s="38">
        <v>235041.19</v>
      </c>
    </row>
    <row r="79" spans="1:12" ht="13.8" x14ac:dyDescent="0.2">
      <c r="A79" s="37" t="s">
        <v>70</v>
      </c>
      <c r="B79" s="16" t="s">
        <v>70</v>
      </c>
      <c r="C79" s="108" t="s">
        <v>125</v>
      </c>
      <c r="D79" s="27" t="s">
        <v>70</v>
      </c>
      <c r="E79" s="28">
        <v>157600970.66999999</v>
      </c>
      <c r="F79" s="28">
        <v>-14792924.4</v>
      </c>
      <c r="G79" s="28">
        <v>142808046.27000001</v>
      </c>
      <c r="H79" s="28">
        <v>114063463.55</v>
      </c>
      <c r="I79" s="28">
        <v>114063463.25</v>
      </c>
      <c r="J79" s="28">
        <v>77993781.590000004</v>
      </c>
      <c r="K79" s="29">
        <v>54.614416783309998</v>
      </c>
      <c r="L79" s="28">
        <v>77993104.909999996</v>
      </c>
    </row>
    <row r="80" spans="1:12" ht="13.8" x14ac:dyDescent="0.2">
      <c r="A80" s="37" t="s">
        <v>7</v>
      </c>
      <c r="B80" s="16" t="s">
        <v>8</v>
      </c>
      <c r="C80" s="107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70</v>
      </c>
      <c r="B81" s="16" t="s">
        <v>70</v>
      </c>
      <c r="C81" s="107" t="s">
        <v>212</v>
      </c>
      <c r="D81" s="16" t="s">
        <v>213</v>
      </c>
      <c r="E81" s="38">
        <v>565447.09</v>
      </c>
      <c r="F81" s="38">
        <v>0</v>
      </c>
      <c r="G81" s="38">
        <v>565447.09</v>
      </c>
      <c r="H81" s="38">
        <v>425447.09</v>
      </c>
      <c r="I81" s="38">
        <v>425447.09</v>
      </c>
      <c r="J81" s="38">
        <v>172391.1</v>
      </c>
      <c r="K81" s="35">
        <v>30.4875740009556</v>
      </c>
      <c r="L81" s="38">
        <v>172391.1</v>
      </c>
    </row>
    <row r="82" spans="1:12" ht="13.8" x14ac:dyDescent="0.2">
      <c r="A82" s="37" t="s">
        <v>70</v>
      </c>
      <c r="B82" s="16" t="s">
        <v>70</v>
      </c>
      <c r="C82" s="107" t="s">
        <v>214</v>
      </c>
      <c r="D82" s="16" t="s">
        <v>215</v>
      </c>
      <c r="E82" s="38">
        <v>1246153.1399999999</v>
      </c>
      <c r="F82" s="38">
        <v>1689732.25</v>
      </c>
      <c r="G82" s="38">
        <v>2935885.39</v>
      </c>
      <c r="H82" s="38">
        <v>491271.77</v>
      </c>
      <c r="I82" s="38">
        <v>491271.77</v>
      </c>
      <c r="J82" s="38">
        <v>491271.77</v>
      </c>
      <c r="K82" s="35">
        <v>16.733342918403199</v>
      </c>
      <c r="L82" s="38">
        <v>430271.77</v>
      </c>
    </row>
    <row r="83" spans="1:12" ht="13.8" x14ac:dyDescent="0.2">
      <c r="A83" s="37" t="s">
        <v>70</v>
      </c>
      <c r="B83" s="16" t="s">
        <v>70</v>
      </c>
      <c r="C83" s="107" t="s">
        <v>216</v>
      </c>
      <c r="D83" s="16" t="s">
        <v>217</v>
      </c>
      <c r="E83" s="38">
        <v>291374733.18000001</v>
      </c>
      <c r="F83" s="38">
        <v>2902016.66</v>
      </c>
      <c r="G83" s="38">
        <v>294276749.83999997</v>
      </c>
      <c r="H83" s="38">
        <v>276273374.02999997</v>
      </c>
      <c r="I83" s="38">
        <v>275502581.55000001</v>
      </c>
      <c r="J83" s="38">
        <v>141888361.96000001</v>
      </c>
      <c r="K83" s="35">
        <v>48.215960668705698</v>
      </c>
      <c r="L83" s="38">
        <v>130067539.95</v>
      </c>
    </row>
    <row r="84" spans="1:12" ht="13.8" x14ac:dyDescent="0.2">
      <c r="A84" s="37" t="s">
        <v>70</v>
      </c>
      <c r="B84" s="16" t="s">
        <v>70</v>
      </c>
      <c r="C84" s="107" t="s">
        <v>218</v>
      </c>
      <c r="D84" s="16" t="s">
        <v>219</v>
      </c>
      <c r="E84" s="38">
        <v>1207765.44</v>
      </c>
      <c r="F84" s="38">
        <v>1445732.25</v>
      </c>
      <c r="G84" s="38">
        <v>2653497.69</v>
      </c>
      <c r="H84" s="38">
        <v>555834.43000000005</v>
      </c>
      <c r="I84" s="38">
        <v>555834.43000000005</v>
      </c>
      <c r="J84" s="38">
        <v>492336.24</v>
      </c>
      <c r="K84" s="35">
        <v>18.5542366158985</v>
      </c>
      <c r="L84" s="38">
        <v>492336.24</v>
      </c>
    </row>
    <row r="85" spans="1:12" ht="13.8" x14ac:dyDescent="0.2">
      <c r="A85" s="37" t="s">
        <v>70</v>
      </c>
      <c r="B85" s="16" t="s">
        <v>70</v>
      </c>
      <c r="C85" s="107" t="s">
        <v>220</v>
      </c>
      <c r="D85" s="16" t="s">
        <v>221</v>
      </c>
      <c r="E85" s="38">
        <v>176633645.75999999</v>
      </c>
      <c r="F85" s="38">
        <v>4174063.99</v>
      </c>
      <c r="G85" s="38">
        <v>180807709.75</v>
      </c>
      <c r="H85" s="38">
        <v>138523378.22</v>
      </c>
      <c r="I85" s="38">
        <v>135301615.94999999</v>
      </c>
      <c r="J85" s="38">
        <v>73142430.010000005</v>
      </c>
      <c r="K85" s="35">
        <v>40.453158834395303</v>
      </c>
      <c r="L85" s="38">
        <v>51607264.43</v>
      </c>
    </row>
    <row r="86" spans="1:12" ht="13.8" x14ac:dyDescent="0.2">
      <c r="A86" s="37" t="s">
        <v>70</v>
      </c>
      <c r="B86" s="16" t="s">
        <v>70</v>
      </c>
      <c r="C86" s="107" t="s">
        <v>222</v>
      </c>
      <c r="D86" s="16" t="s">
        <v>223</v>
      </c>
      <c r="E86" s="38">
        <v>482870628.20999998</v>
      </c>
      <c r="F86" s="38">
        <v>24349924.140000001</v>
      </c>
      <c r="G86" s="38">
        <v>507220552.35000002</v>
      </c>
      <c r="H86" s="38">
        <v>102912090.3</v>
      </c>
      <c r="I86" s="38">
        <v>97783688.920000002</v>
      </c>
      <c r="J86" s="38">
        <v>87084799.840000004</v>
      </c>
      <c r="K86" s="35">
        <v>17.169020347564398</v>
      </c>
      <c r="L86" s="38">
        <v>86143283.540000007</v>
      </c>
    </row>
    <row r="87" spans="1:12" ht="13.8" x14ac:dyDescent="0.2">
      <c r="A87" s="37" t="s">
        <v>70</v>
      </c>
      <c r="B87" s="16" t="s">
        <v>70</v>
      </c>
      <c r="C87" s="107" t="s">
        <v>224</v>
      </c>
      <c r="D87" s="16" t="s">
        <v>225</v>
      </c>
      <c r="E87" s="38">
        <v>738980538.02999997</v>
      </c>
      <c r="F87" s="38">
        <v>17512474.239999998</v>
      </c>
      <c r="G87" s="38">
        <v>756493012.26999998</v>
      </c>
      <c r="H87" s="38">
        <v>445475245.23000002</v>
      </c>
      <c r="I87" s="38">
        <v>386767705.83999997</v>
      </c>
      <c r="J87" s="38">
        <v>345218860.02999997</v>
      </c>
      <c r="K87" s="35">
        <v>45.634110881487899</v>
      </c>
      <c r="L87" s="38">
        <v>339839735.31</v>
      </c>
    </row>
    <row r="88" spans="1:12" ht="13.8" x14ac:dyDescent="0.2">
      <c r="A88" s="37" t="s">
        <v>70</v>
      </c>
      <c r="B88" s="16" t="s">
        <v>70</v>
      </c>
      <c r="C88" s="107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108" t="s">
        <v>125</v>
      </c>
      <c r="D89" s="27" t="s">
        <v>70</v>
      </c>
      <c r="E89" s="28">
        <v>1693183797.1900001</v>
      </c>
      <c r="F89" s="28">
        <v>52073943.530000001</v>
      </c>
      <c r="G89" s="28">
        <v>1745257740.72</v>
      </c>
      <c r="H89" s="28">
        <v>964941527.40999997</v>
      </c>
      <c r="I89" s="28">
        <v>897113031.88999999</v>
      </c>
      <c r="J89" s="28">
        <v>648490450.95000005</v>
      </c>
      <c r="K89" s="29">
        <v>37.157288337392899</v>
      </c>
      <c r="L89" s="28">
        <v>608752822.34000003</v>
      </c>
    </row>
    <row r="90" spans="1:12" ht="13.8" x14ac:dyDescent="0.2">
      <c r="A90" s="37" t="s">
        <v>17</v>
      </c>
      <c r="B90" s="16" t="s">
        <v>18</v>
      </c>
      <c r="C90" s="107" t="s">
        <v>228</v>
      </c>
      <c r="D90" s="16" t="s">
        <v>18</v>
      </c>
      <c r="E90" s="38">
        <v>30398970</v>
      </c>
      <c r="F90" s="38">
        <v>-12886198.93</v>
      </c>
      <c r="G90" s="38">
        <v>17512771.07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108" t="s">
        <v>125</v>
      </c>
      <c r="D91" s="27" t="s">
        <v>70</v>
      </c>
      <c r="E91" s="28">
        <v>30398970</v>
      </c>
      <c r="F91" s="28">
        <v>-12886198.93</v>
      </c>
      <c r="G91" s="28">
        <v>17512771.07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107" t="s">
        <v>229</v>
      </c>
      <c r="D92" s="16" t="s">
        <v>230</v>
      </c>
      <c r="E92" s="38">
        <v>3552604.61</v>
      </c>
      <c r="F92" s="38">
        <v>113939.97</v>
      </c>
      <c r="G92" s="38">
        <v>3666544.58</v>
      </c>
      <c r="H92" s="38">
        <v>875495.4</v>
      </c>
      <c r="I92" s="38">
        <v>875495.4</v>
      </c>
      <c r="J92" s="38">
        <v>791399.88</v>
      </c>
      <c r="K92" s="35">
        <v>21.5843517713345</v>
      </c>
      <c r="L92" s="38">
        <v>791399.88</v>
      </c>
    </row>
    <row r="93" spans="1:12" ht="13.8" x14ac:dyDescent="0.2">
      <c r="A93" s="37" t="s">
        <v>70</v>
      </c>
      <c r="B93" s="16" t="s">
        <v>70</v>
      </c>
      <c r="C93" s="107" t="s">
        <v>231</v>
      </c>
      <c r="D93" s="16" t="s">
        <v>232</v>
      </c>
      <c r="E93" s="38">
        <v>154820824.02000001</v>
      </c>
      <c r="F93" s="38">
        <v>34369052.659999996</v>
      </c>
      <c r="G93" s="38">
        <v>189189876.68000001</v>
      </c>
      <c r="H93" s="38">
        <v>124510981.26000001</v>
      </c>
      <c r="I93" s="38">
        <v>115510318.34999999</v>
      </c>
      <c r="J93" s="38">
        <v>39982355.240000002</v>
      </c>
      <c r="K93" s="35">
        <v>21.1334538304219</v>
      </c>
      <c r="L93" s="38">
        <v>39309450.979999997</v>
      </c>
    </row>
    <row r="94" spans="1:12" ht="13.8" x14ac:dyDescent="0.2">
      <c r="A94" s="37" t="s">
        <v>70</v>
      </c>
      <c r="B94" s="16" t="s">
        <v>70</v>
      </c>
      <c r="C94" s="107" t="s">
        <v>233</v>
      </c>
      <c r="D94" s="16" t="s">
        <v>234</v>
      </c>
      <c r="E94" s="38">
        <v>34790264.57</v>
      </c>
      <c r="F94" s="38">
        <v>24711149.469999999</v>
      </c>
      <c r="G94" s="38">
        <v>59501414.039999999</v>
      </c>
      <c r="H94" s="38">
        <v>15310803.17</v>
      </c>
      <c r="I94" s="38">
        <v>14002070.800000001</v>
      </c>
      <c r="J94" s="38">
        <v>2528290.7000000002</v>
      </c>
      <c r="K94" s="35">
        <v>4.2491270851148997</v>
      </c>
      <c r="L94" s="38">
        <v>2458414.7999999998</v>
      </c>
    </row>
    <row r="95" spans="1:12" ht="13.8" x14ac:dyDescent="0.2">
      <c r="A95" s="37" t="s">
        <v>70</v>
      </c>
      <c r="B95" s="16" t="s">
        <v>70</v>
      </c>
      <c r="C95" s="107" t="s">
        <v>235</v>
      </c>
      <c r="D95" s="16" t="s">
        <v>236</v>
      </c>
      <c r="E95" s="38">
        <v>6057035.6600000001</v>
      </c>
      <c r="F95" s="38">
        <v>5400000</v>
      </c>
      <c r="G95" s="38">
        <v>11457035.66</v>
      </c>
      <c r="H95" s="38">
        <v>6963441.7599999998</v>
      </c>
      <c r="I95" s="38">
        <v>4156486.76</v>
      </c>
      <c r="J95" s="38">
        <v>770840.29</v>
      </c>
      <c r="K95" s="35">
        <v>6.7280954068358003</v>
      </c>
      <c r="L95" s="38">
        <v>534356.19999999995</v>
      </c>
    </row>
    <row r="96" spans="1:12" ht="13.8" x14ac:dyDescent="0.2">
      <c r="A96" s="37" t="s">
        <v>70</v>
      </c>
      <c r="B96" s="16" t="s">
        <v>70</v>
      </c>
      <c r="C96" s="107" t="s">
        <v>237</v>
      </c>
      <c r="D96" s="16" t="s">
        <v>238</v>
      </c>
      <c r="E96" s="38">
        <v>3666786.75</v>
      </c>
      <c r="F96" s="38">
        <v>40400</v>
      </c>
      <c r="G96" s="38">
        <v>3707186.75</v>
      </c>
      <c r="H96" s="38">
        <v>938514.43</v>
      </c>
      <c r="I96" s="38">
        <v>631731.57999999996</v>
      </c>
      <c r="J96" s="38">
        <v>175106.79</v>
      </c>
      <c r="K96" s="35">
        <v>4.7234412995244996</v>
      </c>
      <c r="L96" s="38">
        <v>169937.47</v>
      </c>
    </row>
    <row r="97" spans="1:12" ht="13.8" x14ac:dyDescent="0.2">
      <c r="A97" s="37" t="s">
        <v>70</v>
      </c>
      <c r="B97" s="16" t="s">
        <v>70</v>
      </c>
      <c r="C97" s="107" t="s">
        <v>239</v>
      </c>
      <c r="D97" s="16" t="s">
        <v>240</v>
      </c>
      <c r="E97" s="38">
        <v>6186287.4900000002</v>
      </c>
      <c r="F97" s="38">
        <v>32302389.84</v>
      </c>
      <c r="G97" s="38">
        <v>38488677.329999998</v>
      </c>
      <c r="H97" s="38">
        <v>3669825.52</v>
      </c>
      <c r="I97" s="38">
        <v>2463747.66</v>
      </c>
      <c r="J97" s="38">
        <v>219705.8</v>
      </c>
      <c r="K97" s="35">
        <v>0.57083229469345997</v>
      </c>
      <c r="L97" s="38">
        <v>158677.54999999999</v>
      </c>
    </row>
    <row r="98" spans="1:12" ht="13.8" x14ac:dyDescent="0.2">
      <c r="A98" s="37" t="s">
        <v>70</v>
      </c>
      <c r="B98" s="16" t="s">
        <v>70</v>
      </c>
      <c r="C98" s="107" t="s">
        <v>241</v>
      </c>
      <c r="D98" s="16" t="s">
        <v>242</v>
      </c>
      <c r="E98" s="38">
        <v>91779023.280000001</v>
      </c>
      <c r="F98" s="38">
        <v>12576101.16</v>
      </c>
      <c r="G98" s="38">
        <v>104355124.44</v>
      </c>
      <c r="H98" s="38">
        <v>65662283.049999997</v>
      </c>
      <c r="I98" s="38">
        <v>58822595.759999998</v>
      </c>
      <c r="J98" s="38">
        <v>19134452.539999999</v>
      </c>
      <c r="K98" s="35">
        <v>18.335901224478501</v>
      </c>
      <c r="L98" s="38">
        <v>17419294.82</v>
      </c>
    </row>
    <row r="99" spans="1:12" ht="13.8" x14ac:dyDescent="0.2">
      <c r="A99" s="37" t="s">
        <v>70</v>
      </c>
      <c r="B99" s="16" t="s">
        <v>70</v>
      </c>
      <c r="C99" s="107" t="s">
        <v>243</v>
      </c>
      <c r="D99" s="16" t="s">
        <v>244</v>
      </c>
      <c r="E99" s="38">
        <v>17388015.190000001</v>
      </c>
      <c r="F99" s="38">
        <v>60000</v>
      </c>
      <c r="G99" s="38">
        <v>17448015.190000001</v>
      </c>
      <c r="H99" s="38">
        <v>16099554.699999999</v>
      </c>
      <c r="I99" s="38">
        <v>16075281.65</v>
      </c>
      <c r="J99" s="38">
        <v>7164877.2199999997</v>
      </c>
      <c r="K99" s="35">
        <v>41.0641390552343</v>
      </c>
      <c r="L99" s="38">
        <v>7155896.9900000002</v>
      </c>
    </row>
    <row r="100" spans="1:12" s="88" customFormat="1" ht="13.8" x14ac:dyDescent="0.2">
      <c r="A100" s="37" t="s">
        <v>70</v>
      </c>
      <c r="B100" s="16" t="s">
        <v>70</v>
      </c>
      <c r="C100" s="107" t="s">
        <v>245</v>
      </c>
      <c r="D100" s="16" t="s">
        <v>246</v>
      </c>
      <c r="E100" s="38">
        <v>53692305.439999998</v>
      </c>
      <c r="F100" s="38">
        <v>-1070740.42</v>
      </c>
      <c r="G100" s="38">
        <v>52621565.020000003</v>
      </c>
      <c r="H100" s="38">
        <v>19745760.510000002</v>
      </c>
      <c r="I100" s="38">
        <v>17888247.309999999</v>
      </c>
      <c r="J100" s="38">
        <v>4675639.3</v>
      </c>
      <c r="K100" s="35">
        <v>8.8854052482531003</v>
      </c>
      <c r="L100" s="38">
        <v>4273402.46</v>
      </c>
    </row>
    <row r="101" spans="1:12" s="88" customFormat="1" ht="13.8" x14ac:dyDescent="0.2">
      <c r="A101" s="37" t="s">
        <v>70</v>
      </c>
      <c r="B101" s="16" t="s">
        <v>70</v>
      </c>
      <c r="C101" s="107" t="s">
        <v>247</v>
      </c>
      <c r="D101" s="16" t="s">
        <v>248</v>
      </c>
      <c r="E101" s="38">
        <v>25000</v>
      </c>
      <c r="F101" s="38">
        <v>0</v>
      </c>
      <c r="G101" s="38">
        <v>25000</v>
      </c>
      <c r="H101" s="38">
        <v>5679.78</v>
      </c>
      <c r="I101" s="38">
        <v>5679.78</v>
      </c>
      <c r="J101" s="38">
        <v>5679.78</v>
      </c>
      <c r="K101" s="35">
        <v>22.71912</v>
      </c>
      <c r="L101" s="38">
        <v>5679.78</v>
      </c>
    </row>
    <row r="102" spans="1:12" ht="13.8" x14ac:dyDescent="0.2">
      <c r="A102" s="37" t="s">
        <v>70</v>
      </c>
      <c r="B102" s="16" t="s">
        <v>70</v>
      </c>
      <c r="C102" s="108" t="s">
        <v>125</v>
      </c>
      <c r="D102" s="27" t="s">
        <v>70</v>
      </c>
      <c r="E102" s="28">
        <v>371958147.00999999</v>
      </c>
      <c r="F102" s="28">
        <v>108502292.68000001</v>
      </c>
      <c r="G102" s="28">
        <v>480460439.69</v>
      </c>
      <c r="H102" s="28">
        <v>253782339.58000001</v>
      </c>
      <c r="I102" s="28">
        <v>230431655.05000001</v>
      </c>
      <c r="J102" s="28">
        <v>75448347.540000007</v>
      </c>
      <c r="K102" s="29">
        <v>15.7033423165246</v>
      </c>
      <c r="L102" s="28">
        <v>72276510.930000007</v>
      </c>
    </row>
    <row r="103" spans="1:12" ht="13.8" x14ac:dyDescent="0.2">
      <c r="A103" s="37" t="s">
        <v>11</v>
      </c>
      <c r="B103" s="16" t="s">
        <v>12</v>
      </c>
      <c r="C103" s="107" t="s">
        <v>249</v>
      </c>
      <c r="D103" s="16" t="s">
        <v>250</v>
      </c>
      <c r="E103" s="38">
        <v>200000</v>
      </c>
      <c r="F103" s="38">
        <v>0</v>
      </c>
      <c r="G103" s="38">
        <v>200000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107" t="s">
        <v>251</v>
      </c>
      <c r="D104" s="16" t="s">
        <v>215</v>
      </c>
      <c r="E104" s="38">
        <v>0</v>
      </c>
      <c r="F104" s="38">
        <v>3100000</v>
      </c>
      <c r="G104" s="38">
        <v>3100000</v>
      </c>
      <c r="H104" s="38">
        <v>1200000</v>
      </c>
      <c r="I104" s="38">
        <v>1200000</v>
      </c>
      <c r="J104" s="38">
        <v>1200000</v>
      </c>
      <c r="K104" s="35">
        <v>38.709677419354797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7" t="s">
        <v>252</v>
      </c>
      <c r="D105" s="16" t="s">
        <v>217</v>
      </c>
      <c r="E105" s="38">
        <v>126110770.31999999</v>
      </c>
      <c r="F105" s="38">
        <v>-5448578.1200000001</v>
      </c>
      <c r="G105" s="38">
        <v>120662192.2</v>
      </c>
      <c r="H105" s="38">
        <v>77953754.920000002</v>
      </c>
      <c r="I105" s="38">
        <v>68170445.920000002</v>
      </c>
      <c r="J105" s="38">
        <v>18048945.739999998</v>
      </c>
      <c r="K105" s="35">
        <v>14.9582445096667</v>
      </c>
      <c r="L105" s="38">
        <v>3427131.47</v>
      </c>
    </row>
    <row r="106" spans="1:12" ht="13.8" x14ac:dyDescent="0.2">
      <c r="A106" s="37" t="s">
        <v>70</v>
      </c>
      <c r="B106" s="16" t="s">
        <v>70</v>
      </c>
      <c r="C106" s="107" t="s">
        <v>253</v>
      </c>
      <c r="D106" s="16" t="s">
        <v>221</v>
      </c>
      <c r="E106" s="38">
        <v>46515025.189999998</v>
      </c>
      <c r="F106" s="38">
        <v>71516163.310000002</v>
      </c>
      <c r="G106" s="38">
        <v>118031188.5</v>
      </c>
      <c r="H106" s="38">
        <v>43245905.799999997</v>
      </c>
      <c r="I106" s="38">
        <v>26594807.98</v>
      </c>
      <c r="J106" s="38">
        <v>12815120.9</v>
      </c>
      <c r="K106" s="35">
        <v>10.857402236528401</v>
      </c>
      <c r="L106" s="38">
        <v>12815120.9</v>
      </c>
    </row>
    <row r="107" spans="1:12" s="88" customFormat="1" ht="13.8" x14ac:dyDescent="0.2">
      <c r="A107" s="37" t="s">
        <v>70</v>
      </c>
      <c r="B107" s="16" t="s">
        <v>70</v>
      </c>
      <c r="C107" s="107" t="s">
        <v>254</v>
      </c>
      <c r="D107" s="16" t="s">
        <v>223</v>
      </c>
      <c r="E107" s="38">
        <v>188857490.34999999</v>
      </c>
      <c r="F107" s="38">
        <v>88926936.359999999</v>
      </c>
      <c r="G107" s="38">
        <v>277784426.70999998</v>
      </c>
      <c r="H107" s="38">
        <v>123948887.40000001</v>
      </c>
      <c r="I107" s="38">
        <v>58549062.399999999</v>
      </c>
      <c r="J107" s="38">
        <v>23987539.440000001</v>
      </c>
      <c r="K107" s="35">
        <v>8.6353075023325196</v>
      </c>
      <c r="L107" s="38">
        <v>23685202.23</v>
      </c>
    </row>
    <row r="108" spans="1:12" s="88" customFormat="1" ht="13.8" x14ac:dyDescent="0.2">
      <c r="A108" s="37" t="s">
        <v>70</v>
      </c>
      <c r="B108" s="16" t="s">
        <v>70</v>
      </c>
      <c r="C108" s="107" t="s">
        <v>255</v>
      </c>
      <c r="D108" s="16" t="s">
        <v>225</v>
      </c>
      <c r="E108" s="38">
        <v>42991659.109999999</v>
      </c>
      <c r="F108" s="38">
        <v>75019516.310000002</v>
      </c>
      <c r="G108" s="38">
        <v>118011175.42</v>
      </c>
      <c r="H108" s="38">
        <v>18188952.5</v>
      </c>
      <c r="I108" s="38">
        <v>6648199.4699999997</v>
      </c>
      <c r="J108" s="38">
        <v>531099.96</v>
      </c>
      <c r="K108" s="35">
        <v>0.45004208975109999</v>
      </c>
      <c r="L108" s="38">
        <v>471099.96</v>
      </c>
    </row>
    <row r="109" spans="1:12" s="88" customFormat="1" ht="13.8" x14ac:dyDescent="0.2">
      <c r="A109" s="37" t="s">
        <v>70</v>
      </c>
      <c r="B109" s="16" t="s">
        <v>70</v>
      </c>
      <c r="C109" s="108" t="s">
        <v>125</v>
      </c>
      <c r="D109" s="27" t="s">
        <v>70</v>
      </c>
      <c r="E109" s="28">
        <v>404674944.97000003</v>
      </c>
      <c r="F109" s="28">
        <v>233114037.86000001</v>
      </c>
      <c r="G109" s="28">
        <v>637788982.83000004</v>
      </c>
      <c r="H109" s="28">
        <v>264537500.62</v>
      </c>
      <c r="I109" s="28">
        <v>161162515.77000001</v>
      </c>
      <c r="J109" s="28">
        <v>56582706.039999999</v>
      </c>
      <c r="K109" s="29">
        <v>8.8716969974819797</v>
      </c>
      <c r="L109" s="28">
        <v>40398554.560000002</v>
      </c>
    </row>
    <row r="110" spans="1:12" s="88" customFormat="1" ht="13.8" x14ac:dyDescent="0.2">
      <c r="A110" s="37" t="s">
        <v>19</v>
      </c>
      <c r="B110" s="16" t="s">
        <v>20</v>
      </c>
      <c r="C110" s="107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108" t="s">
        <v>125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7" t="s">
        <v>258</v>
      </c>
      <c r="D112" s="16" t="s">
        <v>259</v>
      </c>
      <c r="E112" s="38">
        <v>158878745.56</v>
      </c>
      <c r="F112" s="38">
        <v>0</v>
      </c>
      <c r="G112" s="38">
        <v>158878745.56</v>
      </c>
      <c r="H112" s="38">
        <v>158878745.56</v>
      </c>
      <c r="I112" s="38">
        <v>158878745.56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70</v>
      </c>
      <c r="B113" s="16" t="s">
        <v>70</v>
      </c>
      <c r="C113" s="107" t="s">
        <v>260</v>
      </c>
      <c r="D113" s="16" t="s">
        <v>261</v>
      </c>
      <c r="E113" s="38">
        <v>930003243.75999999</v>
      </c>
      <c r="F113" s="38">
        <v>0</v>
      </c>
      <c r="G113" s="38">
        <v>930003243.75999999</v>
      </c>
      <c r="H113" s="38">
        <v>770559778.40999997</v>
      </c>
      <c r="I113" s="38">
        <v>770559778.40999997</v>
      </c>
      <c r="J113" s="38">
        <v>539283333.32000005</v>
      </c>
      <c r="K113" s="35">
        <v>57.987252941148803</v>
      </c>
      <c r="L113" s="38">
        <v>539283333.32000005</v>
      </c>
    </row>
    <row r="114" spans="1:12" s="88" customFormat="1" ht="13.8" x14ac:dyDescent="0.2">
      <c r="A114" s="37" t="s">
        <v>70</v>
      </c>
      <c r="B114" s="16" t="s">
        <v>70</v>
      </c>
      <c r="C114" s="107" t="s">
        <v>262</v>
      </c>
      <c r="D114" s="16" t="s">
        <v>263</v>
      </c>
      <c r="E114" s="38">
        <v>130181.45</v>
      </c>
      <c r="F114" s="38">
        <v>0</v>
      </c>
      <c r="G114" s="38">
        <v>130181.45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s="88" customFormat="1" ht="13.8" x14ac:dyDescent="0.2">
      <c r="A115" s="37" t="s">
        <v>70</v>
      </c>
      <c r="B115" s="16" t="s">
        <v>70</v>
      </c>
      <c r="C115" s="107" t="s">
        <v>264</v>
      </c>
      <c r="D115" s="16" t="s">
        <v>265</v>
      </c>
      <c r="E115" s="38">
        <v>272789614.49000001</v>
      </c>
      <c r="F115" s="38">
        <v>0</v>
      </c>
      <c r="G115" s="38">
        <v>272789614.49000001</v>
      </c>
      <c r="H115" s="38">
        <v>256919794.19</v>
      </c>
      <c r="I115" s="38">
        <v>256919794.19</v>
      </c>
      <c r="J115" s="38">
        <v>134629700.75999999</v>
      </c>
      <c r="K115" s="35">
        <v>49.352942197487998</v>
      </c>
      <c r="L115" s="38">
        <v>134629700.75999999</v>
      </c>
    </row>
    <row r="116" spans="1:12" s="88" customFormat="1" ht="13.8" x14ac:dyDescent="0.2">
      <c r="A116" s="37" t="s">
        <v>70</v>
      </c>
      <c r="B116" s="16" t="s">
        <v>70</v>
      </c>
      <c r="C116" s="108" t="s">
        <v>125</v>
      </c>
      <c r="D116" s="27" t="s">
        <v>70</v>
      </c>
      <c r="E116" s="28">
        <v>1361801785.26</v>
      </c>
      <c r="F116" s="28">
        <v>0</v>
      </c>
      <c r="G116" s="28">
        <v>1361801785.26</v>
      </c>
      <c r="H116" s="28">
        <v>1186358318.1600001</v>
      </c>
      <c r="I116" s="28">
        <v>1186358318.1600001</v>
      </c>
      <c r="J116" s="28">
        <v>673913034.08000004</v>
      </c>
      <c r="K116" s="29">
        <v>49.486866691934502</v>
      </c>
      <c r="L116" s="28">
        <v>673913034.08000004</v>
      </c>
    </row>
    <row r="117" spans="1:12" s="88" customFormat="1" ht="13.8" x14ac:dyDescent="0.2">
      <c r="A117" s="128" t="s">
        <v>266</v>
      </c>
      <c r="B117" s="129"/>
      <c r="C117" s="109" t="s">
        <v>70</v>
      </c>
      <c r="D117" s="65" t="s">
        <v>70</v>
      </c>
      <c r="E117" s="66">
        <v>7443845671.8199997</v>
      </c>
      <c r="F117" s="66">
        <v>417776431.89999998</v>
      </c>
      <c r="G117" s="66">
        <v>7861622103.7200003</v>
      </c>
      <c r="H117" s="66">
        <v>4723016440.1700001</v>
      </c>
      <c r="I117" s="66">
        <v>4481906542.8400002</v>
      </c>
      <c r="J117" s="66">
        <v>3124861150.1799998</v>
      </c>
      <c r="K117" s="71">
        <v>39.748300146624501</v>
      </c>
      <c r="L117" s="66">
        <v>3022676501.9499998</v>
      </c>
    </row>
    <row r="118" spans="1:12" ht="13.8" x14ac:dyDescent="0.3">
      <c r="A118" s="39" t="s">
        <v>61</v>
      </c>
      <c r="B118" s="18"/>
      <c r="C118" s="110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5:B6"/>
    <mergeCell ref="C5:D6"/>
    <mergeCell ref="A1:L1"/>
    <mergeCell ref="A2:L2"/>
    <mergeCell ref="A117:B11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C7:C34 A36 C36:C68 A70 C70:C78 A80 C80:C88 A90 C90 A92 C92:C101 A103 C103:C108 A110 C110 A112 C112:C115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11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5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6"/>
      <c r="D4" s="11"/>
      <c r="E4" s="9"/>
      <c r="F4" s="9"/>
      <c r="G4" s="9"/>
      <c r="H4" s="9"/>
      <c r="I4" s="12"/>
      <c r="J4" s="12"/>
    </row>
    <row r="5" spans="1:10" ht="28.8" x14ac:dyDescent="0.2">
      <c r="A5" s="116" t="s">
        <v>32</v>
      </c>
      <c r="B5" s="122"/>
      <c r="C5" s="116" t="s">
        <v>47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7" t="s">
        <v>68</v>
      </c>
      <c r="D7" s="16" t="s">
        <v>267</v>
      </c>
      <c r="E7" s="38">
        <v>1539397370</v>
      </c>
      <c r="F7" s="38">
        <v>0</v>
      </c>
      <c r="G7" s="38">
        <v>1539397370</v>
      </c>
      <c r="H7" s="38">
        <v>770730690</v>
      </c>
      <c r="I7" s="35">
        <f t="shared" ref="I7:I38" si="0">IF(G7=0,0,H7*100/G7)</f>
        <v>50.067039545481357</v>
      </c>
      <c r="J7" s="38">
        <v>770730690</v>
      </c>
    </row>
    <row r="8" spans="1:10" ht="13.8" x14ac:dyDescent="0.2">
      <c r="A8" s="37" t="s">
        <v>70</v>
      </c>
      <c r="B8" s="16" t="s">
        <v>70</v>
      </c>
      <c r="C8" s="107" t="s">
        <v>73</v>
      </c>
      <c r="D8" s="16" t="s">
        <v>268</v>
      </c>
      <c r="E8" s="38">
        <v>105500000</v>
      </c>
      <c r="F8" s="38">
        <v>0</v>
      </c>
      <c r="G8" s="38">
        <v>105500000</v>
      </c>
      <c r="H8" s="38">
        <v>95794024.530000001</v>
      </c>
      <c r="I8" s="35">
        <f t="shared" si="0"/>
        <v>90.80002325118484</v>
      </c>
      <c r="J8" s="38">
        <v>87704072.090000004</v>
      </c>
    </row>
    <row r="9" spans="1:10" ht="13.8" x14ac:dyDescent="0.2">
      <c r="A9" s="37" t="s">
        <v>70</v>
      </c>
      <c r="B9" s="16" t="s">
        <v>70</v>
      </c>
      <c r="C9" s="107" t="s">
        <v>269</v>
      </c>
      <c r="D9" s="16" t="s">
        <v>270</v>
      </c>
      <c r="E9" s="38">
        <v>45965000</v>
      </c>
      <c r="F9" s="38">
        <v>0</v>
      </c>
      <c r="G9" s="38">
        <v>45965000</v>
      </c>
      <c r="H9" s="38">
        <v>1485973.59</v>
      </c>
      <c r="I9" s="35">
        <f t="shared" si="0"/>
        <v>3.2328371369520288</v>
      </c>
      <c r="J9" s="38">
        <v>1241070.68</v>
      </c>
    </row>
    <row r="10" spans="1:10" ht="13.8" x14ac:dyDescent="0.2">
      <c r="A10" s="37" t="s">
        <v>70</v>
      </c>
      <c r="B10" s="16" t="s">
        <v>70</v>
      </c>
      <c r="C10" s="107" t="s">
        <v>271</v>
      </c>
      <c r="D10" s="16" t="s">
        <v>272</v>
      </c>
      <c r="E10" s="38">
        <v>5500000</v>
      </c>
      <c r="F10" s="38">
        <v>0</v>
      </c>
      <c r="G10" s="38">
        <v>5500000</v>
      </c>
      <c r="H10" s="38">
        <v>2174209.4500000002</v>
      </c>
      <c r="I10" s="35">
        <f t="shared" si="0"/>
        <v>39.531080909090917</v>
      </c>
      <c r="J10" s="38">
        <v>2174209.4500000002</v>
      </c>
    </row>
    <row r="11" spans="1:10" ht="13.8" x14ac:dyDescent="0.2">
      <c r="A11" s="37" t="s">
        <v>70</v>
      </c>
      <c r="B11" s="16" t="s">
        <v>70</v>
      </c>
      <c r="C11" s="107" t="s">
        <v>273</v>
      </c>
      <c r="D11" s="16" t="s">
        <v>274</v>
      </c>
      <c r="E11" s="38">
        <v>10000000</v>
      </c>
      <c r="F11" s="38">
        <v>0</v>
      </c>
      <c r="G11" s="38">
        <v>10000000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108" t="s">
        <v>125</v>
      </c>
      <c r="D12" s="27" t="s">
        <v>70</v>
      </c>
      <c r="E12" s="28">
        <v>1706362370</v>
      </c>
      <c r="F12" s="28">
        <v>0</v>
      </c>
      <c r="G12" s="28">
        <v>1706362370</v>
      </c>
      <c r="H12" s="28">
        <v>870184897.57000005</v>
      </c>
      <c r="I12" s="29">
        <f t="shared" si="0"/>
        <v>50.996488956211572</v>
      </c>
      <c r="J12" s="28">
        <v>861850042.22000003</v>
      </c>
    </row>
    <row r="13" spans="1:10" ht="13.8" x14ac:dyDescent="0.2">
      <c r="A13" s="37" t="s">
        <v>5</v>
      </c>
      <c r="B13" s="16" t="s">
        <v>26</v>
      </c>
      <c r="C13" s="107" t="s">
        <v>126</v>
      </c>
      <c r="D13" s="16" t="s">
        <v>275</v>
      </c>
      <c r="E13" s="38">
        <v>110850000</v>
      </c>
      <c r="F13" s="38">
        <v>0</v>
      </c>
      <c r="G13" s="38">
        <v>110850000</v>
      </c>
      <c r="H13" s="38">
        <v>88162431.439999998</v>
      </c>
      <c r="I13" s="35">
        <f t="shared" si="0"/>
        <v>79.53309105999098</v>
      </c>
      <c r="J13" s="38">
        <v>85778848.299999997</v>
      </c>
    </row>
    <row r="14" spans="1:10" ht="13.8" x14ac:dyDescent="0.2">
      <c r="A14" s="37" t="s">
        <v>70</v>
      </c>
      <c r="B14" s="16" t="s">
        <v>70</v>
      </c>
      <c r="C14" s="107" t="s">
        <v>276</v>
      </c>
      <c r="D14" s="16" t="s">
        <v>277</v>
      </c>
      <c r="E14" s="38">
        <v>55250000</v>
      </c>
      <c r="F14" s="38">
        <v>0</v>
      </c>
      <c r="G14" s="38">
        <v>55250000</v>
      </c>
      <c r="H14" s="38">
        <v>34456697.399999999</v>
      </c>
      <c r="I14" s="35">
        <f t="shared" si="0"/>
        <v>62.365063167420814</v>
      </c>
      <c r="J14" s="38">
        <v>33360399.82</v>
      </c>
    </row>
    <row r="15" spans="1:10" ht="13.8" x14ac:dyDescent="0.2">
      <c r="A15" s="37" t="s">
        <v>70</v>
      </c>
      <c r="B15" s="16" t="s">
        <v>70</v>
      </c>
      <c r="C15" s="107" t="s">
        <v>140</v>
      </c>
      <c r="D15" s="16" t="s">
        <v>278</v>
      </c>
      <c r="E15" s="38">
        <v>998227650</v>
      </c>
      <c r="F15" s="38">
        <v>0</v>
      </c>
      <c r="G15" s="38">
        <v>998227650</v>
      </c>
      <c r="H15" s="38">
        <v>593207074.98000002</v>
      </c>
      <c r="I15" s="35">
        <f t="shared" si="0"/>
        <v>59.426031224440635</v>
      </c>
      <c r="J15" s="38">
        <v>593207074.98000002</v>
      </c>
    </row>
    <row r="16" spans="1:10" ht="13.8" x14ac:dyDescent="0.2">
      <c r="A16" s="37" t="s">
        <v>70</v>
      </c>
      <c r="B16" s="16" t="s">
        <v>70</v>
      </c>
      <c r="C16" s="107" t="s">
        <v>154</v>
      </c>
      <c r="D16" s="16" t="s">
        <v>279</v>
      </c>
      <c r="E16" s="38">
        <v>513967030</v>
      </c>
      <c r="F16" s="38">
        <v>0</v>
      </c>
      <c r="G16" s="38">
        <v>513967030</v>
      </c>
      <c r="H16" s="38">
        <v>288067052.5</v>
      </c>
      <c r="I16" s="35">
        <f t="shared" si="0"/>
        <v>56.047768764467243</v>
      </c>
      <c r="J16" s="38">
        <v>288067052.5</v>
      </c>
    </row>
    <row r="17" spans="1:10" ht="13.8" x14ac:dyDescent="0.2">
      <c r="A17" s="37" t="s">
        <v>70</v>
      </c>
      <c r="B17" s="16" t="s">
        <v>70</v>
      </c>
      <c r="C17" s="107" t="s">
        <v>172</v>
      </c>
      <c r="D17" s="16" t="s">
        <v>280</v>
      </c>
      <c r="E17" s="38">
        <v>69100000</v>
      </c>
      <c r="F17" s="38">
        <v>0</v>
      </c>
      <c r="G17" s="38">
        <v>69100000</v>
      </c>
      <c r="H17" s="38">
        <v>26301334.879999999</v>
      </c>
      <c r="I17" s="35">
        <f t="shared" si="0"/>
        <v>38.06271328509407</v>
      </c>
      <c r="J17" s="38">
        <v>8613997.6500000004</v>
      </c>
    </row>
    <row r="18" spans="1:10" ht="13.8" x14ac:dyDescent="0.2">
      <c r="A18" s="37" t="s">
        <v>70</v>
      </c>
      <c r="B18" s="16" t="s">
        <v>70</v>
      </c>
      <c r="C18" s="107" t="s">
        <v>176</v>
      </c>
      <c r="D18" s="16" t="s">
        <v>281</v>
      </c>
      <c r="E18" s="38">
        <v>870000</v>
      </c>
      <c r="F18" s="38">
        <v>0</v>
      </c>
      <c r="G18" s="38">
        <v>870000</v>
      </c>
      <c r="H18" s="38">
        <v>40821.53</v>
      </c>
      <c r="I18" s="35">
        <f t="shared" si="0"/>
        <v>4.6921298850574713</v>
      </c>
      <c r="J18" s="38">
        <v>40821.53</v>
      </c>
    </row>
    <row r="19" spans="1:10" ht="13.8" x14ac:dyDescent="0.2">
      <c r="A19" s="37" t="s">
        <v>70</v>
      </c>
      <c r="B19" s="16" t="s">
        <v>70</v>
      </c>
      <c r="C19" s="107" t="s">
        <v>282</v>
      </c>
      <c r="D19" s="16" t="s">
        <v>283</v>
      </c>
      <c r="E19" s="38">
        <v>17045460</v>
      </c>
      <c r="F19" s="38">
        <v>0</v>
      </c>
      <c r="G19" s="38">
        <v>17045460</v>
      </c>
      <c r="H19" s="38">
        <v>6548592.0599999996</v>
      </c>
      <c r="I19" s="35">
        <f t="shared" si="0"/>
        <v>38.418394458113774</v>
      </c>
      <c r="J19" s="38">
        <v>6548592.0599999996</v>
      </c>
    </row>
    <row r="20" spans="1:10" ht="13.8" x14ac:dyDescent="0.2">
      <c r="A20" s="37" t="s">
        <v>70</v>
      </c>
      <c r="B20" s="16" t="s">
        <v>70</v>
      </c>
      <c r="C20" s="107" t="s">
        <v>284</v>
      </c>
      <c r="D20" s="16" t="s">
        <v>285</v>
      </c>
      <c r="E20" s="38">
        <v>2016000</v>
      </c>
      <c r="F20" s="38">
        <v>0</v>
      </c>
      <c r="G20" s="38">
        <v>2016000</v>
      </c>
      <c r="H20" s="38">
        <v>931103.01</v>
      </c>
      <c r="I20" s="35">
        <f t="shared" si="0"/>
        <v>46.185665178571426</v>
      </c>
      <c r="J20" s="38">
        <v>931103.01</v>
      </c>
    </row>
    <row r="21" spans="1:10" ht="13.8" x14ac:dyDescent="0.2">
      <c r="A21" s="37" t="s">
        <v>70</v>
      </c>
      <c r="B21" s="16" t="s">
        <v>70</v>
      </c>
      <c r="C21" s="107" t="s">
        <v>286</v>
      </c>
      <c r="D21" s="16" t="s">
        <v>287</v>
      </c>
      <c r="E21" s="38">
        <v>40000000</v>
      </c>
      <c r="F21" s="38">
        <v>0</v>
      </c>
      <c r="G21" s="38">
        <v>40000000</v>
      </c>
      <c r="H21" s="38">
        <v>25342106.739999998</v>
      </c>
      <c r="I21" s="35">
        <f t="shared" si="0"/>
        <v>63.35526685</v>
      </c>
      <c r="J21" s="38">
        <v>21976404.489999998</v>
      </c>
    </row>
    <row r="22" spans="1:10" ht="13.8" x14ac:dyDescent="0.2">
      <c r="A22" s="37" t="s">
        <v>70</v>
      </c>
      <c r="B22" s="16" t="s">
        <v>70</v>
      </c>
      <c r="C22" s="107" t="s">
        <v>182</v>
      </c>
      <c r="D22" s="16" t="s">
        <v>288</v>
      </c>
      <c r="E22" s="38">
        <v>2760000</v>
      </c>
      <c r="F22" s="38">
        <v>0</v>
      </c>
      <c r="G22" s="38">
        <v>2760000</v>
      </c>
      <c r="H22" s="38">
        <v>962164.88</v>
      </c>
      <c r="I22" s="35">
        <f t="shared" si="0"/>
        <v>34.861046376811593</v>
      </c>
      <c r="J22" s="38">
        <v>962164.88</v>
      </c>
    </row>
    <row r="23" spans="1:10" ht="13.8" x14ac:dyDescent="0.2">
      <c r="A23" s="37" t="s">
        <v>70</v>
      </c>
      <c r="B23" s="16" t="s">
        <v>70</v>
      </c>
      <c r="C23" s="108" t="s">
        <v>125</v>
      </c>
      <c r="D23" s="27" t="s">
        <v>70</v>
      </c>
      <c r="E23" s="28">
        <v>1810086140</v>
      </c>
      <c r="F23" s="28">
        <v>0</v>
      </c>
      <c r="G23" s="28">
        <v>1810086140</v>
      </c>
      <c r="H23" s="28">
        <v>1064019379.42</v>
      </c>
      <c r="I23" s="29">
        <f t="shared" si="0"/>
        <v>58.782803531107092</v>
      </c>
      <c r="J23" s="28">
        <v>1039486459.22</v>
      </c>
    </row>
    <row r="24" spans="1:10" ht="13.8" x14ac:dyDescent="0.2">
      <c r="A24" s="37" t="s">
        <v>15</v>
      </c>
      <c r="B24" s="16" t="s">
        <v>27</v>
      </c>
      <c r="C24" s="107" t="s">
        <v>192</v>
      </c>
      <c r="D24" s="16" t="s">
        <v>289</v>
      </c>
      <c r="E24" s="38">
        <v>9000</v>
      </c>
      <c r="F24" s="38">
        <v>0</v>
      </c>
      <c r="G24" s="38">
        <v>9000</v>
      </c>
      <c r="H24" s="38">
        <v>2250</v>
      </c>
      <c r="I24" s="35">
        <f t="shared" si="0"/>
        <v>25</v>
      </c>
      <c r="J24" s="38">
        <v>2250</v>
      </c>
    </row>
    <row r="25" spans="1:10" ht="13.8" x14ac:dyDescent="0.2">
      <c r="A25" s="37" t="s">
        <v>70</v>
      </c>
      <c r="B25" s="16" t="s">
        <v>70</v>
      </c>
      <c r="C25" s="107" t="s">
        <v>194</v>
      </c>
      <c r="D25" s="16" t="s">
        <v>290</v>
      </c>
      <c r="E25" s="38">
        <v>8000</v>
      </c>
      <c r="F25" s="38">
        <v>0</v>
      </c>
      <c r="G25" s="38">
        <v>8000</v>
      </c>
      <c r="H25" s="38">
        <v>4376.2</v>
      </c>
      <c r="I25" s="35">
        <f t="shared" si="0"/>
        <v>54.702500000000001</v>
      </c>
      <c r="J25" s="38">
        <v>1522.52</v>
      </c>
    </row>
    <row r="26" spans="1:10" ht="13.8" x14ac:dyDescent="0.2">
      <c r="A26" s="37" t="s">
        <v>70</v>
      </c>
      <c r="B26" s="16" t="s">
        <v>70</v>
      </c>
      <c r="C26" s="107" t="s">
        <v>291</v>
      </c>
      <c r="D26" s="16" t="s">
        <v>292</v>
      </c>
      <c r="E26" s="38">
        <v>150000</v>
      </c>
      <c r="F26" s="38">
        <v>0</v>
      </c>
      <c r="G26" s="38">
        <v>150000</v>
      </c>
      <c r="H26" s="38">
        <v>1486</v>
      </c>
      <c r="I26" s="35">
        <f t="shared" si="0"/>
        <v>0.9906666666666667</v>
      </c>
      <c r="J26" s="38">
        <v>1486</v>
      </c>
    </row>
    <row r="27" spans="1:10" ht="13.8" x14ac:dyDescent="0.2">
      <c r="A27" s="37" t="s">
        <v>70</v>
      </c>
      <c r="B27" s="16" t="s">
        <v>70</v>
      </c>
      <c r="C27" s="107" t="s">
        <v>196</v>
      </c>
      <c r="D27" s="16" t="s">
        <v>293</v>
      </c>
      <c r="E27" s="38">
        <v>1500</v>
      </c>
      <c r="F27" s="38">
        <v>0</v>
      </c>
      <c r="G27" s="38">
        <v>1500</v>
      </c>
      <c r="H27" s="38">
        <v>742</v>
      </c>
      <c r="I27" s="35">
        <f t="shared" si="0"/>
        <v>49.466666666666669</v>
      </c>
      <c r="J27" s="38">
        <v>742</v>
      </c>
    </row>
    <row r="28" spans="1:10" ht="13.8" x14ac:dyDescent="0.2">
      <c r="A28" s="37" t="s">
        <v>70</v>
      </c>
      <c r="B28" s="16" t="s">
        <v>70</v>
      </c>
      <c r="C28" s="107" t="s">
        <v>198</v>
      </c>
      <c r="D28" s="16" t="s">
        <v>294</v>
      </c>
      <c r="E28" s="38">
        <v>185000</v>
      </c>
      <c r="F28" s="38">
        <v>0</v>
      </c>
      <c r="G28" s="38">
        <v>185000</v>
      </c>
      <c r="H28" s="38">
        <v>46250</v>
      </c>
      <c r="I28" s="35">
        <f t="shared" si="0"/>
        <v>25</v>
      </c>
      <c r="J28" s="38">
        <v>46250</v>
      </c>
    </row>
    <row r="29" spans="1:10" ht="13.8" x14ac:dyDescent="0.2">
      <c r="A29" s="37" t="s">
        <v>70</v>
      </c>
      <c r="B29" s="16" t="s">
        <v>70</v>
      </c>
      <c r="C29" s="107" t="s">
        <v>295</v>
      </c>
      <c r="D29" s="16" t="s">
        <v>296</v>
      </c>
      <c r="E29" s="38">
        <v>0</v>
      </c>
      <c r="F29" s="38">
        <v>3538689.48</v>
      </c>
      <c r="G29" s="38">
        <v>3538689.48</v>
      </c>
      <c r="H29" s="38">
        <v>1520228.07</v>
      </c>
      <c r="I29" s="35">
        <f t="shared" si="0"/>
        <v>42.960199774296107</v>
      </c>
      <c r="J29" s="38">
        <v>300802.57</v>
      </c>
    </row>
    <row r="30" spans="1:10" ht="13.8" x14ac:dyDescent="0.2">
      <c r="A30" s="37" t="s">
        <v>70</v>
      </c>
      <c r="B30" s="16" t="s">
        <v>70</v>
      </c>
      <c r="C30" s="107" t="s">
        <v>297</v>
      </c>
      <c r="D30" s="16" t="s">
        <v>298</v>
      </c>
      <c r="E30" s="38">
        <v>56150347.380000003</v>
      </c>
      <c r="F30" s="38">
        <v>0</v>
      </c>
      <c r="G30" s="38">
        <v>56150347.380000003</v>
      </c>
      <c r="H30" s="38">
        <v>15914195.449999999</v>
      </c>
      <c r="I30" s="35">
        <f t="shared" si="0"/>
        <v>28.342113971797833</v>
      </c>
      <c r="J30" s="38">
        <v>13034223.34</v>
      </c>
    </row>
    <row r="31" spans="1:10" ht="13.8" x14ac:dyDescent="0.2">
      <c r="A31" s="37" t="s">
        <v>70</v>
      </c>
      <c r="B31" s="16" t="s">
        <v>70</v>
      </c>
      <c r="C31" s="107" t="s">
        <v>299</v>
      </c>
      <c r="D31" s="16" t="s">
        <v>300</v>
      </c>
      <c r="E31" s="38">
        <v>17575634.079999998</v>
      </c>
      <c r="F31" s="38">
        <v>0</v>
      </c>
      <c r="G31" s="38">
        <v>17575634.079999998</v>
      </c>
      <c r="H31" s="38">
        <v>9132820.9499999993</v>
      </c>
      <c r="I31" s="35">
        <f t="shared" si="0"/>
        <v>51.962967073788782</v>
      </c>
      <c r="J31" s="38">
        <v>8372809.0700000003</v>
      </c>
    </row>
    <row r="32" spans="1:10" ht="13.8" x14ac:dyDescent="0.2">
      <c r="A32" s="37" t="s">
        <v>70</v>
      </c>
      <c r="B32" s="16" t="s">
        <v>70</v>
      </c>
      <c r="C32" s="107" t="s">
        <v>301</v>
      </c>
      <c r="D32" s="16" t="s">
        <v>302</v>
      </c>
      <c r="E32" s="38">
        <v>12436129.58</v>
      </c>
      <c r="F32" s="38">
        <v>0</v>
      </c>
      <c r="G32" s="38">
        <v>12436129.58</v>
      </c>
      <c r="H32" s="38">
        <v>6710754.1100000003</v>
      </c>
      <c r="I32" s="35">
        <f t="shared" si="0"/>
        <v>53.961757690208948</v>
      </c>
      <c r="J32" s="38">
        <v>338968.86</v>
      </c>
    </row>
    <row r="33" spans="1:10" ht="13.8" x14ac:dyDescent="0.2">
      <c r="A33" s="37" t="s">
        <v>70</v>
      </c>
      <c r="B33" s="16" t="s">
        <v>70</v>
      </c>
      <c r="C33" s="107" t="s">
        <v>303</v>
      </c>
      <c r="D33" s="16" t="s">
        <v>304</v>
      </c>
      <c r="E33" s="38">
        <v>1000000</v>
      </c>
      <c r="F33" s="38">
        <v>396945.16</v>
      </c>
      <c r="G33" s="38">
        <v>1396945.16</v>
      </c>
      <c r="H33" s="38">
        <v>8329496.79</v>
      </c>
      <c r="I33" s="35">
        <f t="shared" si="0"/>
        <v>596.26512396520991</v>
      </c>
      <c r="J33" s="38">
        <v>7828630.2199999997</v>
      </c>
    </row>
    <row r="34" spans="1:10" ht="13.8" x14ac:dyDescent="0.2">
      <c r="A34" s="37" t="s">
        <v>70</v>
      </c>
      <c r="B34" s="16" t="s">
        <v>70</v>
      </c>
      <c r="C34" s="107" t="s">
        <v>305</v>
      </c>
      <c r="D34" s="16" t="s">
        <v>306</v>
      </c>
      <c r="E34" s="38">
        <v>50000</v>
      </c>
      <c r="F34" s="38">
        <v>0</v>
      </c>
      <c r="G34" s="38">
        <v>50000</v>
      </c>
      <c r="H34" s="38">
        <v>1215950.04</v>
      </c>
      <c r="I34" s="35">
        <f t="shared" si="0"/>
        <v>2431.9000799999999</v>
      </c>
      <c r="J34" s="38">
        <v>1190502.02</v>
      </c>
    </row>
    <row r="35" spans="1:10" ht="13.8" x14ac:dyDescent="0.2">
      <c r="A35" s="37" t="s">
        <v>70</v>
      </c>
      <c r="B35" s="16" t="s">
        <v>70</v>
      </c>
      <c r="C35" s="107" t="s">
        <v>307</v>
      </c>
      <c r="D35" s="16" t="s">
        <v>308</v>
      </c>
      <c r="E35" s="38">
        <v>1715000</v>
      </c>
      <c r="F35" s="38">
        <v>0</v>
      </c>
      <c r="G35" s="38">
        <v>1715000</v>
      </c>
      <c r="H35" s="38">
        <v>469765.18</v>
      </c>
      <c r="I35" s="35">
        <f t="shared" si="0"/>
        <v>27.391555685131195</v>
      </c>
      <c r="J35" s="38">
        <v>387579.94</v>
      </c>
    </row>
    <row r="36" spans="1:10" ht="13.8" x14ac:dyDescent="0.2">
      <c r="A36" s="37" t="s">
        <v>70</v>
      </c>
      <c r="B36" s="16" t="s">
        <v>70</v>
      </c>
      <c r="C36" s="107" t="s">
        <v>309</v>
      </c>
      <c r="D36" s="16" t="s">
        <v>310</v>
      </c>
      <c r="E36" s="38">
        <v>80000</v>
      </c>
      <c r="F36" s="38">
        <v>0</v>
      </c>
      <c r="G36" s="38">
        <v>80000</v>
      </c>
      <c r="H36" s="38">
        <v>38922.22</v>
      </c>
      <c r="I36" s="35">
        <f t="shared" si="0"/>
        <v>48.652774999999998</v>
      </c>
      <c r="J36" s="38">
        <v>38922.22</v>
      </c>
    </row>
    <row r="37" spans="1:10" ht="13.8" x14ac:dyDescent="0.2">
      <c r="A37" s="37" t="s">
        <v>70</v>
      </c>
      <c r="B37" s="16" t="s">
        <v>70</v>
      </c>
      <c r="C37" s="107" t="s">
        <v>311</v>
      </c>
      <c r="D37" s="16" t="s">
        <v>312</v>
      </c>
      <c r="E37" s="38">
        <v>120000</v>
      </c>
      <c r="F37" s="38">
        <v>94500</v>
      </c>
      <c r="G37" s="38">
        <v>214500</v>
      </c>
      <c r="H37" s="38">
        <v>163953.19</v>
      </c>
      <c r="I37" s="35">
        <f t="shared" si="0"/>
        <v>76.435053613053611</v>
      </c>
      <c r="J37" s="38">
        <v>161992.19</v>
      </c>
    </row>
    <row r="38" spans="1:10" ht="13.8" x14ac:dyDescent="0.2">
      <c r="A38" s="37" t="s">
        <v>70</v>
      </c>
      <c r="B38" s="16" t="s">
        <v>70</v>
      </c>
      <c r="C38" s="107" t="s">
        <v>313</v>
      </c>
      <c r="D38" s="16" t="s">
        <v>314</v>
      </c>
      <c r="E38" s="38">
        <v>8345913</v>
      </c>
      <c r="F38" s="38">
        <v>0</v>
      </c>
      <c r="G38" s="38">
        <v>8345913</v>
      </c>
      <c r="H38" s="38">
        <v>7169375.9800000004</v>
      </c>
      <c r="I38" s="35">
        <f t="shared" si="0"/>
        <v>85.902836274473501</v>
      </c>
      <c r="J38" s="38">
        <v>3551325.6</v>
      </c>
    </row>
    <row r="39" spans="1:10" ht="13.8" x14ac:dyDescent="0.2">
      <c r="A39" s="37" t="s">
        <v>70</v>
      </c>
      <c r="B39" s="16" t="s">
        <v>70</v>
      </c>
      <c r="C39" s="107" t="s">
        <v>315</v>
      </c>
      <c r="D39" s="16" t="s">
        <v>316</v>
      </c>
      <c r="E39" s="38">
        <v>338000</v>
      </c>
      <c r="F39" s="38">
        <v>165710.69</v>
      </c>
      <c r="G39" s="38">
        <v>503710.69</v>
      </c>
      <c r="H39" s="38">
        <v>364107.6</v>
      </c>
      <c r="I39" s="35">
        <f t="shared" ref="I39:I70" si="1">IF(G39=0,0,H39*100/G39)</f>
        <v>72.285065063836541</v>
      </c>
      <c r="J39" s="38">
        <v>354681.57</v>
      </c>
    </row>
    <row r="40" spans="1:10" ht="13.8" x14ac:dyDescent="0.2">
      <c r="A40" s="37" t="s">
        <v>70</v>
      </c>
      <c r="B40" s="16" t="s">
        <v>70</v>
      </c>
      <c r="C40" s="107" t="s">
        <v>317</v>
      </c>
      <c r="D40" s="16" t="s">
        <v>318</v>
      </c>
      <c r="E40" s="38">
        <v>465000</v>
      </c>
      <c r="F40" s="38">
        <v>0</v>
      </c>
      <c r="G40" s="38">
        <v>465000</v>
      </c>
      <c r="H40" s="38">
        <v>756733.16</v>
      </c>
      <c r="I40" s="35">
        <f t="shared" si="1"/>
        <v>162.73831397849463</v>
      </c>
      <c r="J40" s="38">
        <v>527450.96</v>
      </c>
    </row>
    <row r="41" spans="1:10" ht="13.8" x14ac:dyDescent="0.2">
      <c r="A41" s="37" t="s">
        <v>70</v>
      </c>
      <c r="B41" s="16" t="s">
        <v>70</v>
      </c>
      <c r="C41" s="108" t="s">
        <v>125</v>
      </c>
      <c r="D41" s="27" t="s">
        <v>70</v>
      </c>
      <c r="E41" s="28">
        <v>98629524.040000007</v>
      </c>
      <c r="F41" s="28">
        <v>4195845.33</v>
      </c>
      <c r="G41" s="28">
        <v>102825369.37</v>
      </c>
      <c r="H41" s="28">
        <v>51841406.939999998</v>
      </c>
      <c r="I41" s="29">
        <f t="shared" si="1"/>
        <v>50.416942100599037</v>
      </c>
      <c r="J41" s="28">
        <v>36140139.079999998</v>
      </c>
    </row>
    <row r="42" spans="1:10" ht="13.8" x14ac:dyDescent="0.2">
      <c r="A42" s="37" t="s">
        <v>7</v>
      </c>
      <c r="B42" s="16" t="s">
        <v>8</v>
      </c>
      <c r="C42" s="107" t="s">
        <v>210</v>
      </c>
      <c r="D42" s="16" t="s">
        <v>319</v>
      </c>
      <c r="E42" s="38">
        <v>522829150</v>
      </c>
      <c r="F42" s="38">
        <v>0</v>
      </c>
      <c r="G42" s="38">
        <v>522829150</v>
      </c>
      <c r="H42" s="38">
        <v>367770776.19</v>
      </c>
      <c r="I42" s="35">
        <f t="shared" si="1"/>
        <v>70.342439052987004</v>
      </c>
      <c r="J42" s="38">
        <v>367770776.19</v>
      </c>
    </row>
    <row r="43" spans="1:10" ht="13.8" x14ac:dyDescent="0.2">
      <c r="A43" s="37" t="s">
        <v>70</v>
      </c>
      <c r="B43" s="16" t="s">
        <v>70</v>
      </c>
      <c r="C43" s="107" t="s">
        <v>320</v>
      </c>
      <c r="D43" s="16" t="s">
        <v>321</v>
      </c>
      <c r="E43" s="38">
        <v>3167000</v>
      </c>
      <c r="F43" s="38">
        <v>0</v>
      </c>
      <c r="G43" s="38">
        <v>3167000</v>
      </c>
      <c r="H43" s="38">
        <v>0</v>
      </c>
      <c r="I43" s="35">
        <f t="shared" si="1"/>
        <v>0</v>
      </c>
      <c r="J43" s="38">
        <v>0</v>
      </c>
    </row>
    <row r="44" spans="1:10" ht="13.8" x14ac:dyDescent="0.2">
      <c r="A44" s="37" t="s">
        <v>70</v>
      </c>
      <c r="B44" s="16" t="s">
        <v>70</v>
      </c>
      <c r="C44" s="107" t="s">
        <v>322</v>
      </c>
      <c r="D44" s="16" t="s">
        <v>323</v>
      </c>
      <c r="E44" s="38">
        <v>1594686.97</v>
      </c>
      <c r="F44" s="38">
        <v>7298145</v>
      </c>
      <c r="G44" s="38">
        <v>8892831.9700000007</v>
      </c>
      <c r="H44" s="38">
        <v>8260116.2400000002</v>
      </c>
      <c r="I44" s="35">
        <f t="shared" si="1"/>
        <v>92.885104181272411</v>
      </c>
      <c r="J44" s="38">
        <v>7621693.8499999996</v>
      </c>
    </row>
    <row r="45" spans="1:10" ht="13.8" x14ac:dyDescent="0.2">
      <c r="A45" s="37" t="s">
        <v>70</v>
      </c>
      <c r="B45" s="16" t="s">
        <v>70</v>
      </c>
      <c r="C45" s="107" t="s">
        <v>324</v>
      </c>
      <c r="D45" s="16" t="s">
        <v>325</v>
      </c>
      <c r="E45" s="38">
        <v>16815816.620000001</v>
      </c>
      <c r="F45" s="38">
        <v>10428989.24</v>
      </c>
      <c r="G45" s="38">
        <v>27244805.859999999</v>
      </c>
      <c r="H45" s="38">
        <v>14841305.710000001</v>
      </c>
      <c r="I45" s="35">
        <f t="shared" si="1"/>
        <v>54.473890495911206</v>
      </c>
      <c r="J45" s="38">
        <v>5217247.79</v>
      </c>
    </row>
    <row r="46" spans="1:10" ht="13.8" x14ac:dyDescent="0.2">
      <c r="A46" s="37" t="s">
        <v>70</v>
      </c>
      <c r="B46" s="16" t="s">
        <v>70</v>
      </c>
      <c r="C46" s="107" t="s">
        <v>212</v>
      </c>
      <c r="D46" s="16" t="s">
        <v>326</v>
      </c>
      <c r="E46" s="38">
        <v>2528451.5499999998</v>
      </c>
      <c r="F46" s="38">
        <v>0</v>
      </c>
      <c r="G46" s="38">
        <v>2528451.5499999998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107" t="s">
        <v>327</v>
      </c>
      <c r="D47" s="16" t="s">
        <v>328</v>
      </c>
      <c r="E47" s="38">
        <v>674863.12</v>
      </c>
      <c r="F47" s="38">
        <v>0</v>
      </c>
      <c r="G47" s="38">
        <v>674863.12</v>
      </c>
      <c r="H47" s="38">
        <v>168633.92</v>
      </c>
      <c r="I47" s="35">
        <f t="shared" si="1"/>
        <v>24.987870132835234</v>
      </c>
      <c r="J47" s="38">
        <v>-121366.08</v>
      </c>
    </row>
    <row r="48" spans="1:10" ht="13.8" x14ac:dyDescent="0.2">
      <c r="A48" s="37" t="s">
        <v>70</v>
      </c>
      <c r="B48" s="16" t="s">
        <v>70</v>
      </c>
      <c r="C48" s="107" t="s">
        <v>329</v>
      </c>
      <c r="D48" s="16" t="s">
        <v>330</v>
      </c>
      <c r="E48" s="38">
        <v>424833122.56</v>
      </c>
      <c r="F48" s="38">
        <v>373047.6</v>
      </c>
      <c r="G48" s="38">
        <v>425206170.16000003</v>
      </c>
      <c r="H48" s="38">
        <v>40910002.210000001</v>
      </c>
      <c r="I48" s="35">
        <f t="shared" si="1"/>
        <v>9.621215561055017</v>
      </c>
      <c r="J48" s="38">
        <v>-15361580.359999999</v>
      </c>
    </row>
    <row r="49" spans="1:10" ht="13.8" x14ac:dyDescent="0.2">
      <c r="A49" s="37" t="s">
        <v>70</v>
      </c>
      <c r="B49" s="16" t="s">
        <v>70</v>
      </c>
      <c r="C49" s="107" t="s">
        <v>331</v>
      </c>
      <c r="D49" s="16" t="s">
        <v>332</v>
      </c>
      <c r="E49" s="38">
        <v>464000</v>
      </c>
      <c r="F49" s="38">
        <v>78210.86</v>
      </c>
      <c r="G49" s="38">
        <v>542210.86</v>
      </c>
      <c r="H49" s="38">
        <v>78210.86</v>
      </c>
      <c r="I49" s="35">
        <f t="shared" si="1"/>
        <v>14.424436279273344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107" t="s">
        <v>333</v>
      </c>
      <c r="D50" s="16" t="s">
        <v>334</v>
      </c>
      <c r="E50" s="38">
        <v>91953.59</v>
      </c>
      <c r="F50" s="38">
        <v>1684164.04</v>
      </c>
      <c r="G50" s="38">
        <v>1776117.63</v>
      </c>
      <c r="H50" s="38">
        <v>1684164.04</v>
      </c>
      <c r="I50" s="35">
        <f t="shared" si="1"/>
        <v>94.822775899139074</v>
      </c>
      <c r="J50" s="38">
        <v>866939.88</v>
      </c>
    </row>
    <row r="51" spans="1:10" ht="13.8" x14ac:dyDescent="0.2">
      <c r="A51" s="37" t="s">
        <v>70</v>
      </c>
      <c r="B51" s="16" t="s">
        <v>70</v>
      </c>
      <c r="C51" s="107" t="s">
        <v>335</v>
      </c>
      <c r="D51" s="16" t="s">
        <v>336</v>
      </c>
      <c r="E51" s="38">
        <v>50551600.509999998</v>
      </c>
      <c r="F51" s="38">
        <v>0</v>
      </c>
      <c r="G51" s="38">
        <v>50551600.509999998</v>
      </c>
      <c r="H51" s="38">
        <v>78751724</v>
      </c>
      <c r="I51" s="35">
        <f t="shared" si="1"/>
        <v>155.78482818644193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7" t="s">
        <v>337</v>
      </c>
      <c r="D52" s="16" t="s">
        <v>338</v>
      </c>
      <c r="E52" s="38">
        <v>60000</v>
      </c>
      <c r="F52" s="38">
        <v>1906000</v>
      </c>
      <c r="G52" s="38">
        <v>1966000</v>
      </c>
      <c r="H52" s="38">
        <v>1906000</v>
      </c>
      <c r="I52" s="35">
        <f t="shared" si="1"/>
        <v>96.948118006103769</v>
      </c>
      <c r="J52" s="38">
        <v>1906000</v>
      </c>
    </row>
    <row r="53" spans="1:10" ht="13.8" x14ac:dyDescent="0.2">
      <c r="A53" s="37" t="s">
        <v>70</v>
      </c>
      <c r="B53" s="16" t="s">
        <v>70</v>
      </c>
      <c r="C53" s="107" t="s">
        <v>339</v>
      </c>
      <c r="D53" s="16" t="s">
        <v>340</v>
      </c>
      <c r="E53" s="38">
        <v>10100000</v>
      </c>
      <c r="F53" s="38">
        <v>0</v>
      </c>
      <c r="G53" s="38">
        <v>10100000</v>
      </c>
      <c r="H53" s="38">
        <v>0</v>
      </c>
      <c r="I53" s="35">
        <f t="shared" si="1"/>
        <v>0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7" t="s">
        <v>341</v>
      </c>
      <c r="D54" s="16" t="s">
        <v>342</v>
      </c>
      <c r="E54" s="38">
        <v>67692000</v>
      </c>
      <c r="F54" s="38">
        <v>0</v>
      </c>
      <c r="G54" s="38">
        <v>67692000</v>
      </c>
      <c r="H54" s="38">
        <v>26758285.739999998</v>
      </c>
      <c r="I54" s="35">
        <f t="shared" si="1"/>
        <v>39.529465431661052</v>
      </c>
      <c r="J54" s="38">
        <v>26758285.739999998</v>
      </c>
    </row>
    <row r="55" spans="1:10" ht="13.8" x14ac:dyDescent="0.2">
      <c r="A55" s="37" t="s">
        <v>70</v>
      </c>
      <c r="B55" s="16" t="s">
        <v>70</v>
      </c>
      <c r="C55" s="107" t="s">
        <v>343</v>
      </c>
      <c r="D55" s="16" t="s">
        <v>344</v>
      </c>
      <c r="E55" s="38">
        <v>0</v>
      </c>
      <c r="F55" s="38">
        <v>0</v>
      </c>
      <c r="G55" s="38">
        <v>0</v>
      </c>
      <c r="H55" s="38">
        <v>1090</v>
      </c>
      <c r="I55" s="35">
        <f t="shared" si="1"/>
        <v>0</v>
      </c>
      <c r="J55" s="38">
        <v>830</v>
      </c>
    </row>
    <row r="56" spans="1:10" ht="13.8" x14ac:dyDescent="0.2">
      <c r="A56" s="37" t="s">
        <v>70</v>
      </c>
      <c r="B56" s="16" t="s">
        <v>70</v>
      </c>
      <c r="C56" s="107" t="s">
        <v>216</v>
      </c>
      <c r="D56" s="16" t="s">
        <v>345</v>
      </c>
      <c r="E56" s="38">
        <v>265500</v>
      </c>
      <c r="F56" s="38">
        <v>866386.98</v>
      </c>
      <c r="G56" s="38">
        <v>1131886.98</v>
      </c>
      <c r="H56" s="38">
        <v>1131745.3799999999</v>
      </c>
      <c r="I56" s="35">
        <f t="shared" si="1"/>
        <v>99.987489917058667</v>
      </c>
      <c r="J56" s="38">
        <v>1060248.24</v>
      </c>
    </row>
    <row r="57" spans="1:10" ht="13.8" x14ac:dyDescent="0.2">
      <c r="A57" s="37" t="s">
        <v>70</v>
      </c>
      <c r="B57" s="16" t="s">
        <v>70</v>
      </c>
      <c r="C57" s="107" t="s">
        <v>218</v>
      </c>
      <c r="D57" s="16" t="s">
        <v>346</v>
      </c>
      <c r="E57" s="38">
        <v>120000</v>
      </c>
      <c r="F57" s="38">
        <v>8118882.0899999999</v>
      </c>
      <c r="G57" s="38">
        <v>8238882.0899999999</v>
      </c>
      <c r="H57" s="38">
        <v>8297195.8499999996</v>
      </c>
      <c r="I57" s="35">
        <f t="shared" si="1"/>
        <v>100.70778728670943</v>
      </c>
      <c r="J57" s="38">
        <v>33241.760000000002</v>
      </c>
    </row>
    <row r="58" spans="1:10" ht="13.8" x14ac:dyDescent="0.2">
      <c r="A58" s="37" t="s">
        <v>70</v>
      </c>
      <c r="B58" s="16" t="s">
        <v>70</v>
      </c>
      <c r="C58" s="107" t="s">
        <v>222</v>
      </c>
      <c r="D58" s="16" t="s">
        <v>347</v>
      </c>
      <c r="E58" s="38">
        <v>1000836.23</v>
      </c>
      <c r="F58" s="38">
        <v>0</v>
      </c>
      <c r="G58" s="38">
        <v>1000836.23</v>
      </c>
      <c r="H58" s="38">
        <v>175031.04000000001</v>
      </c>
      <c r="I58" s="35">
        <f t="shared" si="1"/>
        <v>17.488479608696821</v>
      </c>
      <c r="J58" s="38">
        <v>170359.28</v>
      </c>
    </row>
    <row r="59" spans="1:10" ht="13.8" x14ac:dyDescent="0.2">
      <c r="A59" s="37" t="s">
        <v>70</v>
      </c>
      <c r="B59" s="16" t="s">
        <v>70</v>
      </c>
      <c r="C59" s="107" t="s">
        <v>224</v>
      </c>
      <c r="D59" s="16" t="s">
        <v>348</v>
      </c>
      <c r="E59" s="38">
        <v>210228</v>
      </c>
      <c r="F59" s="38">
        <v>0</v>
      </c>
      <c r="G59" s="38">
        <v>210228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70</v>
      </c>
      <c r="B60" s="16" t="s">
        <v>70</v>
      </c>
      <c r="C60" s="107" t="s">
        <v>349</v>
      </c>
      <c r="D60" s="16" t="s">
        <v>350</v>
      </c>
      <c r="E60" s="38">
        <v>903993.71</v>
      </c>
      <c r="F60" s="38">
        <v>-51420.11</v>
      </c>
      <c r="G60" s="38">
        <v>852573.6</v>
      </c>
      <c r="H60" s="38">
        <v>65199.91</v>
      </c>
      <c r="I60" s="35">
        <f t="shared" si="1"/>
        <v>7.6474230494587214</v>
      </c>
      <c r="J60" s="38">
        <v>65199.91</v>
      </c>
    </row>
    <row r="61" spans="1:10" ht="13.8" x14ac:dyDescent="0.2">
      <c r="A61" s="37" t="s">
        <v>70</v>
      </c>
      <c r="B61" s="16" t="s">
        <v>70</v>
      </c>
      <c r="C61" s="107" t="s">
        <v>351</v>
      </c>
      <c r="D61" s="16" t="s">
        <v>352</v>
      </c>
      <c r="E61" s="38">
        <v>1745859.36</v>
      </c>
      <c r="F61" s="38">
        <v>0</v>
      </c>
      <c r="G61" s="38">
        <v>1745859.36</v>
      </c>
      <c r="H61" s="38">
        <v>9785564.9199999999</v>
      </c>
      <c r="I61" s="35">
        <f t="shared" si="1"/>
        <v>560.50132927087543</v>
      </c>
      <c r="J61" s="38">
        <v>9785564.9199999999</v>
      </c>
    </row>
    <row r="62" spans="1:10" ht="13.8" x14ac:dyDescent="0.2">
      <c r="A62" s="37" t="s">
        <v>70</v>
      </c>
      <c r="B62" s="16" t="s">
        <v>70</v>
      </c>
      <c r="C62" s="107" t="s">
        <v>353</v>
      </c>
      <c r="D62" s="16" t="s">
        <v>354</v>
      </c>
      <c r="E62" s="38">
        <v>47031305.460000001</v>
      </c>
      <c r="F62" s="38">
        <v>0</v>
      </c>
      <c r="G62" s="38">
        <v>47031305.460000001</v>
      </c>
      <c r="H62" s="38">
        <v>1017985.52</v>
      </c>
      <c r="I62" s="35">
        <f t="shared" si="1"/>
        <v>2.1644849319902337</v>
      </c>
      <c r="J62" s="38">
        <v>1017985.52</v>
      </c>
    </row>
    <row r="63" spans="1:10" ht="13.8" x14ac:dyDescent="0.2">
      <c r="A63" s="37" t="s">
        <v>70</v>
      </c>
      <c r="B63" s="16" t="s">
        <v>70</v>
      </c>
      <c r="C63" s="107" t="s">
        <v>355</v>
      </c>
      <c r="D63" s="16" t="s">
        <v>356</v>
      </c>
      <c r="E63" s="38">
        <v>428123125.29000002</v>
      </c>
      <c r="F63" s="38">
        <v>0</v>
      </c>
      <c r="G63" s="38">
        <v>428123125.29000002</v>
      </c>
      <c r="H63" s="38">
        <v>59911939.82</v>
      </c>
      <c r="I63" s="35">
        <f t="shared" si="1"/>
        <v>13.994091017488749</v>
      </c>
      <c r="J63" s="38">
        <v>59911939.82</v>
      </c>
    </row>
    <row r="64" spans="1:10" ht="13.8" x14ac:dyDescent="0.2">
      <c r="A64" s="37" t="s">
        <v>70</v>
      </c>
      <c r="B64" s="16" t="s">
        <v>70</v>
      </c>
      <c r="C64" s="107" t="s">
        <v>357</v>
      </c>
      <c r="D64" s="16" t="s">
        <v>358</v>
      </c>
      <c r="E64" s="38">
        <v>8065640.7800000003</v>
      </c>
      <c r="F64" s="38">
        <v>0</v>
      </c>
      <c r="G64" s="38">
        <v>8065640.7800000003</v>
      </c>
      <c r="H64" s="38">
        <v>1449210.36</v>
      </c>
      <c r="I64" s="35">
        <f t="shared" si="1"/>
        <v>17.967702747108952</v>
      </c>
      <c r="J64" s="38">
        <v>1449210.36</v>
      </c>
    </row>
    <row r="65" spans="1:10" ht="13.8" x14ac:dyDescent="0.2">
      <c r="A65" s="37" t="s">
        <v>70</v>
      </c>
      <c r="B65" s="16" t="s">
        <v>70</v>
      </c>
      <c r="C65" s="107" t="s">
        <v>359</v>
      </c>
      <c r="D65" s="16" t="s">
        <v>360</v>
      </c>
      <c r="E65" s="38">
        <v>3710030.37</v>
      </c>
      <c r="F65" s="38">
        <v>1505836.01</v>
      </c>
      <c r="G65" s="38">
        <v>5215866.38</v>
      </c>
      <c r="H65" s="38">
        <v>3594586.1</v>
      </c>
      <c r="I65" s="35">
        <f t="shared" si="1"/>
        <v>68.916376266525447</v>
      </c>
      <c r="J65" s="38">
        <v>3561978.1</v>
      </c>
    </row>
    <row r="66" spans="1:10" ht="13.8" x14ac:dyDescent="0.2">
      <c r="A66" s="37" t="s">
        <v>70</v>
      </c>
      <c r="B66" s="16" t="s">
        <v>70</v>
      </c>
      <c r="C66" s="108" t="s">
        <v>125</v>
      </c>
      <c r="D66" s="27" t="s">
        <v>70</v>
      </c>
      <c r="E66" s="28">
        <v>1592579164.1199999</v>
      </c>
      <c r="F66" s="28">
        <v>32208241.710000001</v>
      </c>
      <c r="G66" s="28">
        <v>1624787405.8299999</v>
      </c>
      <c r="H66" s="28">
        <v>626558767.80999994</v>
      </c>
      <c r="I66" s="29">
        <f t="shared" si="1"/>
        <v>38.562507658651569</v>
      </c>
      <c r="J66" s="28">
        <v>471714554.92000002</v>
      </c>
    </row>
    <row r="67" spans="1:10" ht="13.8" x14ac:dyDescent="0.2">
      <c r="A67" s="37" t="s">
        <v>17</v>
      </c>
      <c r="B67" s="16" t="s">
        <v>28</v>
      </c>
      <c r="C67" s="107" t="s">
        <v>361</v>
      </c>
      <c r="D67" s="16" t="s">
        <v>362</v>
      </c>
      <c r="E67" s="38">
        <v>326534.73</v>
      </c>
      <c r="F67" s="38">
        <v>0</v>
      </c>
      <c r="G67" s="38">
        <v>326534.73</v>
      </c>
      <c r="H67" s="38">
        <v>118438.31</v>
      </c>
      <c r="I67" s="35">
        <f t="shared" si="1"/>
        <v>36.271275034052273</v>
      </c>
      <c r="J67" s="38">
        <v>118438.31</v>
      </c>
    </row>
    <row r="68" spans="1:10" ht="13.8" x14ac:dyDescent="0.2">
      <c r="A68" s="37" t="s">
        <v>70</v>
      </c>
      <c r="B68" s="16" t="s">
        <v>70</v>
      </c>
      <c r="C68" s="107" t="s">
        <v>363</v>
      </c>
      <c r="D68" s="16" t="s">
        <v>364</v>
      </c>
      <c r="E68" s="38">
        <v>227633.1</v>
      </c>
      <c r="F68" s="38">
        <v>0</v>
      </c>
      <c r="G68" s="38">
        <v>227633.1</v>
      </c>
      <c r="H68" s="38">
        <v>95011.94</v>
      </c>
      <c r="I68" s="35">
        <f t="shared" si="1"/>
        <v>41.739070460315304</v>
      </c>
      <c r="J68" s="38">
        <v>95011.94</v>
      </c>
    </row>
    <row r="69" spans="1:10" ht="13.8" x14ac:dyDescent="0.2">
      <c r="A69" s="37" t="s">
        <v>70</v>
      </c>
      <c r="B69" s="16" t="s">
        <v>70</v>
      </c>
      <c r="C69" s="107" t="s">
        <v>365</v>
      </c>
      <c r="D69" s="16" t="s">
        <v>366</v>
      </c>
      <c r="E69" s="38">
        <v>11604</v>
      </c>
      <c r="F69" s="38">
        <v>0</v>
      </c>
      <c r="G69" s="38">
        <v>11604</v>
      </c>
      <c r="H69" s="38">
        <v>7424.31</v>
      </c>
      <c r="I69" s="35">
        <f t="shared" si="1"/>
        <v>63.980610134436404</v>
      </c>
      <c r="J69" s="38">
        <v>6300.39</v>
      </c>
    </row>
    <row r="70" spans="1:10" ht="13.8" x14ac:dyDescent="0.2">
      <c r="A70" s="37" t="s">
        <v>70</v>
      </c>
      <c r="B70" s="16" t="s">
        <v>70</v>
      </c>
      <c r="C70" s="107" t="s">
        <v>367</v>
      </c>
      <c r="D70" s="16" t="s">
        <v>368</v>
      </c>
      <c r="E70" s="38">
        <v>1156401.21</v>
      </c>
      <c r="F70" s="38">
        <v>0</v>
      </c>
      <c r="G70" s="38">
        <v>1156401.21</v>
      </c>
      <c r="H70" s="38">
        <v>584201.87</v>
      </c>
      <c r="I70" s="35">
        <f t="shared" si="1"/>
        <v>50.518960456639441</v>
      </c>
      <c r="J70" s="38">
        <v>445058.36</v>
      </c>
    </row>
    <row r="71" spans="1:10" ht="13.8" x14ac:dyDescent="0.2">
      <c r="A71" s="37" t="s">
        <v>70</v>
      </c>
      <c r="B71" s="16" t="s">
        <v>70</v>
      </c>
      <c r="C71" s="107" t="s">
        <v>369</v>
      </c>
      <c r="D71" s="16" t="s">
        <v>370</v>
      </c>
      <c r="E71" s="38">
        <v>1400000</v>
      </c>
      <c r="F71" s="38">
        <v>0</v>
      </c>
      <c r="G71" s="38">
        <v>1400000</v>
      </c>
      <c r="H71" s="38">
        <v>1069066.43</v>
      </c>
      <c r="I71" s="35">
        <f t="shared" ref="I71:I86" si="2">IF(G71=0,0,H71*100/G71)</f>
        <v>76.361887857142861</v>
      </c>
      <c r="J71" s="38">
        <v>1069066.43</v>
      </c>
    </row>
    <row r="72" spans="1:10" ht="13.8" x14ac:dyDescent="0.2">
      <c r="A72" s="37" t="s">
        <v>70</v>
      </c>
      <c r="B72" s="16" t="s">
        <v>70</v>
      </c>
      <c r="C72" s="107" t="s">
        <v>371</v>
      </c>
      <c r="D72" s="16" t="s">
        <v>372</v>
      </c>
      <c r="E72" s="38">
        <v>1653451.23</v>
      </c>
      <c r="F72" s="38">
        <v>0</v>
      </c>
      <c r="G72" s="38">
        <v>1653451.23</v>
      </c>
      <c r="H72" s="38">
        <v>1345206.24</v>
      </c>
      <c r="I72" s="35">
        <f t="shared" si="2"/>
        <v>81.357479167982476</v>
      </c>
      <c r="J72" s="38">
        <v>947120.38</v>
      </c>
    </row>
    <row r="73" spans="1:10" ht="13.8" x14ac:dyDescent="0.2">
      <c r="A73" s="37" t="s">
        <v>70</v>
      </c>
      <c r="B73" s="16" t="s">
        <v>70</v>
      </c>
      <c r="C73" s="107" t="s">
        <v>373</v>
      </c>
      <c r="D73" s="16" t="s">
        <v>374</v>
      </c>
      <c r="E73" s="38">
        <v>6900000</v>
      </c>
      <c r="F73" s="38">
        <v>0</v>
      </c>
      <c r="G73" s="38">
        <v>6900000</v>
      </c>
      <c r="H73" s="38">
        <v>2858858.99</v>
      </c>
      <c r="I73" s="35">
        <f t="shared" si="2"/>
        <v>41.43273898550725</v>
      </c>
      <c r="J73" s="38">
        <v>2509687.7000000002</v>
      </c>
    </row>
    <row r="74" spans="1:10" ht="13.8" x14ac:dyDescent="0.2">
      <c r="A74" s="37" t="s">
        <v>70</v>
      </c>
      <c r="B74" s="16" t="s">
        <v>70</v>
      </c>
      <c r="C74" s="107" t="s">
        <v>375</v>
      </c>
      <c r="D74" s="16" t="s">
        <v>376</v>
      </c>
      <c r="E74" s="38">
        <v>0</v>
      </c>
      <c r="F74" s="38">
        <v>0</v>
      </c>
      <c r="G74" s="38">
        <v>0</v>
      </c>
      <c r="H74" s="38">
        <v>1142.46</v>
      </c>
      <c r="I74" s="35">
        <f t="shared" si="2"/>
        <v>0</v>
      </c>
      <c r="J74" s="38">
        <v>1142.46</v>
      </c>
    </row>
    <row r="75" spans="1:10" ht="13.8" x14ac:dyDescent="0.2">
      <c r="A75" s="37" t="s">
        <v>70</v>
      </c>
      <c r="B75" s="16" t="s">
        <v>70</v>
      </c>
      <c r="C75" s="107" t="s">
        <v>377</v>
      </c>
      <c r="D75" s="16" t="s">
        <v>378</v>
      </c>
      <c r="E75" s="38">
        <v>0</v>
      </c>
      <c r="F75" s="38">
        <v>0</v>
      </c>
      <c r="G75" s="38">
        <v>0</v>
      </c>
      <c r="H75" s="38">
        <v>0</v>
      </c>
      <c r="I75" s="35">
        <f t="shared" si="2"/>
        <v>0</v>
      </c>
      <c r="J75" s="38">
        <v>0</v>
      </c>
    </row>
    <row r="76" spans="1:10" ht="13.8" x14ac:dyDescent="0.2">
      <c r="A76" s="37" t="s">
        <v>70</v>
      </c>
      <c r="B76" s="16" t="s">
        <v>70</v>
      </c>
      <c r="C76" s="108" t="s">
        <v>125</v>
      </c>
      <c r="D76" s="27" t="s">
        <v>70</v>
      </c>
      <c r="E76" s="28">
        <v>11675624.27</v>
      </c>
      <c r="F76" s="28">
        <v>0</v>
      </c>
      <c r="G76" s="28">
        <v>11675624.27</v>
      </c>
      <c r="H76" s="28">
        <v>6079350.5499999998</v>
      </c>
      <c r="I76" s="29">
        <f t="shared" si="2"/>
        <v>52.068740903393255</v>
      </c>
      <c r="J76" s="28">
        <v>5191825.97</v>
      </c>
    </row>
    <row r="77" spans="1:10" s="88" customFormat="1" ht="13.8" x14ac:dyDescent="0.2">
      <c r="A77" s="37" t="s">
        <v>9</v>
      </c>
      <c r="B77" s="16" t="s">
        <v>29</v>
      </c>
      <c r="C77" s="107" t="s">
        <v>379</v>
      </c>
      <c r="D77" s="16" t="s">
        <v>380</v>
      </c>
      <c r="E77" s="38">
        <v>0</v>
      </c>
      <c r="F77" s="38">
        <v>0</v>
      </c>
      <c r="G77" s="38">
        <v>0</v>
      </c>
      <c r="H77" s="38">
        <v>229312.09</v>
      </c>
      <c r="I77" s="35">
        <f t="shared" si="2"/>
        <v>0</v>
      </c>
      <c r="J77" s="38">
        <v>229312.09</v>
      </c>
    </row>
    <row r="78" spans="1:10" ht="13.8" x14ac:dyDescent="0.2">
      <c r="A78" s="37" t="s">
        <v>70</v>
      </c>
      <c r="B78" s="16" t="s">
        <v>70</v>
      </c>
      <c r="C78" s="108" t="s">
        <v>125</v>
      </c>
      <c r="D78" s="27" t="s">
        <v>70</v>
      </c>
      <c r="E78" s="28">
        <v>0</v>
      </c>
      <c r="F78" s="28">
        <v>0</v>
      </c>
      <c r="G78" s="28">
        <v>0</v>
      </c>
      <c r="H78" s="28">
        <v>229312.09</v>
      </c>
      <c r="I78" s="29">
        <f t="shared" si="2"/>
        <v>0</v>
      </c>
      <c r="J78" s="28">
        <v>229312.09</v>
      </c>
    </row>
    <row r="79" spans="1:10" ht="13.8" x14ac:dyDescent="0.2">
      <c r="A79" s="37" t="s">
        <v>11</v>
      </c>
      <c r="B79" s="16" t="s">
        <v>12</v>
      </c>
      <c r="C79" s="107" t="s">
        <v>381</v>
      </c>
      <c r="D79" s="16" t="s">
        <v>382</v>
      </c>
      <c r="E79" s="38">
        <v>3413076.53</v>
      </c>
      <c r="F79" s="38">
        <v>0</v>
      </c>
      <c r="G79" s="38">
        <v>3413076.53</v>
      </c>
      <c r="H79" s="38">
        <v>2572844.0699999998</v>
      </c>
      <c r="I79" s="35">
        <f t="shared" si="2"/>
        <v>75.381962501731536</v>
      </c>
      <c r="J79" s="38">
        <v>536306.09</v>
      </c>
    </row>
    <row r="80" spans="1:10" ht="13.8" x14ac:dyDescent="0.2">
      <c r="A80" s="37" t="s">
        <v>70</v>
      </c>
      <c r="B80" s="16" t="s">
        <v>70</v>
      </c>
      <c r="C80" s="107" t="s">
        <v>383</v>
      </c>
      <c r="D80" s="16" t="s">
        <v>384</v>
      </c>
      <c r="E80" s="38">
        <v>13300000</v>
      </c>
      <c r="F80" s="38">
        <v>-190000</v>
      </c>
      <c r="G80" s="38">
        <v>13110000</v>
      </c>
      <c r="H80" s="38">
        <v>7600000</v>
      </c>
      <c r="I80" s="35">
        <f t="shared" si="2"/>
        <v>57.971014492753625</v>
      </c>
      <c r="J80" s="38">
        <v>3797308.07</v>
      </c>
    </row>
    <row r="81" spans="1:10" ht="13.8" x14ac:dyDescent="0.2">
      <c r="A81" s="37" t="s">
        <v>70</v>
      </c>
      <c r="B81" s="16" t="s">
        <v>70</v>
      </c>
      <c r="C81" s="107" t="s">
        <v>249</v>
      </c>
      <c r="D81" s="16" t="s">
        <v>385</v>
      </c>
      <c r="E81" s="38">
        <v>9091005.1099999994</v>
      </c>
      <c r="F81" s="38">
        <v>4804842.1399999997</v>
      </c>
      <c r="G81" s="38">
        <v>13895847.25</v>
      </c>
      <c r="H81" s="38">
        <v>12325306.960000001</v>
      </c>
      <c r="I81" s="35">
        <f t="shared" si="2"/>
        <v>88.697772350656777</v>
      </c>
      <c r="J81" s="38">
        <v>1449722.36</v>
      </c>
    </row>
    <row r="82" spans="1:10" ht="13.8" x14ac:dyDescent="0.2">
      <c r="A82" s="37" t="s">
        <v>70</v>
      </c>
      <c r="B82" s="16" t="s">
        <v>70</v>
      </c>
      <c r="C82" s="107" t="s">
        <v>386</v>
      </c>
      <c r="D82" s="16" t="s">
        <v>387</v>
      </c>
      <c r="E82" s="38">
        <v>233462.75</v>
      </c>
      <c r="F82" s="38">
        <v>0</v>
      </c>
      <c r="G82" s="38">
        <v>233462.75</v>
      </c>
      <c r="H82" s="38">
        <v>0</v>
      </c>
      <c r="I82" s="35">
        <f t="shared" si="2"/>
        <v>0</v>
      </c>
      <c r="J82" s="38">
        <v>0</v>
      </c>
    </row>
    <row r="83" spans="1:10" ht="13.8" x14ac:dyDescent="0.2">
      <c r="A83" s="37" t="s">
        <v>70</v>
      </c>
      <c r="B83" s="16" t="s">
        <v>70</v>
      </c>
      <c r="C83" s="107" t="s">
        <v>388</v>
      </c>
      <c r="D83" s="16" t="s">
        <v>389</v>
      </c>
      <c r="E83" s="38">
        <v>2200000</v>
      </c>
      <c r="F83" s="38">
        <v>0</v>
      </c>
      <c r="G83" s="38">
        <v>2200000</v>
      </c>
      <c r="H83" s="38">
        <v>802855.3</v>
      </c>
      <c r="I83" s="35">
        <f t="shared" si="2"/>
        <v>36.49342272727273</v>
      </c>
      <c r="J83" s="38">
        <v>802855.3</v>
      </c>
    </row>
    <row r="84" spans="1:10" ht="13.8" x14ac:dyDescent="0.2">
      <c r="A84" s="37" t="s">
        <v>70</v>
      </c>
      <c r="B84" s="16" t="s">
        <v>70</v>
      </c>
      <c r="C84" s="107" t="s">
        <v>390</v>
      </c>
      <c r="D84" s="16" t="s">
        <v>391</v>
      </c>
      <c r="E84" s="38">
        <v>500000</v>
      </c>
      <c r="F84" s="38">
        <v>0</v>
      </c>
      <c r="G84" s="38">
        <v>500000</v>
      </c>
      <c r="H84" s="38">
        <v>467868.45</v>
      </c>
      <c r="I84" s="35">
        <f t="shared" si="2"/>
        <v>93.573689999999999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7" t="s">
        <v>392</v>
      </c>
      <c r="D85" s="16" t="s">
        <v>393</v>
      </c>
      <c r="E85" s="38">
        <v>179640420.06999999</v>
      </c>
      <c r="F85" s="38">
        <v>5349121.72</v>
      </c>
      <c r="G85" s="38">
        <v>184989541.78999999</v>
      </c>
      <c r="H85" s="38">
        <v>91791188.430000007</v>
      </c>
      <c r="I85" s="35">
        <f t="shared" si="2"/>
        <v>49.619663653311441</v>
      </c>
      <c r="J85" s="38">
        <v>46692054.729999997</v>
      </c>
    </row>
    <row r="86" spans="1:10" ht="13.8" x14ac:dyDescent="0.2">
      <c r="A86" s="37" t="s">
        <v>70</v>
      </c>
      <c r="B86" s="16" t="s">
        <v>70</v>
      </c>
      <c r="C86" s="107" t="s">
        <v>394</v>
      </c>
      <c r="D86" s="16" t="s">
        <v>332</v>
      </c>
      <c r="E86" s="38">
        <v>186000</v>
      </c>
      <c r="F86" s="38">
        <v>0</v>
      </c>
      <c r="G86" s="38">
        <v>186000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70</v>
      </c>
      <c r="B87" s="16" t="s">
        <v>70</v>
      </c>
      <c r="C87" s="107" t="s">
        <v>395</v>
      </c>
      <c r="D87" s="16" t="s">
        <v>334</v>
      </c>
      <c r="E87" s="38">
        <v>0</v>
      </c>
      <c r="F87" s="38">
        <v>0</v>
      </c>
      <c r="G87" s="38">
        <v>0</v>
      </c>
      <c r="H87" s="38">
        <v>284276.88</v>
      </c>
      <c r="I87" s="35">
        <f t="shared" ref="I87:I104" si="3">IF(G87=0,0,H87*100/G87)</f>
        <v>0</v>
      </c>
      <c r="J87" s="38">
        <v>284276.88</v>
      </c>
    </row>
    <row r="88" spans="1:10" s="88" customFormat="1" ht="13.8" x14ac:dyDescent="0.2">
      <c r="A88" s="37" t="s">
        <v>70</v>
      </c>
      <c r="B88" s="16" t="s">
        <v>70</v>
      </c>
      <c r="C88" s="107" t="s">
        <v>396</v>
      </c>
      <c r="D88" s="16" t="s">
        <v>336</v>
      </c>
      <c r="E88" s="38">
        <v>720000</v>
      </c>
      <c r="F88" s="38">
        <v>0</v>
      </c>
      <c r="G88" s="38">
        <v>720000</v>
      </c>
      <c r="H88" s="38">
        <v>920000</v>
      </c>
      <c r="I88" s="35">
        <f t="shared" si="3"/>
        <v>127.77777777777777</v>
      </c>
      <c r="J88" s="38">
        <v>0</v>
      </c>
    </row>
    <row r="89" spans="1:10" s="88" customFormat="1" ht="13.8" x14ac:dyDescent="0.2">
      <c r="A89" s="37" t="s">
        <v>70</v>
      </c>
      <c r="B89" s="16" t="s">
        <v>70</v>
      </c>
      <c r="C89" s="107" t="s">
        <v>397</v>
      </c>
      <c r="D89" s="16" t="s">
        <v>398</v>
      </c>
      <c r="E89" s="38">
        <v>6234768.1900000004</v>
      </c>
      <c r="F89" s="38">
        <v>5000</v>
      </c>
      <c r="G89" s="38">
        <v>6239768.1900000004</v>
      </c>
      <c r="H89" s="38">
        <v>2434331.42</v>
      </c>
      <c r="I89" s="35">
        <f t="shared" si="3"/>
        <v>39.01317077614064</v>
      </c>
      <c r="J89" s="38">
        <v>509726.81</v>
      </c>
    </row>
    <row r="90" spans="1:10" s="88" customFormat="1" ht="13.8" x14ac:dyDescent="0.2">
      <c r="A90" s="37" t="s">
        <v>70</v>
      </c>
      <c r="B90" s="16" t="s">
        <v>70</v>
      </c>
      <c r="C90" s="107" t="s">
        <v>252</v>
      </c>
      <c r="D90" s="16" t="s">
        <v>399</v>
      </c>
      <c r="E90" s="38">
        <v>5651149.04</v>
      </c>
      <c r="F90" s="38">
        <v>13411655</v>
      </c>
      <c r="G90" s="38">
        <v>19062804.039999999</v>
      </c>
      <c r="H90" s="38">
        <v>18871935.02</v>
      </c>
      <c r="I90" s="35">
        <f t="shared" si="3"/>
        <v>98.998735864883812</v>
      </c>
      <c r="J90" s="38">
        <v>18871935.02</v>
      </c>
    </row>
    <row r="91" spans="1:10" s="88" customFormat="1" ht="13.8" x14ac:dyDescent="0.2">
      <c r="A91" s="37" t="s">
        <v>70</v>
      </c>
      <c r="B91" s="16" t="s">
        <v>70</v>
      </c>
      <c r="C91" s="107" t="s">
        <v>400</v>
      </c>
      <c r="D91" s="16" t="s">
        <v>346</v>
      </c>
      <c r="E91" s="38">
        <v>596904.30000000005</v>
      </c>
      <c r="F91" s="38">
        <v>8500000</v>
      </c>
      <c r="G91" s="38">
        <v>9096904.3000000007</v>
      </c>
      <c r="H91" s="38">
        <v>8517221.8300000001</v>
      </c>
      <c r="I91" s="35">
        <f t="shared" si="3"/>
        <v>93.627695192968005</v>
      </c>
      <c r="J91" s="38">
        <v>12221.83</v>
      </c>
    </row>
    <row r="92" spans="1:10" s="88" customFormat="1" ht="13.8" x14ac:dyDescent="0.2">
      <c r="A92" s="37" t="s">
        <v>70</v>
      </c>
      <c r="B92" s="16" t="s">
        <v>70</v>
      </c>
      <c r="C92" s="107" t="s">
        <v>253</v>
      </c>
      <c r="D92" s="16" t="s">
        <v>401</v>
      </c>
      <c r="E92" s="38">
        <v>155000</v>
      </c>
      <c r="F92" s="38">
        <v>0</v>
      </c>
      <c r="G92" s="38">
        <v>155000</v>
      </c>
      <c r="H92" s="38">
        <v>-46250</v>
      </c>
      <c r="I92" s="35">
        <f t="shared" si="3"/>
        <v>-29.838709677419356</v>
      </c>
      <c r="J92" s="38">
        <v>-46250</v>
      </c>
    </row>
    <row r="93" spans="1:10" s="88" customFormat="1" ht="13.8" x14ac:dyDescent="0.2">
      <c r="A93" s="37" t="s">
        <v>70</v>
      </c>
      <c r="B93" s="16" t="s">
        <v>70</v>
      </c>
      <c r="C93" s="107" t="s">
        <v>254</v>
      </c>
      <c r="D93" s="16" t="s">
        <v>402</v>
      </c>
      <c r="E93" s="38">
        <v>133137.25</v>
      </c>
      <c r="F93" s="38">
        <v>0</v>
      </c>
      <c r="G93" s="38">
        <v>133137.25</v>
      </c>
      <c r="H93" s="38">
        <v>0</v>
      </c>
      <c r="I93" s="35">
        <f t="shared" si="3"/>
        <v>0</v>
      </c>
      <c r="J93" s="38">
        <v>0</v>
      </c>
    </row>
    <row r="94" spans="1:10" s="88" customFormat="1" ht="13.8" x14ac:dyDescent="0.2">
      <c r="A94" s="37" t="s">
        <v>70</v>
      </c>
      <c r="B94" s="16" t="s">
        <v>70</v>
      </c>
      <c r="C94" s="107" t="s">
        <v>255</v>
      </c>
      <c r="D94" s="16" t="s">
        <v>403</v>
      </c>
      <c r="E94" s="38">
        <v>0</v>
      </c>
      <c r="F94" s="38">
        <v>0</v>
      </c>
      <c r="G94" s="38">
        <v>0</v>
      </c>
      <c r="H94" s="38">
        <v>21418.61</v>
      </c>
      <c r="I94" s="35">
        <f t="shared" si="3"/>
        <v>0</v>
      </c>
      <c r="J94" s="38">
        <v>1965.05</v>
      </c>
    </row>
    <row r="95" spans="1:10" s="88" customFormat="1" ht="13.8" x14ac:dyDescent="0.2">
      <c r="A95" s="37" t="s">
        <v>70</v>
      </c>
      <c r="B95" s="16" t="s">
        <v>70</v>
      </c>
      <c r="C95" s="107" t="s">
        <v>404</v>
      </c>
      <c r="D95" s="16" t="s">
        <v>350</v>
      </c>
      <c r="E95" s="38">
        <v>67003476.909999996</v>
      </c>
      <c r="F95" s="38">
        <v>11783471.17</v>
      </c>
      <c r="G95" s="38">
        <v>78786948.079999998</v>
      </c>
      <c r="H95" s="38">
        <v>51656138.359999999</v>
      </c>
      <c r="I95" s="35">
        <f t="shared" si="3"/>
        <v>65.564334726544473</v>
      </c>
      <c r="J95" s="38">
        <v>51656138.359999999</v>
      </c>
    </row>
    <row r="96" spans="1:10" s="88" customFormat="1" ht="13.8" x14ac:dyDescent="0.2">
      <c r="A96" s="37" t="s">
        <v>70</v>
      </c>
      <c r="B96" s="16" t="s">
        <v>70</v>
      </c>
      <c r="C96" s="107" t="s">
        <v>405</v>
      </c>
      <c r="D96" s="16" t="s">
        <v>356</v>
      </c>
      <c r="E96" s="38">
        <v>26210990.640000001</v>
      </c>
      <c r="F96" s="38">
        <v>0</v>
      </c>
      <c r="G96" s="38">
        <v>26210990.640000001</v>
      </c>
      <c r="H96" s="38">
        <v>4171540.41</v>
      </c>
      <c r="I96" s="35">
        <f t="shared" si="3"/>
        <v>15.915233679241053</v>
      </c>
      <c r="J96" s="38">
        <v>4171540.41</v>
      </c>
    </row>
    <row r="97" spans="1:10" s="88" customFormat="1" ht="13.8" x14ac:dyDescent="0.2">
      <c r="A97" s="37" t="s">
        <v>70</v>
      </c>
      <c r="B97" s="16" t="s">
        <v>70</v>
      </c>
      <c r="C97" s="107" t="s">
        <v>406</v>
      </c>
      <c r="D97" s="16" t="s">
        <v>358</v>
      </c>
      <c r="E97" s="38">
        <v>88593593.650000006</v>
      </c>
      <c r="F97" s="38">
        <v>0</v>
      </c>
      <c r="G97" s="38">
        <v>88593593.650000006</v>
      </c>
      <c r="H97" s="38">
        <v>16690991.710000001</v>
      </c>
      <c r="I97" s="35">
        <f t="shared" si="3"/>
        <v>18.839953344640062</v>
      </c>
      <c r="J97" s="38">
        <v>16690991.710000001</v>
      </c>
    </row>
    <row r="98" spans="1:10" s="88" customFormat="1" ht="13.8" x14ac:dyDescent="0.2">
      <c r="A98" s="37" t="s">
        <v>70</v>
      </c>
      <c r="B98" s="16" t="s">
        <v>70</v>
      </c>
      <c r="C98" s="107" t="s">
        <v>407</v>
      </c>
      <c r="D98" s="16" t="s">
        <v>360</v>
      </c>
      <c r="E98" s="38">
        <v>512679.69</v>
      </c>
      <c r="F98" s="38">
        <v>0</v>
      </c>
      <c r="G98" s="38">
        <v>512679.69</v>
      </c>
      <c r="H98" s="38">
        <v>0</v>
      </c>
      <c r="I98" s="35">
        <f t="shared" si="3"/>
        <v>0</v>
      </c>
      <c r="J98" s="38">
        <v>0</v>
      </c>
    </row>
    <row r="99" spans="1:10" s="88" customFormat="1" ht="13.8" x14ac:dyDescent="0.2">
      <c r="A99" s="37" t="s">
        <v>70</v>
      </c>
      <c r="B99" s="16" t="s">
        <v>70</v>
      </c>
      <c r="C99" s="108" t="s">
        <v>125</v>
      </c>
      <c r="D99" s="27" t="s">
        <v>70</v>
      </c>
      <c r="E99" s="28">
        <v>404375664.13</v>
      </c>
      <c r="F99" s="28">
        <v>43664090.030000001</v>
      </c>
      <c r="G99" s="28">
        <v>448039754.16000003</v>
      </c>
      <c r="H99" s="28">
        <v>219081667.44999999</v>
      </c>
      <c r="I99" s="29">
        <f t="shared" si="3"/>
        <v>48.897818868939801</v>
      </c>
      <c r="J99" s="28">
        <v>145430792.62</v>
      </c>
    </row>
    <row r="100" spans="1:10" s="88" customFormat="1" ht="13.8" x14ac:dyDescent="0.2">
      <c r="A100" s="37" t="s">
        <v>19</v>
      </c>
      <c r="B100" s="16" t="s">
        <v>20</v>
      </c>
      <c r="C100" s="107" t="s">
        <v>408</v>
      </c>
      <c r="D100" s="16" t="s">
        <v>409</v>
      </c>
      <c r="E100" s="38">
        <v>143097.21</v>
      </c>
      <c r="F100" s="38">
        <v>0</v>
      </c>
      <c r="G100" s="38">
        <v>143097.21</v>
      </c>
      <c r="H100" s="38">
        <v>71548.600000000006</v>
      </c>
      <c r="I100" s="35">
        <f t="shared" si="3"/>
        <v>49.999996505871785</v>
      </c>
      <c r="J100" s="38">
        <v>71548.600000000006</v>
      </c>
    </row>
    <row r="101" spans="1:10" s="88" customFormat="1" ht="13.8" x14ac:dyDescent="0.2">
      <c r="A101" s="37" t="s">
        <v>70</v>
      </c>
      <c r="B101" s="16" t="s">
        <v>70</v>
      </c>
      <c r="C101" s="107" t="s">
        <v>410</v>
      </c>
      <c r="D101" s="16" t="s">
        <v>411</v>
      </c>
      <c r="E101" s="38">
        <v>13695511</v>
      </c>
      <c r="F101" s="38">
        <v>0</v>
      </c>
      <c r="G101" s="38">
        <v>13695511</v>
      </c>
      <c r="H101" s="38">
        <v>329230.07</v>
      </c>
      <c r="I101" s="35">
        <f t="shared" si="3"/>
        <v>2.4039268779383258</v>
      </c>
      <c r="J101" s="38">
        <v>317763.78000000003</v>
      </c>
    </row>
    <row r="102" spans="1:10" s="88" customFormat="1" ht="13.8" x14ac:dyDescent="0.2">
      <c r="A102" s="37" t="s">
        <v>70</v>
      </c>
      <c r="B102" s="16" t="s">
        <v>70</v>
      </c>
      <c r="C102" s="107" t="s">
        <v>412</v>
      </c>
      <c r="D102" s="16" t="s">
        <v>413</v>
      </c>
      <c r="E102" s="38">
        <v>0</v>
      </c>
      <c r="F102" s="38">
        <v>349480481.44</v>
      </c>
      <c r="G102" s="38">
        <v>349480481.44</v>
      </c>
      <c r="H102" s="38">
        <v>0</v>
      </c>
      <c r="I102" s="35">
        <f t="shared" si="3"/>
        <v>0</v>
      </c>
      <c r="J102" s="38">
        <v>0</v>
      </c>
    </row>
    <row r="103" spans="1:10" s="88" customFormat="1" ht="13.8" x14ac:dyDescent="0.2">
      <c r="A103" s="37" t="s">
        <v>70</v>
      </c>
      <c r="B103" s="16" t="s">
        <v>70</v>
      </c>
      <c r="C103" s="108" t="s">
        <v>125</v>
      </c>
      <c r="D103" s="27" t="s">
        <v>70</v>
      </c>
      <c r="E103" s="28">
        <v>13838608.210000001</v>
      </c>
      <c r="F103" s="28">
        <v>349480481.44</v>
      </c>
      <c r="G103" s="28">
        <v>363319089.64999998</v>
      </c>
      <c r="H103" s="28">
        <v>400778.67</v>
      </c>
      <c r="I103" s="29">
        <f t="shared" si="3"/>
        <v>0.11031038043888262</v>
      </c>
      <c r="J103" s="28">
        <v>389312.38</v>
      </c>
    </row>
    <row r="104" spans="1:10" s="88" customFormat="1" ht="13.8" x14ac:dyDescent="0.2">
      <c r="A104" s="37" t="s">
        <v>21</v>
      </c>
      <c r="B104" s="16" t="s">
        <v>22</v>
      </c>
      <c r="C104" s="107" t="s">
        <v>260</v>
      </c>
      <c r="D104" s="16" t="s">
        <v>414</v>
      </c>
      <c r="E104" s="38">
        <v>1653415366.3599999</v>
      </c>
      <c r="F104" s="38">
        <v>0</v>
      </c>
      <c r="G104" s="38">
        <v>1653415366.3599999</v>
      </c>
      <c r="H104" s="38">
        <v>812534606.75999999</v>
      </c>
      <c r="I104" s="35">
        <f t="shared" si="3"/>
        <v>49.142800006074573</v>
      </c>
      <c r="J104" s="38">
        <v>812534606.75999999</v>
      </c>
    </row>
    <row r="105" spans="1:10" s="88" customFormat="1" ht="13.8" x14ac:dyDescent="0.2">
      <c r="A105" s="37" t="s">
        <v>70</v>
      </c>
      <c r="B105" s="16" t="s">
        <v>70</v>
      </c>
      <c r="C105" s="107" t="s">
        <v>415</v>
      </c>
      <c r="D105" s="16" t="s">
        <v>416</v>
      </c>
      <c r="E105" s="38">
        <v>152883210.69</v>
      </c>
      <c r="F105" s="38">
        <v>0</v>
      </c>
      <c r="G105" s="38">
        <v>152883210.69</v>
      </c>
      <c r="H105" s="38">
        <v>0</v>
      </c>
      <c r="I105" s="35">
        <f t="shared" ref="I105:I107" si="4">IF(G105=0,0,H105*100/G105)</f>
        <v>0</v>
      </c>
      <c r="J105" s="38">
        <v>0</v>
      </c>
    </row>
    <row r="106" spans="1:10" s="88" customFormat="1" ht="13.8" x14ac:dyDescent="0.2">
      <c r="A106" s="37" t="s">
        <v>70</v>
      </c>
      <c r="B106" s="16" t="s">
        <v>70</v>
      </c>
      <c r="C106" s="108" t="s">
        <v>125</v>
      </c>
      <c r="D106" s="27" t="s">
        <v>70</v>
      </c>
      <c r="E106" s="28">
        <v>1806298577.05</v>
      </c>
      <c r="F106" s="28">
        <v>0</v>
      </c>
      <c r="G106" s="28">
        <v>1806298577.05</v>
      </c>
      <c r="H106" s="28">
        <v>812534606.75999999</v>
      </c>
      <c r="I106" s="29">
        <f t="shared" si="4"/>
        <v>44.98340512934525</v>
      </c>
      <c r="J106" s="28">
        <v>812534606.75999999</v>
      </c>
    </row>
    <row r="107" spans="1:10" s="88" customFormat="1" ht="13.8" x14ac:dyDescent="0.2">
      <c r="A107" s="131" t="s">
        <v>266</v>
      </c>
      <c r="B107" s="132"/>
      <c r="C107" s="112" t="s">
        <v>70</v>
      </c>
      <c r="D107" s="70" t="s">
        <v>70</v>
      </c>
      <c r="E107" s="66">
        <v>7443845671.8199997</v>
      </c>
      <c r="F107" s="66">
        <v>429548658.50999999</v>
      </c>
      <c r="G107" s="66">
        <v>7873394330.3299999</v>
      </c>
      <c r="H107" s="66">
        <v>3650930167.2600002</v>
      </c>
      <c r="I107" s="71">
        <f t="shared" si="4"/>
        <v>46.370472684136189</v>
      </c>
      <c r="J107" s="66">
        <v>3372967045.2600002</v>
      </c>
    </row>
    <row r="108" spans="1:10" ht="13.8" x14ac:dyDescent="0.3">
      <c r="A108" s="130" t="s">
        <v>62</v>
      </c>
      <c r="B108" s="130"/>
      <c r="C108" s="130"/>
      <c r="D108" s="130"/>
      <c r="E108" s="130"/>
      <c r="F108" s="130"/>
      <c r="G108" s="130"/>
      <c r="H108" s="130"/>
      <c r="I108" s="130"/>
      <c r="J108" s="130"/>
    </row>
  </sheetData>
  <mergeCells count="6">
    <mergeCell ref="A108:J108"/>
    <mergeCell ref="A5:B6"/>
    <mergeCell ref="C5:D6"/>
    <mergeCell ref="A1:J1"/>
    <mergeCell ref="A2:J2"/>
    <mergeCell ref="A107:B10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C7:C11 A13 C13:C22 A24 C24:C40 A42 C42:C65 A67 C67:C75 A77 C77 A79 C79:C98 A100 C100:C102 A104 C104:C10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5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6" t="s">
        <v>45</v>
      </c>
      <c r="B5" s="117"/>
      <c r="C5" s="116" t="s">
        <v>53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417</v>
      </c>
      <c r="B7" s="16" t="s">
        <v>418</v>
      </c>
      <c r="C7" s="79" t="s">
        <v>3</v>
      </c>
      <c r="D7" s="80" t="s">
        <v>4</v>
      </c>
      <c r="E7" s="38">
        <v>15695825.220000001</v>
      </c>
      <c r="F7" s="38">
        <v>313916.53999999998</v>
      </c>
      <c r="G7" s="38">
        <v>16009741.76</v>
      </c>
      <c r="H7" s="38">
        <v>16009741.76</v>
      </c>
      <c r="I7" s="38">
        <v>16009741.76</v>
      </c>
      <c r="J7" s="38">
        <v>7952551.46</v>
      </c>
      <c r="K7" s="35">
        <v>49.6732025988657</v>
      </c>
      <c r="L7" s="38">
        <v>3603258.8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3262391.98</v>
      </c>
      <c r="K8" s="35">
        <v>49.999999846738199</v>
      </c>
      <c r="L8" s="38">
        <v>1634471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300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2129912.98</v>
      </c>
      <c r="K10" s="35">
        <v>50</v>
      </c>
      <c r="L10" s="38">
        <v>1069640.49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266250</v>
      </c>
      <c r="K11" s="35">
        <v>50</v>
      </c>
      <c r="L11" s="38">
        <v>131425</v>
      </c>
    </row>
    <row r="12" spans="1:12" ht="13.8" x14ac:dyDescent="0.2">
      <c r="A12" s="37" t="s">
        <v>70</v>
      </c>
      <c r="B12" s="16" t="s">
        <v>70</v>
      </c>
      <c r="C12" s="81" t="s">
        <v>125</v>
      </c>
      <c r="D12" s="82" t="s">
        <v>70</v>
      </c>
      <c r="E12" s="28">
        <v>27014135.16</v>
      </c>
      <c r="F12" s="28">
        <v>313916.53999999998</v>
      </c>
      <c r="G12" s="28">
        <v>27328051.699999999</v>
      </c>
      <c r="H12" s="28">
        <v>27328051.699999999</v>
      </c>
      <c r="I12" s="28">
        <v>27328051.699999999</v>
      </c>
      <c r="J12" s="28">
        <v>13611706.42</v>
      </c>
      <c r="K12" s="29">
        <v>49.808550457331002</v>
      </c>
      <c r="L12" s="28">
        <v>6439095.29</v>
      </c>
    </row>
    <row r="13" spans="1:12" ht="13.8" x14ac:dyDescent="0.2">
      <c r="A13" s="37" t="s">
        <v>419</v>
      </c>
      <c r="B13" s="16" t="s">
        <v>420</v>
      </c>
      <c r="C13" s="79" t="s">
        <v>3</v>
      </c>
      <c r="D13" s="80" t="s">
        <v>4</v>
      </c>
      <c r="E13" s="38">
        <v>1672353.55</v>
      </c>
      <c r="F13" s="38">
        <v>0</v>
      </c>
      <c r="G13" s="38">
        <v>1672353.55</v>
      </c>
      <c r="H13" s="38">
        <v>723662.09</v>
      </c>
      <c r="I13" s="38">
        <v>723662.09</v>
      </c>
      <c r="J13" s="38">
        <v>723662.09</v>
      </c>
      <c r="K13" s="35">
        <v>43.272075453183902</v>
      </c>
      <c r="L13" s="38">
        <v>723662.09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715431</v>
      </c>
      <c r="F14" s="38">
        <v>-329617.58</v>
      </c>
      <c r="G14" s="38">
        <v>385813.42</v>
      </c>
      <c r="H14" s="38">
        <v>270299.96999999997</v>
      </c>
      <c r="I14" s="38">
        <v>268554.06</v>
      </c>
      <c r="J14" s="38">
        <v>234686.81</v>
      </c>
      <c r="K14" s="35">
        <v>60.829094540050001</v>
      </c>
      <c r="L14" s="38">
        <v>229246.65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42500</v>
      </c>
      <c r="F16" s="38">
        <v>0</v>
      </c>
      <c r="G16" s="38">
        <v>42500</v>
      </c>
      <c r="H16" s="38">
        <v>2972.51</v>
      </c>
      <c r="I16" s="38">
        <v>2972.51</v>
      </c>
      <c r="J16" s="38">
        <v>2972.51</v>
      </c>
      <c r="K16" s="35">
        <v>6.9941411764705901</v>
      </c>
      <c r="L16" s="38">
        <v>2972.51</v>
      </c>
    </row>
    <row r="17" spans="1:12" ht="13.8" x14ac:dyDescent="0.2">
      <c r="A17" s="37" t="s">
        <v>70</v>
      </c>
      <c r="B17" s="16" t="s">
        <v>70</v>
      </c>
      <c r="C17" s="81" t="s">
        <v>125</v>
      </c>
      <c r="D17" s="82" t="s">
        <v>70</v>
      </c>
      <c r="E17" s="28">
        <v>2521554.5499999998</v>
      </c>
      <c r="F17" s="28">
        <v>-329617.58</v>
      </c>
      <c r="G17" s="28">
        <v>2191936.9700000002</v>
      </c>
      <c r="H17" s="28">
        <v>1088204.57</v>
      </c>
      <c r="I17" s="28">
        <v>1086458.6599999999</v>
      </c>
      <c r="J17" s="28">
        <v>961321.41</v>
      </c>
      <c r="K17" s="29">
        <v>43.857164834443203</v>
      </c>
      <c r="L17" s="28">
        <v>955881.25</v>
      </c>
    </row>
    <row r="18" spans="1:12" ht="13.8" x14ac:dyDescent="0.2">
      <c r="A18" s="37" t="s">
        <v>421</v>
      </c>
      <c r="B18" s="16" t="s">
        <v>422</v>
      </c>
      <c r="C18" s="79" t="s">
        <v>3</v>
      </c>
      <c r="D18" s="80" t="s">
        <v>4</v>
      </c>
      <c r="E18" s="38">
        <v>135931.43</v>
      </c>
      <c r="F18" s="38">
        <v>0</v>
      </c>
      <c r="G18" s="38">
        <v>135931.43</v>
      </c>
      <c r="H18" s="38">
        <v>51569.01</v>
      </c>
      <c r="I18" s="38">
        <v>51569.01</v>
      </c>
      <c r="J18" s="38">
        <v>51569.01</v>
      </c>
      <c r="K18" s="35">
        <v>37.937517467446597</v>
      </c>
      <c r="L18" s="38">
        <v>51569.01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249873.74</v>
      </c>
      <c r="F19" s="38">
        <v>-24185.87</v>
      </c>
      <c r="G19" s="38">
        <v>225687.87</v>
      </c>
      <c r="H19" s="38">
        <v>68343.539999999994</v>
      </c>
      <c r="I19" s="38">
        <v>68343.539999999994</v>
      </c>
      <c r="J19" s="38">
        <v>68301.600000000006</v>
      </c>
      <c r="K19" s="35">
        <v>30.263744347447599</v>
      </c>
      <c r="L19" s="38">
        <v>68301.600000000006</v>
      </c>
    </row>
    <row r="20" spans="1:12" ht="13.8" x14ac:dyDescent="0.2">
      <c r="A20" s="37" t="s">
        <v>70</v>
      </c>
      <c r="B20" s="16" t="s">
        <v>70</v>
      </c>
      <c r="C20" s="79" t="s">
        <v>9</v>
      </c>
      <c r="D20" s="80" t="s">
        <v>10</v>
      </c>
      <c r="E20" s="38">
        <v>0</v>
      </c>
      <c r="F20" s="38">
        <v>5400</v>
      </c>
      <c r="G20" s="38">
        <v>5400</v>
      </c>
      <c r="H20" s="38">
        <v>4931.95</v>
      </c>
      <c r="I20" s="38">
        <v>4931.95</v>
      </c>
      <c r="J20" s="38">
        <v>4931.95</v>
      </c>
      <c r="K20" s="35">
        <v>91.332407407407402</v>
      </c>
      <c r="L20" s="38">
        <v>4931.95</v>
      </c>
    </row>
    <row r="21" spans="1:12" ht="13.8" x14ac:dyDescent="0.2">
      <c r="A21" s="37" t="s">
        <v>70</v>
      </c>
      <c r="B21" s="16" t="s">
        <v>70</v>
      </c>
      <c r="C21" s="81" t="s">
        <v>125</v>
      </c>
      <c r="D21" s="82" t="s">
        <v>70</v>
      </c>
      <c r="E21" s="28">
        <v>385805.17</v>
      </c>
      <c r="F21" s="28">
        <v>-18785.87</v>
      </c>
      <c r="G21" s="28">
        <v>367019.3</v>
      </c>
      <c r="H21" s="28">
        <v>124844.5</v>
      </c>
      <c r="I21" s="28">
        <v>124844.5</v>
      </c>
      <c r="J21" s="28">
        <v>124802.56</v>
      </c>
      <c r="K21" s="29">
        <v>34.004358898837197</v>
      </c>
      <c r="L21" s="28">
        <v>124802.56</v>
      </c>
    </row>
    <row r="22" spans="1:12" ht="13.8" x14ac:dyDescent="0.2">
      <c r="A22" s="37" t="s">
        <v>423</v>
      </c>
      <c r="B22" s="16" t="s">
        <v>424</v>
      </c>
      <c r="C22" s="79" t="s">
        <v>3</v>
      </c>
      <c r="D22" s="80" t="s">
        <v>4</v>
      </c>
      <c r="E22" s="38">
        <v>231091.96</v>
      </c>
      <c r="F22" s="38">
        <v>0</v>
      </c>
      <c r="G22" s="38">
        <v>231091.96</v>
      </c>
      <c r="H22" s="38">
        <v>109391.09</v>
      </c>
      <c r="I22" s="38">
        <v>109391.09</v>
      </c>
      <c r="J22" s="38">
        <v>109391.09</v>
      </c>
      <c r="K22" s="35">
        <v>47.3366057391179</v>
      </c>
      <c r="L22" s="38">
        <v>109391.09</v>
      </c>
    </row>
    <row r="23" spans="1:12" ht="13.8" x14ac:dyDescent="0.2">
      <c r="A23" s="37" t="s">
        <v>70</v>
      </c>
      <c r="B23" s="16" t="s">
        <v>70</v>
      </c>
      <c r="C23" s="79" t="s">
        <v>5</v>
      </c>
      <c r="D23" s="80" t="s">
        <v>6</v>
      </c>
      <c r="E23" s="38">
        <v>3000</v>
      </c>
      <c r="F23" s="38">
        <v>0</v>
      </c>
      <c r="G23" s="38">
        <v>3000</v>
      </c>
      <c r="H23" s="38">
        <v>1095.1099999999999</v>
      </c>
      <c r="I23" s="38">
        <v>1095.1099999999999</v>
      </c>
      <c r="J23" s="38">
        <v>1095.1099999999999</v>
      </c>
      <c r="K23" s="35">
        <v>36.503666666666703</v>
      </c>
      <c r="L23" s="38">
        <v>1095.1099999999999</v>
      </c>
    </row>
    <row r="24" spans="1:12" ht="13.8" x14ac:dyDescent="0.2">
      <c r="A24" s="37" t="s">
        <v>70</v>
      </c>
      <c r="B24" s="16" t="s">
        <v>70</v>
      </c>
      <c r="C24" s="81" t="s">
        <v>125</v>
      </c>
      <c r="D24" s="82" t="s">
        <v>70</v>
      </c>
      <c r="E24" s="28">
        <v>234091.96</v>
      </c>
      <c r="F24" s="28">
        <v>0</v>
      </c>
      <c r="G24" s="28">
        <v>234091.96</v>
      </c>
      <c r="H24" s="28">
        <v>110486.2</v>
      </c>
      <c r="I24" s="28">
        <v>110486.2</v>
      </c>
      <c r="J24" s="28">
        <v>110486.2</v>
      </c>
      <c r="K24" s="29">
        <v>47.197776463574399</v>
      </c>
      <c r="L24" s="28">
        <v>110486.2</v>
      </c>
    </row>
    <row r="25" spans="1:12" ht="13.8" x14ac:dyDescent="0.2">
      <c r="A25" s="37" t="s">
        <v>425</v>
      </c>
      <c r="B25" s="16" t="s">
        <v>426</v>
      </c>
      <c r="C25" s="79" t="s">
        <v>3</v>
      </c>
      <c r="D25" s="80" t="s">
        <v>4</v>
      </c>
      <c r="E25" s="38">
        <v>1131683.03</v>
      </c>
      <c r="F25" s="38">
        <v>0</v>
      </c>
      <c r="G25" s="38">
        <v>1131683.03</v>
      </c>
      <c r="H25" s="38">
        <v>474228.3</v>
      </c>
      <c r="I25" s="38">
        <v>474228.3</v>
      </c>
      <c r="J25" s="38">
        <v>474228.3</v>
      </c>
      <c r="K25" s="35">
        <v>41.904693048193899</v>
      </c>
      <c r="L25" s="38">
        <v>474228.3</v>
      </c>
    </row>
    <row r="26" spans="1:12" ht="13.8" x14ac:dyDescent="0.2">
      <c r="A26" s="37" t="s">
        <v>70</v>
      </c>
      <c r="B26" s="16" t="s">
        <v>70</v>
      </c>
      <c r="C26" s="79" t="s">
        <v>5</v>
      </c>
      <c r="D26" s="80" t="s">
        <v>6</v>
      </c>
      <c r="E26" s="38">
        <v>1467383</v>
      </c>
      <c r="F26" s="38">
        <v>-113523.41</v>
      </c>
      <c r="G26" s="38">
        <v>1353859.59</v>
      </c>
      <c r="H26" s="38">
        <v>365592.27</v>
      </c>
      <c r="I26" s="38">
        <v>334226.5</v>
      </c>
      <c r="J26" s="38">
        <v>33627.019999999997</v>
      </c>
      <c r="K26" s="35">
        <v>2.4837893270748999</v>
      </c>
      <c r="L26" s="38">
        <v>32806.81</v>
      </c>
    </row>
    <row r="27" spans="1:12" ht="13.8" x14ac:dyDescent="0.2">
      <c r="A27" s="37" t="s">
        <v>70</v>
      </c>
      <c r="B27" s="16" t="s">
        <v>70</v>
      </c>
      <c r="C27" s="79" t="s">
        <v>7</v>
      </c>
      <c r="D27" s="80" t="s">
        <v>8</v>
      </c>
      <c r="E27" s="38">
        <v>165000</v>
      </c>
      <c r="F27" s="38">
        <v>0</v>
      </c>
      <c r="G27" s="38">
        <v>165000</v>
      </c>
      <c r="H27" s="38">
        <v>165000</v>
      </c>
      <c r="I27" s="38">
        <v>15000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79" t="s">
        <v>9</v>
      </c>
      <c r="D28" s="80" t="s">
        <v>10</v>
      </c>
      <c r="E28" s="38">
        <v>2000</v>
      </c>
      <c r="F28" s="38">
        <v>0</v>
      </c>
      <c r="G28" s="38">
        <v>2000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79" t="s">
        <v>11</v>
      </c>
      <c r="D29" s="80" t="s">
        <v>12</v>
      </c>
      <c r="E29" s="38">
        <v>60000</v>
      </c>
      <c r="F29" s="38">
        <v>0</v>
      </c>
      <c r="G29" s="38">
        <v>60000</v>
      </c>
      <c r="H29" s="38">
        <v>60000</v>
      </c>
      <c r="I29" s="38">
        <v>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70</v>
      </c>
      <c r="B30" s="16" t="s">
        <v>70</v>
      </c>
      <c r="C30" s="81" t="s">
        <v>125</v>
      </c>
      <c r="D30" s="82" t="s">
        <v>70</v>
      </c>
      <c r="E30" s="28">
        <v>2826066.03</v>
      </c>
      <c r="F30" s="28">
        <v>-113523.41</v>
      </c>
      <c r="G30" s="28">
        <v>2712542.62</v>
      </c>
      <c r="H30" s="28">
        <v>1064820.57</v>
      </c>
      <c r="I30" s="28">
        <v>823454.8</v>
      </c>
      <c r="J30" s="28">
        <v>507855.32</v>
      </c>
      <c r="K30" s="29">
        <v>18.7224825982642</v>
      </c>
      <c r="L30" s="28">
        <v>507035.11</v>
      </c>
    </row>
    <row r="31" spans="1:12" ht="13.8" x14ac:dyDescent="0.2">
      <c r="A31" s="37" t="s">
        <v>427</v>
      </c>
      <c r="B31" s="16" t="s">
        <v>428</v>
      </c>
      <c r="C31" s="79" t="s">
        <v>3</v>
      </c>
      <c r="D31" s="80" t="s">
        <v>4</v>
      </c>
      <c r="E31" s="38">
        <v>387348.99</v>
      </c>
      <c r="F31" s="38">
        <v>0</v>
      </c>
      <c r="G31" s="38">
        <v>387348.99</v>
      </c>
      <c r="H31" s="38">
        <v>141335.79</v>
      </c>
      <c r="I31" s="38">
        <v>141335.79</v>
      </c>
      <c r="J31" s="38">
        <v>141335.79</v>
      </c>
      <c r="K31" s="35">
        <v>36.487971738354098</v>
      </c>
      <c r="L31" s="38">
        <v>141335.79</v>
      </c>
    </row>
    <row r="32" spans="1:12" ht="13.8" x14ac:dyDescent="0.2">
      <c r="A32" s="37" t="s">
        <v>70</v>
      </c>
      <c r="B32" s="16" t="s">
        <v>70</v>
      </c>
      <c r="C32" s="79" t="s">
        <v>5</v>
      </c>
      <c r="D32" s="80" t="s">
        <v>6</v>
      </c>
      <c r="E32" s="38">
        <v>101197</v>
      </c>
      <c r="F32" s="38">
        <v>-33075.94</v>
      </c>
      <c r="G32" s="38">
        <v>68121.06</v>
      </c>
      <c r="H32" s="38">
        <v>17850.169999999998</v>
      </c>
      <c r="I32" s="38">
        <v>17850.169999999998</v>
      </c>
      <c r="J32" s="38">
        <v>233.01</v>
      </c>
      <c r="K32" s="35">
        <v>0.34205281010013999</v>
      </c>
      <c r="L32" s="38">
        <v>213.21</v>
      </c>
    </row>
    <row r="33" spans="1:12" ht="13.8" x14ac:dyDescent="0.2">
      <c r="A33" s="37" t="s">
        <v>70</v>
      </c>
      <c r="B33" s="16" t="s">
        <v>70</v>
      </c>
      <c r="C33" s="79" t="s">
        <v>7</v>
      </c>
      <c r="D33" s="80" t="s">
        <v>8</v>
      </c>
      <c r="E33" s="38">
        <v>21100</v>
      </c>
      <c r="F33" s="38">
        <v>0</v>
      </c>
      <c r="G33" s="38">
        <v>21100</v>
      </c>
      <c r="H33" s="38">
        <v>21100</v>
      </c>
      <c r="I33" s="38">
        <v>18100</v>
      </c>
      <c r="J33" s="38">
        <v>5458.95</v>
      </c>
      <c r="K33" s="35">
        <v>25.8718009478673</v>
      </c>
      <c r="L33" s="38">
        <v>5405.16</v>
      </c>
    </row>
    <row r="34" spans="1:12" ht="13.8" x14ac:dyDescent="0.2">
      <c r="A34" s="37" t="s">
        <v>70</v>
      </c>
      <c r="B34" s="16" t="s">
        <v>70</v>
      </c>
      <c r="C34" s="79" t="s">
        <v>9</v>
      </c>
      <c r="D34" s="80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70</v>
      </c>
      <c r="B35" s="16" t="s">
        <v>70</v>
      </c>
      <c r="C35" s="81" t="s">
        <v>125</v>
      </c>
      <c r="D35" s="82" t="s">
        <v>70</v>
      </c>
      <c r="E35" s="28">
        <v>509745.99</v>
      </c>
      <c r="F35" s="28">
        <v>-33075.94</v>
      </c>
      <c r="G35" s="28">
        <v>476670.05</v>
      </c>
      <c r="H35" s="28">
        <v>180285.96</v>
      </c>
      <c r="I35" s="28">
        <v>177285.96</v>
      </c>
      <c r="J35" s="28">
        <v>147027.75</v>
      </c>
      <c r="K35" s="29">
        <v>30.844763584370401</v>
      </c>
      <c r="L35" s="28">
        <v>146954.16</v>
      </c>
    </row>
    <row r="36" spans="1:12" ht="13.8" x14ac:dyDescent="0.2">
      <c r="A36" s="37" t="s">
        <v>429</v>
      </c>
      <c r="B36" s="16" t="s">
        <v>430</v>
      </c>
      <c r="C36" s="79" t="s">
        <v>3</v>
      </c>
      <c r="D36" s="80" t="s">
        <v>4</v>
      </c>
      <c r="E36" s="38">
        <v>71696353.530000001</v>
      </c>
      <c r="F36" s="38">
        <v>160544.4</v>
      </c>
      <c r="G36" s="38">
        <v>71856897.930000007</v>
      </c>
      <c r="H36" s="38">
        <v>32028233.32</v>
      </c>
      <c r="I36" s="38">
        <v>32028233.32</v>
      </c>
      <c r="J36" s="38">
        <v>32028233.32</v>
      </c>
      <c r="K36" s="35">
        <v>44.572246009284399</v>
      </c>
      <c r="L36" s="38">
        <v>32028233.32</v>
      </c>
    </row>
    <row r="37" spans="1:12" ht="13.8" x14ac:dyDescent="0.2">
      <c r="A37" s="37" t="s">
        <v>70</v>
      </c>
      <c r="B37" s="16" t="s">
        <v>70</v>
      </c>
      <c r="C37" s="79" t="s">
        <v>5</v>
      </c>
      <c r="D37" s="80" t="s">
        <v>6</v>
      </c>
      <c r="E37" s="38">
        <v>27447319.629999999</v>
      </c>
      <c r="F37" s="38">
        <v>1063807.28</v>
      </c>
      <c r="G37" s="38">
        <v>28511126.91</v>
      </c>
      <c r="H37" s="38">
        <v>24079073.039999999</v>
      </c>
      <c r="I37" s="38">
        <v>22645834.489999998</v>
      </c>
      <c r="J37" s="38">
        <v>6374685.5499999998</v>
      </c>
      <c r="K37" s="35">
        <v>22.358588526236499</v>
      </c>
      <c r="L37" s="38">
        <v>5516603.4800000004</v>
      </c>
    </row>
    <row r="38" spans="1:12" ht="13.8" x14ac:dyDescent="0.2">
      <c r="A38" s="37" t="s">
        <v>70</v>
      </c>
      <c r="B38" s="16" t="s">
        <v>70</v>
      </c>
      <c r="C38" s="79" t="s">
        <v>15</v>
      </c>
      <c r="D38" s="80" t="s">
        <v>16</v>
      </c>
      <c r="E38" s="38">
        <v>20000</v>
      </c>
      <c r="F38" s="38">
        <v>7376.53</v>
      </c>
      <c r="G38" s="38">
        <v>27376.53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70</v>
      </c>
      <c r="B39" s="16" t="s">
        <v>70</v>
      </c>
      <c r="C39" s="79" t="s">
        <v>7</v>
      </c>
      <c r="D39" s="80" t="s">
        <v>8</v>
      </c>
      <c r="E39" s="38">
        <v>86875169.030000001</v>
      </c>
      <c r="F39" s="38">
        <v>49391.93</v>
      </c>
      <c r="G39" s="38">
        <v>86924560.959999993</v>
      </c>
      <c r="H39" s="38">
        <v>75765276.219999999</v>
      </c>
      <c r="I39" s="38">
        <v>75525276.219999999</v>
      </c>
      <c r="J39" s="38">
        <v>50584628.170000002</v>
      </c>
      <c r="K39" s="35">
        <v>58.193711433616002</v>
      </c>
      <c r="L39" s="38">
        <v>45319123.75</v>
      </c>
    </row>
    <row r="40" spans="1:12" ht="13.8" x14ac:dyDescent="0.2">
      <c r="A40" s="37" t="s">
        <v>70</v>
      </c>
      <c r="B40" s="16" t="s">
        <v>70</v>
      </c>
      <c r="C40" s="79" t="s">
        <v>9</v>
      </c>
      <c r="D40" s="80" t="s">
        <v>10</v>
      </c>
      <c r="E40" s="38">
        <v>5617592.9699999997</v>
      </c>
      <c r="F40" s="38">
        <v>11400880.199999999</v>
      </c>
      <c r="G40" s="38">
        <v>17018473.170000002</v>
      </c>
      <c r="H40" s="38">
        <v>4633551.04</v>
      </c>
      <c r="I40" s="38">
        <v>3245821.41</v>
      </c>
      <c r="J40" s="38">
        <v>542624.86</v>
      </c>
      <c r="K40" s="35">
        <v>3.1884461936134998</v>
      </c>
      <c r="L40" s="38">
        <v>467865.71</v>
      </c>
    </row>
    <row r="41" spans="1:12" ht="13.8" x14ac:dyDescent="0.2">
      <c r="A41" s="37" t="s">
        <v>70</v>
      </c>
      <c r="B41" s="16" t="s">
        <v>70</v>
      </c>
      <c r="C41" s="79" t="s">
        <v>11</v>
      </c>
      <c r="D41" s="80" t="s">
        <v>12</v>
      </c>
      <c r="E41" s="38">
        <v>61547000</v>
      </c>
      <c r="F41" s="38">
        <v>-31617600.390000001</v>
      </c>
      <c r="G41" s="38">
        <v>29929399.609999999</v>
      </c>
      <c r="H41" s="38">
        <v>11335000</v>
      </c>
      <c r="I41" s="38">
        <v>10945000</v>
      </c>
      <c r="J41" s="38">
        <v>10625000</v>
      </c>
      <c r="K41" s="35">
        <v>35.500210957957101</v>
      </c>
      <c r="L41" s="38">
        <v>10625000</v>
      </c>
    </row>
    <row r="42" spans="1:12" ht="13.8" x14ac:dyDescent="0.2">
      <c r="A42" s="37" t="s">
        <v>70</v>
      </c>
      <c r="B42" s="16" t="s">
        <v>70</v>
      </c>
      <c r="C42" s="81" t="s">
        <v>125</v>
      </c>
      <c r="D42" s="82" t="s">
        <v>70</v>
      </c>
      <c r="E42" s="28">
        <v>253203435.16</v>
      </c>
      <c r="F42" s="28">
        <v>-18935600.050000001</v>
      </c>
      <c r="G42" s="28">
        <v>234267835.11000001</v>
      </c>
      <c r="H42" s="28">
        <v>147841133.62</v>
      </c>
      <c r="I42" s="28">
        <v>144390165.44</v>
      </c>
      <c r="J42" s="28">
        <v>100155171.90000001</v>
      </c>
      <c r="K42" s="29">
        <v>42.752421327055998</v>
      </c>
      <c r="L42" s="28">
        <v>93956826.260000005</v>
      </c>
    </row>
    <row r="43" spans="1:12" ht="13.8" x14ac:dyDescent="0.2">
      <c r="A43" s="37" t="s">
        <v>431</v>
      </c>
      <c r="B43" s="16" t="s">
        <v>432</v>
      </c>
      <c r="C43" s="79" t="s">
        <v>3</v>
      </c>
      <c r="D43" s="80" t="s">
        <v>4</v>
      </c>
      <c r="E43" s="38">
        <v>7448951.5899999999</v>
      </c>
      <c r="F43" s="38">
        <v>139138.56</v>
      </c>
      <c r="G43" s="38">
        <v>7588090.1500000004</v>
      </c>
      <c r="H43" s="38">
        <v>3258356.84</v>
      </c>
      <c r="I43" s="38">
        <v>3258356.84</v>
      </c>
      <c r="J43" s="38">
        <v>3258356.84</v>
      </c>
      <c r="K43" s="35">
        <v>42.940407607044598</v>
      </c>
      <c r="L43" s="38">
        <v>3258356.84</v>
      </c>
    </row>
    <row r="44" spans="1:12" ht="13.8" x14ac:dyDescent="0.2">
      <c r="A44" s="37" t="s">
        <v>70</v>
      </c>
      <c r="B44" s="16" t="s">
        <v>70</v>
      </c>
      <c r="C44" s="79" t="s">
        <v>5</v>
      </c>
      <c r="D44" s="80" t="s">
        <v>6</v>
      </c>
      <c r="E44" s="38">
        <v>2748451.29</v>
      </c>
      <c r="F44" s="38">
        <v>-426288.1</v>
      </c>
      <c r="G44" s="38">
        <v>2322163.19</v>
      </c>
      <c r="H44" s="38">
        <v>1115214.19</v>
      </c>
      <c r="I44" s="38">
        <v>1107766.1299999999</v>
      </c>
      <c r="J44" s="38">
        <v>696062.48</v>
      </c>
      <c r="K44" s="35">
        <v>29.974744367556699</v>
      </c>
      <c r="L44" s="38">
        <v>678503.43</v>
      </c>
    </row>
    <row r="45" spans="1:12" ht="13.8" x14ac:dyDescent="0.2">
      <c r="A45" s="37" t="s">
        <v>70</v>
      </c>
      <c r="B45" s="16" t="s">
        <v>70</v>
      </c>
      <c r="C45" s="79" t="s">
        <v>7</v>
      </c>
      <c r="D45" s="80" t="s">
        <v>8</v>
      </c>
      <c r="E45" s="38">
        <v>11895119</v>
      </c>
      <c r="F45" s="38">
        <v>256000</v>
      </c>
      <c r="G45" s="38">
        <v>12151119</v>
      </c>
      <c r="H45" s="38">
        <v>11271807.57</v>
      </c>
      <c r="I45" s="38">
        <v>1243616.57</v>
      </c>
      <c r="J45" s="38">
        <v>664252.56999999995</v>
      </c>
      <c r="K45" s="35">
        <v>5.4665958748326</v>
      </c>
      <c r="L45" s="38">
        <v>600252.56999999995</v>
      </c>
    </row>
    <row r="46" spans="1:12" ht="13.8" x14ac:dyDescent="0.2">
      <c r="A46" s="37" t="s">
        <v>70</v>
      </c>
      <c r="B46" s="16" t="s">
        <v>70</v>
      </c>
      <c r="C46" s="79" t="s">
        <v>9</v>
      </c>
      <c r="D46" s="80" t="s">
        <v>10</v>
      </c>
      <c r="E46" s="38">
        <v>11010000</v>
      </c>
      <c r="F46" s="38">
        <v>2113486.77</v>
      </c>
      <c r="G46" s="38">
        <v>13123486.77</v>
      </c>
      <c r="H46" s="38">
        <v>3112269.31</v>
      </c>
      <c r="I46" s="38">
        <v>1147081.8799999999</v>
      </c>
      <c r="J46" s="38">
        <v>150106.56</v>
      </c>
      <c r="K46" s="35">
        <v>1.14380090162578</v>
      </c>
      <c r="L46" s="38">
        <v>15312.92</v>
      </c>
    </row>
    <row r="47" spans="1:12" ht="13.8" x14ac:dyDescent="0.2">
      <c r="A47" s="37" t="s">
        <v>70</v>
      </c>
      <c r="B47" s="16" t="s">
        <v>70</v>
      </c>
      <c r="C47" s="79" t="s">
        <v>11</v>
      </c>
      <c r="D47" s="80" t="s">
        <v>12</v>
      </c>
      <c r="E47" s="38">
        <v>9896163.5600000005</v>
      </c>
      <c r="F47" s="38">
        <v>5323672.34</v>
      </c>
      <c r="G47" s="38">
        <v>15219835.9</v>
      </c>
      <c r="H47" s="38">
        <v>9992013.0600000005</v>
      </c>
      <c r="I47" s="38">
        <v>5458635.0199999996</v>
      </c>
      <c r="J47" s="38">
        <v>2825941.64</v>
      </c>
      <c r="K47" s="35">
        <v>18.567490862368601</v>
      </c>
      <c r="L47" s="38">
        <v>1565941.64</v>
      </c>
    </row>
    <row r="48" spans="1:12" ht="13.8" x14ac:dyDescent="0.2">
      <c r="A48" s="37" t="s">
        <v>70</v>
      </c>
      <c r="B48" s="16" t="s">
        <v>70</v>
      </c>
      <c r="C48" s="81" t="s">
        <v>125</v>
      </c>
      <c r="D48" s="82" t="s">
        <v>70</v>
      </c>
      <c r="E48" s="28">
        <v>42998685.439999998</v>
      </c>
      <c r="F48" s="28">
        <v>7406009.5700000003</v>
      </c>
      <c r="G48" s="28">
        <v>50404695.009999998</v>
      </c>
      <c r="H48" s="28">
        <v>28749660.969999999</v>
      </c>
      <c r="I48" s="28">
        <v>12215456.439999999</v>
      </c>
      <c r="J48" s="28">
        <v>7594720.0899999999</v>
      </c>
      <c r="K48" s="29">
        <v>15.0674854564505</v>
      </c>
      <c r="L48" s="28">
        <v>6118367.4000000004</v>
      </c>
    </row>
    <row r="49" spans="1:12" ht="13.8" x14ac:dyDescent="0.2">
      <c r="A49" s="37" t="s">
        <v>433</v>
      </c>
      <c r="B49" s="16" t="s">
        <v>434</v>
      </c>
      <c r="C49" s="79" t="s">
        <v>3</v>
      </c>
      <c r="D49" s="80" t="s">
        <v>4</v>
      </c>
      <c r="E49" s="38">
        <v>35149607.07</v>
      </c>
      <c r="F49" s="38">
        <v>50000</v>
      </c>
      <c r="G49" s="38">
        <v>35199607.07</v>
      </c>
      <c r="H49" s="38">
        <v>14887127.789999999</v>
      </c>
      <c r="I49" s="38">
        <v>14887127.789999999</v>
      </c>
      <c r="J49" s="38">
        <v>14887127.789999999</v>
      </c>
      <c r="K49" s="35">
        <v>42.293448788773702</v>
      </c>
      <c r="L49" s="38">
        <v>14887127.789999999</v>
      </c>
    </row>
    <row r="50" spans="1:12" ht="13.8" x14ac:dyDescent="0.2">
      <c r="A50" s="37" t="s">
        <v>70</v>
      </c>
      <c r="B50" s="16" t="s">
        <v>70</v>
      </c>
      <c r="C50" s="79" t="s">
        <v>5</v>
      </c>
      <c r="D50" s="80" t="s">
        <v>6</v>
      </c>
      <c r="E50" s="38">
        <v>10205535.24</v>
      </c>
      <c r="F50" s="38">
        <v>16706639.32</v>
      </c>
      <c r="G50" s="38">
        <v>26912174.559999999</v>
      </c>
      <c r="H50" s="38">
        <v>19895760.420000002</v>
      </c>
      <c r="I50" s="38">
        <v>17145248.859999999</v>
      </c>
      <c r="J50" s="38">
        <v>11150078.109999999</v>
      </c>
      <c r="K50" s="35">
        <v>41.431353252934599</v>
      </c>
      <c r="L50" s="38">
        <v>10754853.35</v>
      </c>
    </row>
    <row r="51" spans="1:12" ht="13.8" x14ac:dyDescent="0.2">
      <c r="A51" s="37" t="s">
        <v>70</v>
      </c>
      <c r="B51" s="16" t="s">
        <v>70</v>
      </c>
      <c r="C51" s="79" t="s">
        <v>15</v>
      </c>
      <c r="D51" s="80" t="s">
        <v>16</v>
      </c>
      <c r="E51" s="38">
        <v>10000</v>
      </c>
      <c r="F51" s="38">
        <v>0</v>
      </c>
      <c r="G51" s="38">
        <v>10000</v>
      </c>
      <c r="H51" s="38">
        <v>1125.8499999999999</v>
      </c>
      <c r="I51" s="38">
        <v>1125.8499999999999</v>
      </c>
      <c r="J51" s="38">
        <v>1125.8499999999999</v>
      </c>
      <c r="K51" s="35">
        <v>11.2585</v>
      </c>
      <c r="L51" s="38">
        <v>1125.8499999999999</v>
      </c>
    </row>
    <row r="52" spans="1:12" ht="13.8" x14ac:dyDescent="0.2">
      <c r="A52" s="37" t="s">
        <v>70</v>
      </c>
      <c r="B52" s="16" t="s">
        <v>70</v>
      </c>
      <c r="C52" s="79" t="s">
        <v>7</v>
      </c>
      <c r="D52" s="80" t="s">
        <v>8</v>
      </c>
      <c r="E52" s="38">
        <v>0</v>
      </c>
      <c r="F52" s="38">
        <v>5284339.34</v>
      </c>
      <c r="G52" s="38">
        <v>5284339.34</v>
      </c>
      <c r="H52" s="38">
        <v>5209539.34</v>
      </c>
      <c r="I52" s="38">
        <v>5209539.34</v>
      </c>
      <c r="J52" s="38">
        <v>4834539.34</v>
      </c>
      <c r="K52" s="35">
        <v>91.488056102014099</v>
      </c>
      <c r="L52" s="38">
        <v>4791609.34</v>
      </c>
    </row>
    <row r="53" spans="1:12" ht="13.8" x14ac:dyDescent="0.2">
      <c r="A53" s="37" t="s">
        <v>70</v>
      </c>
      <c r="B53" s="16" t="s">
        <v>70</v>
      </c>
      <c r="C53" s="79" t="s">
        <v>9</v>
      </c>
      <c r="D53" s="80" t="s">
        <v>10</v>
      </c>
      <c r="E53" s="38">
        <v>2344044.7599999998</v>
      </c>
      <c r="F53" s="38">
        <v>14315350.470000001</v>
      </c>
      <c r="G53" s="38">
        <v>16659395.23</v>
      </c>
      <c r="H53" s="38">
        <v>1305103.07</v>
      </c>
      <c r="I53" s="38">
        <v>791411.86</v>
      </c>
      <c r="J53" s="38">
        <v>228818.02</v>
      </c>
      <c r="K53" s="35">
        <v>1.37350736230777</v>
      </c>
      <c r="L53" s="38">
        <v>228601.12</v>
      </c>
    </row>
    <row r="54" spans="1:12" ht="13.8" x14ac:dyDescent="0.2">
      <c r="A54" s="37" t="s">
        <v>70</v>
      </c>
      <c r="B54" s="16" t="s">
        <v>70</v>
      </c>
      <c r="C54" s="81" t="s">
        <v>125</v>
      </c>
      <c r="D54" s="82" t="s">
        <v>70</v>
      </c>
      <c r="E54" s="28">
        <v>47709187.07</v>
      </c>
      <c r="F54" s="28">
        <v>36356329.130000003</v>
      </c>
      <c r="G54" s="28">
        <v>84065516.200000003</v>
      </c>
      <c r="H54" s="28">
        <v>41298656.469999999</v>
      </c>
      <c r="I54" s="28">
        <v>38034453.700000003</v>
      </c>
      <c r="J54" s="28">
        <v>31101689.109999999</v>
      </c>
      <c r="K54" s="29">
        <v>36.996964410479599</v>
      </c>
      <c r="L54" s="28">
        <v>30663317.449999999</v>
      </c>
    </row>
    <row r="55" spans="1:12" ht="13.8" x14ac:dyDescent="0.2">
      <c r="A55" s="37" t="s">
        <v>435</v>
      </c>
      <c r="B55" s="16" t="s">
        <v>436</v>
      </c>
      <c r="C55" s="79" t="s">
        <v>3</v>
      </c>
      <c r="D55" s="80" t="s">
        <v>4</v>
      </c>
      <c r="E55" s="38">
        <v>35776471.329999998</v>
      </c>
      <c r="F55" s="38">
        <v>21383.27</v>
      </c>
      <c r="G55" s="38">
        <v>35797854.600000001</v>
      </c>
      <c r="H55" s="38">
        <v>16299701.35</v>
      </c>
      <c r="I55" s="38">
        <v>16299701.35</v>
      </c>
      <c r="J55" s="38">
        <v>16299701.35</v>
      </c>
      <c r="K55" s="35">
        <v>45.532620689509102</v>
      </c>
      <c r="L55" s="38">
        <v>16299701.35</v>
      </c>
    </row>
    <row r="56" spans="1:12" ht="13.8" x14ac:dyDescent="0.2">
      <c r="A56" s="37" t="s">
        <v>70</v>
      </c>
      <c r="B56" s="16" t="s">
        <v>70</v>
      </c>
      <c r="C56" s="79" t="s">
        <v>5</v>
      </c>
      <c r="D56" s="80" t="s">
        <v>6</v>
      </c>
      <c r="E56" s="38">
        <v>7756268.8099999996</v>
      </c>
      <c r="F56" s="38">
        <v>-1930883.89</v>
      </c>
      <c r="G56" s="38">
        <v>5825384.9199999999</v>
      </c>
      <c r="H56" s="38">
        <v>2185546.27</v>
      </c>
      <c r="I56" s="38">
        <v>2185546.27</v>
      </c>
      <c r="J56" s="38">
        <v>1391107.4</v>
      </c>
      <c r="K56" s="35">
        <v>23.8800940899885</v>
      </c>
      <c r="L56" s="38">
        <v>1250090.07</v>
      </c>
    </row>
    <row r="57" spans="1:12" ht="13.8" x14ac:dyDescent="0.2">
      <c r="A57" s="37" t="s">
        <v>70</v>
      </c>
      <c r="B57" s="16" t="s">
        <v>70</v>
      </c>
      <c r="C57" s="79" t="s">
        <v>15</v>
      </c>
      <c r="D57" s="80" t="s">
        <v>16</v>
      </c>
      <c r="E57" s="38">
        <v>271871</v>
      </c>
      <c r="F57" s="38">
        <v>0</v>
      </c>
      <c r="G57" s="38">
        <v>271871</v>
      </c>
      <c r="H57" s="38">
        <v>31783.35</v>
      </c>
      <c r="I57" s="38">
        <v>31783.05</v>
      </c>
      <c r="J57" s="38">
        <v>40.31</v>
      </c>
      <c r="K57" s="35">
        <v>1.482688480934E-2</v>
      </c>
      <c r="L57" s="38">
        <v>40.31</v>
      </c>
    </row>
    <row r="58" spans="1:12" ht="13.8" x14ac:dyDescent="0.2">
      <c r="A58" s="37" t="s">
        <v>70</v>
      </c>
      <c r="B58" s="16" t="s">
        <v>70</v>
      </c>
      <c r="C58" s="79" t="s">
        <v>7</v>
      </c>
      <c r="D58" s="80" t="s">
        <v>8</v>
      </c>
      <c r="E58" s="38">
        <v>13584259.609999999</v>
      </c>
      <c r="F58" s="38">
        <v>180000</v>
      </c>
      <c r="G58" s="38">
        <v>13764259.609999999</v>
      </c>
      <c r="H58" s="38">
        <v>7394027.6299999999</v>
      </c>
      <c r="I58" s="38">
        <v>7086527.6299999999</v>
      </c>
      <c r="J58" s="38">
        <v>4264388.49</v>
      </c>
      <c r="K58" s="35">
        <v>30.981604610987102</v>
      </c>
      <c r="L58" s="38">
        <v>3765190.19</v>
      </c>
    </row>
    <row r="59" spans="1:12" ht="13.8" x14ac:dyDescent="0.2">
      <c r="A59" s="37" t="s">
        <v>70</v>
      </c>
      <c r="B59" s="16" t="s">
        <v>70</v>
      </c>
      <c r="C59" s="79" t="s">
        <v>9</v>
      </c>
      <c r="D59" s="80" t="s">
        <v>10</v>
      </c>
      <c r="E59" s="38">
        <v>57815865.109999999</v>
      </c>
      <c r="F59" s="38">
        <v>4988217.34</v>
      </c>
      <c r="G59" s="38">
        <v>62804082.450000003</v>
      </c>
      <c r="H59" s="38">
        <v>51547567.409999996</v>
      </c>
      <c r="I59" s="38">
        <v>45795836.009999998</v>
      </c>
      <c r="J59" s="38">
        <v>20240368.280000001</v>
      </c>
      <c r="K59" s="35">
        <v>32.227790758847398</v>
      </c>
      <c r="L59" s="38">
        <v>20171365.289999999</v>
      </c>
    </row>
    <row r="60" spans="1:12" ht="13.8" x14ac:dyDescent="0.2">
      <c r="A60" s="37" t="s">
        <v>70</v>
      </c>
      <c r="B60" s="16" t="s">
        <v>70</v>
      </c>
      <c r="C60" s="79" t="s">
        <v>11</v>
      </c>
      <c r="D60" s="80" t="s">
        <v>12</v>
      </c>
      <c r="E60" s="38">
        <v>52980991.020000003</v>
      </c>
      <c r="F60" s="38">
        <v>94579475.150000006</v>
      </c>
      <c r="G60" s="38">
        <v>147560466.16999999</v>
      </c>
      <c r="H60" s="38">
        <v>21787249.940000001</v>
      </c>
      <c r="I60" s="38">
        <v>14679749.939999999</v>
      </c>
      <c r="J60" s="38">
        <v>2371763.6</v>
      </c>
      <c r="K60" s="35">
        <v>1.6073164185233499</v>
      </c>
      <c r="L60" s="38">
        <v>1137342.45</v>
      </c>
    </row>
    <row r="61" spans="1:12" ht="13.8" x14ac:dyDescent="0.2">
      <c r="A61" s="37" t="s">
        <v>70</v>
      </c>
      <c r="B61" s="16" t="s">
        <v>70</v>
      </c>
      <c r="C61" s="81" t="s">
        <v>125</v>
      </c>
      <c r="D61" s="82" t="s">
        <v>70</v>
      </c>
      <c r="E61" s="28">
        <v>168185726.88</v>
      </c>
      <c r="F61" s="28">
        <v>97838191.870000005</v>
      </c>
      <c r="G61" s="28">
        <v>266023918.75</v>
      </c>
      <c r="H61" s="28">
        <v>99245875.950000003</v>
      </c>
      <c r="I61" s="28">
        <v>86079144.25</v>
      </c>
      <c r="J61" s="28">
        <v>44567369.43</v>
      </c>
      <c r="K61" s="29">
        <v>16.753143717081599</v>
      </c>
      <c r="L61" s="28">
        <v>42623729.659999996</v>
      </c>
    </row>
    <row r="62" spans="1:12" ht="13.8" x14ac:dyDescent="0.2">
      <c r="A62" s="37" t="s">
        <v>437</v>
      </c>
      <c r="B62" s="16" t="s">
        <v>438</v>
      </c>
      <c r="C62" s="79" t="s">
        <v>3</v>
      </c>
      <c r="D62" s="80" t="s">
        <v>4</v>
      </c>
      <c r="E62" s="38">
        <v>80746119.269999996</v>
      </c>
      <c r="F62" s="38">
        <v>1312875.51</v>
      </c>
      <c r="G62" s="38">
        <v>82058994.780000001</v>
      </c>
      <c r="H62" s="38">
        <v>35201844.240000002</v>
      </c>
      <c r="I62" s="38">
        <v>35201844.240000002</v>
      </c>
      <c r="J62" s="38">
        <v>35201844.240000002</v>
      </c>
      <c r="K62" s="35">
        <v>42.898215283255801</v>
      </c>
      <c r="L62" s="38">
        <v>35201844.240000002</v>
      </c>
    </row>
    <row r="63" spans="1:12" ht="13.8" x14ac:dyDescent="0.2">
      <c r="A63" s="37" t="s">
        <v>70</v>
      </c>
      <c r="B63" s="16" t="s">
        <v>70</v>
      </c>
      <c r="C63" s="79" t="s">
        <v>5</v>
      </c>
      <c r="D63" s="80" t="s">
        <v>6</v>
      </c>
      <c r="E63" s="38">
        <v>30071837.859999999</v>
      </c>
      <c r="F63" s="38">
        <v>1894896.14</v>
      </c>
      <c r="G63" s="38">
        <v>31966734</v>
      </c>
      <c r="H63" s="38">
        <v>20956506.289999999</v>
      </c>
      <c r="I63" s="38">
        <v>20598444.870000001</v>
      </c>
      <c r="J63" s="38">
        <v>5449838.5999999996</v>
      </c>
      <c r="K63" s="35">
        <v>17.048468573611601</v>
      </c>
      <c r="L63" s="38">
        <v>3854168.16</v>
      </c>
    </row>
    <row r="64" spans="1:12" ht="13.8" x14ac:dyDescent="0.2">
      <c r="A64" s="37" t="s">
        <v>70</v>
      </c>
      <c r="B64" s="16" t="s">
        <v>70</v>
      </c>
      <c r="C64" s="79" t="s">
        <v>15</v>
      </c>
      <c r="D64" s="80" t="s">
        <v>16</v>
      </c>
      <c r="E64" s="38">
        <v>15000</v>
      </c>
      <c r="F64" s="38">
        <v>3100</v>
      </c>
      <c r="G64" s="38">
        <v>18100</v>
      </c>
      <c r="H64" s="38">
        <v>484.11</v>
      </c>
      <c r="I64" s="38">
        <v>484.11</v>
      </c>
      <c r="J64" s="38">
        <v>484.11</v>
      </c>
      <c r="K64" s="35">
        <v>2.6746408839778999</v>
      </c>
      <c r="L64" s="38">
        <v>484.11</v>
      </c>
    </row>
    <row r="65" spans="1:12" ht="13.8" x14ac:dyDescent="0.2">
      <c r="A65" s="37" t="s">
        <v>70</v>
      </c>
      <c r="B65" s="16" t="s">
        <v>70</v>
      </c>
      <c r="C65" s="79" t="s">
        <v>7</v>
      </c>
      <c r="D65" s="80" t="s">
        <v>8</v>
      </c>
      <c r="E65" s="38">
        <v>439571257.97000003</v>
      </c>
      <c r="F65" s="38">
        <v>11318145</v>
      </c>
      <c r="G65" s="38">
        <v>450889402.97000003</v>
      </c>
      <c r="H65" s="38">
        <v>77099994.489999995</v>
      </c>
      <c r="I65" s="38">
        <v>76463879.719999999</v>
      </c>
      <c r="J65" s="38">
        <v>74146778.400000006</v>
      </c>
      <c r="K65" s="35">
        <v>16.444559998881399</v>
      </c>
      <c r="L65" s="38">
        <v>73689881.090000004</v>
      </c>
    </row>
    <row r="66" spans="1:12" ht="13.8" x14ac:dyDescent="0.2">
      <c r="A66" s="37" t="s">
        <v>70</v>
      </c>
      <c r="B66" s="16" t="s">
        <v>70</v>
      </c>
      <c r="C66" s="79" t="s">
        <v>9</v>
      </c>
      <c r="D66" s="80" t="s">
        <v>10</v>
      </c>
      <c r="E66" s="38">
        <v>58924085.899999999</v>
      </c>
      <c r="F66" s="38">
        <v>10875978.279999999</v>
      </c>
      <c r="G66" s="38">
        <v>69800064.180000007</v>
      </c>
      <c r="H66" s="38">
        <v>28269828.859999999</v>
      </c>
      <c r="I66" s="38">
        <v>24808466.960000001</v>
      </c>
      <c r="J66" s="38">
        <v>5855251.0700000003</v>
      </c>
      <c r="K66" s="35">
        <v>8.3886041349482294</v>
      </c>
      <c r="L66" s="38">
        <v>4602689</v>
      </c>
    </row>
    <row r="67" spans="1:12" ht="13.8" x14ac:dyDescent="0.2">
      <c r="A67" s="37" t="s">
        <v>70</v>
      </c>
      <c r="B67" s="16" t="s">
        <v>70</v>
      </c>
      <c r="C67" s="79" t="s">
        <v>11</v>
      </c>
      <c r="D67" s="80" t="s">
        <v>12</v>
      </c>
      <c r="E67" s="38">
        <v>168492557.36000001</v>
      </c>
      <c r="F67" s="38">
        <v>52104800.350000001</v>
      </c>
      <c r="G67" s="38">
        <v>220597357.71000001</v>
      </c>
      <c r="H67" s="38">
        <v>93693654.939999998</v>
      </c>
      <c r="I67" s="38">
        <v>73167802.109999999</v>
      </c>
      <c r="J67" s="38">
        <v>30367326.829999998</v>
      </c>
      <c r="K67" s="35">
        <v>13.7659522059739</v>
      </c>
      <c r="L67" s="38">
        <v>23578096.539999999</v>
      </c>
    </row>
    <row r="68" spans="1:12" ht="13.8" x14ac:dyDescent="0.2">
      <c r="A68" s="37" t="s">
        <v>70</v>
      </c>
      <c r="B68" s="16" t="s">
        <v>70</v>
      </c>
      <c r="C68" s="81" t="s">
        <v>125</v>
      </c>
      <c r="D68" s="82" t="s">
        <v>70</v>
      </c>
      <c r="E68" s="28">
        <v>777820858.36000001</v>
      </c>
      <c r="F68" s="28">
        <v>77509795.280000001</v>
      </c>
      <c r="G68" s="28">
        <v>855330653.63999999</v>
      </c>
      <c r="H68" s="28">
        <v>255222312.93000001</v>
      </c>
      <c r="I68" s="28">
        <v>230240922.00999999</v>
      </c>
      <c r="J68" s="28">
        <v>151021523.25</v>
      </c>
      <c r="K68" s="29">
        <v>17.656507761916799</v>
      </c>
      <c r="L68" s="28">
        <v>140927163.13999999</v>
      </c>
    </row>
    <row r="69" spans="1:12" ht="13.8" x14ac:dyDescent="0.2">
      <c r="A69" s="37" t="s">
        <v>439</v>
      </c>
      <c r="B69" s="16" t="s">
        <v>440</v>
      </c>
      <c r="C69" s="79" t="s">
        <v>3</v>
      </c>
      <c r="D69" s="80" t="s">
        <v>4</v>
      </c>
      <c r="E69" s="38">
        <v>8837035.6199999992</v>
      </c>
      <c r="F69" s="38">
        <v>160544.4</v>
      </c>
      <c r="G69" s="38">
        <v>8997580.0199999996</v>
      </c>
      <c r="H69" s="38">
        <v>3632854.54</v>
      </c>
      <c r="I69" s="38">
        <v>3632854.54</v>
      </c>
      <c r="J69" s="38">
        <v>3632854.54</v>
      </c>
      <c r="K69" s="35">
        <v>40.375906987488001</v>
      </c>
      <c r="L69" s="38">
        <v>3632854.54</v>
      </c>
    </row>
    <row r="70" spans="1:12" ht="13.8" x14ac:dyDescent="0.2">
      <c r="A70" s="37" t="s">
        <v>70</v>
      </c>
      <c r="B70" s="16" t="s">
        <v>70</v>
      </c>
      <c r="C70" s="79" t="s">
        <v>5</v>
      </c>
      <c r="D70" s="80" t="s">
        <v>6</v>
      </c>
      <c r="E70" s="38">
        <v>1408539.84</v>
      </c>
      <c r="F70" s="38">
        <v>-261663.2</v>
      </c>
      <c r="G70" s="38">
        <v>1146876.6399999999</v>
      </c>
      <c r="H70" s="38">
        <v>385910.04</v>
      </c>
      <c r="I70" s="38">
        <v>321125.96000000002</v>
      </c>
      <c r="J70" s="38">
        <v>129879.56</v>
      </c>
      <c r="K70" s="35">
        <v>11.3246320894634</v>
      </c>
      <c r="L70" s="38">
        <v>128324.01</v>
      </c>
    </row>
    <row r="71" spans="1:12" ht="13.8" x14ac:dyDescent="0.2">
      <c r="A71" s="37" t="s">
        <v>70</v>
      </c>
      <c r="B71" s="16" t="s">
        <v>70</v>
      </c>
      <c r="C71" s="79" t="s">
        <v>15</v>
      </c>
      <c r="D71" s="80" t="s">
        <v>16</v>
      </c>
      <c r="E71" s="38">
        <v>20000</v>
      </c>
      <c r="F71" s="38">
        <v>30000</v>
      </c>
      <c r="G71" s="38">
        <v>50000</v>
      </c>
      <c r="H71" s="38">
        <v>11959.14</v>
      </c>
      <c r="I71" s="38">
        <v>11959.14</v>
      </c>
      <c r="J71" s="38">
        <v>11959.14</v>
      </c>
      <c r="K71" s="35">
        <v>23.918279999999999</v>
      </c>
      <c r="L71" s="38">
        <v>11959.14</v>
      </c>
    </row>
    <row r="72" spans="1:12" ht="13.8" x14ac:dyDescent="0.2">
      <c r="A72" s="37" t="s">
        <v>70</v>
      </c>
      <c r="B72" s="16" t="s">
        <v>70</v>
      </c>
      <c r="C72" s="79" t="s">
        <v>7</v>
      </c>
      <c r="D72" s="80" t="s">
        <v>8</v>
      </c>
      <c r="E72" s="38">
        <v>5542426</v>
      </c>
      <c r="F72" s="38">
        <v>-300000</v>
      </c>
      <c r="G72" s="38">
        <v>5242426</v>
      </c>
      <c r="H72" s="38">
        <v>4377226</v>
      </c>
      <c r="I72" s="38">
        <v>4295226</v>
      </c>
      <c r="J72" s="38">
        <v>1668797.91</v>
      </c>
      <c r="K72" s="35">
        <v>31.832550616832702</v>
      </c>
      <c r="L72" s="38">
        <v>880920.87</v>
      </c>
    </row>
    <row r="73" spans="1:12" ht="13.8" x14ac:dyDescent="0.2">
      <c r="A73" s="37" t="s">
        <v>70</v>
      </c>
      <c r="B73" s="16" t="s">
        <v>70</v>
      </c>
      <c r="C73" s="79" t="s">
        <v>9</v>
      </c>
      <c r="D73" s="80" t="s">
        <v>10</v>
      </c>
      <c r="E73" s="38">
        <v>206263.28</v>
      </c>
      <c r="F73" s="38">
        <v>-1263.28</v>
      </c>
      <c r="G73" s="38">
        <v>205000</v>
      </c>
      <c r="H73" s="38">
        <v>87878.11</v>
      </c>
      <c r="I73" s="38">
        <v>87878.11</v>
      </c>
      <c r="J73" s="38">
        <v>3398.11</v>
      </c>
      <c r="K73" s="35">
        <v>1.65761463414634</v>
      </c>
      <c r="L73" s="38">
        <v>3207.53</v>
      </c>
    </row>
    <row r="74" spans="1:12" ht="13.8" x14ac:dyDescent="0.2">
      <c r="A74" s="37" t="s">
        <v>70</v>
      </c>
      <c r="B74" s="16" t="s">
        <v>70</v>
      </c>
      <c r="C74" s="79" t="s">
        <v>11</v>
      </c>
      <c r="D74" s="80" t="s">
        <v>12</v>
      </c>
      <c r="E74" s="38">
        <v>9620000</v>
      </c>
      <c r="F74" s="38">
        <v>5825000</v>
      </c>
      <c r="G74" s="38">
        <v>15445000</v>
      </c>
      <c r="H74" s="38">
        <v>7152820.9800000004</v>
      </c>
      <c r="I74" s="38">
        <v>6633213.1399999997</v>
      </c>
      <c r="J74" s="38">
        <v>632820.98</v>
      </c>
      <c r="K74" s="35">
        <v>4.0972546455163501</v>
      </c>
      <c r="L74" s="38">
        <v>82820.98</v>
      </c>
    </row>
    <row r="75" spans="1:12" ht="13.8" x14ac:dyDescent="0.2">
      <c r="A75" s="37" t="s">
        <v>70</v>
      </c>
      <c r="B75" s="16" t="s">
        <v>70</v>
      </c>
      <c r="C75" s="81" t="s">
        <v>125</v>
      </c>
      <c r="D75" s="82" t="s">
        <v>70</v>
      </c>
      <c r="E75" s="28">
        <v>25634264.739999998</v>
      </c>
      <c r="F75" s="28">
        <v>5452617.9199999999</v>
      </c>
      <c r="G75" s="28">
        <v>31086882.66</v>
      </c>
      <c r="H75" s="28">
        <v>15648648.810000001</v>
      </c>
      <c r="I75" s="28">
        <v>14982256.890000001</v>
      </c>
      <c r="J75" s="28">
        <v>6079710.2400000002</v>
      </c>
      <c r="K75" s="29">
        <v>19.5571563301935</v>
      </c>
      <c r="L75" s="28">
        <v>4740087.07</v>
      </c>
    </row>
    <row r="76" spans="1:12" ht="13.8" x14ac:dyDescent="0.2">
      <c r="A76" s="37" t="s">
        <v>441</v>
      </c>
      <c r="B76" s="16" t="s">
        <v>442</v>
      </c>
      <c r="C76" s="79" t="s">
        <v>3</v>
      </c>
      <c r="D76" s="80" t="s">
        <v>4</v>
      </c>
      <c r="E76" s="38">
        <v>43256449.979999997</v>
      </c>
      <c r="F76" s="38">
        <v>0</v>
      </c>
      <c r="G76" s="38">
        <v>43256449.979999997</v>
      </c>
      <c r="H76" s="38">
        <v>18858512.530000001</v>
      </c>
      <c r="I76" s="38">
        <v>18858512.530000001</v>
      </c>
      <c r="J76" s="38">
        <v>18858512.530000001</v>
      </c>
      <c r="K76" s="35">
        <v>43.596995450896699</v>
      </c>
      <c r="L76" s="38">
        <v>18858512.530000001</v>
      </c>
    </row>
    <row r="77" spans="1:12" ht="13.8" x14ac:dyDescent="0.2">
      <c r="A77" s="37" t="s">
        <v>70</v>
      </c>
      <c r="B77" s="16" t="s">
        <v>70</v>
      </c>
      <c r="C77" s="79" t="s">
        <v>5</v>
      </c>
      <c r="D77" s="80" t="s">
        <v>6</v>
      </c>
      <c r="E77" s="38">
        <v>68161482.019999996</v>
      </c>
      <c r="F77" s="38">
        <v>602613.51</v>
      </c>
      <c r="G77" s="38">
        <v>68764095.530000001</v>
      </c>
      <c r="H77" s="38">
        <v>51296280.350000001</v>
      </c>
      <c r="I77" s="38">
        <v>48858747.369999997</v>
      </c>
      <c r="J77" s="38">
        <v>20860122.670000002</v>
      </c>
      <c r="K77" s="35">
        <v>30.335776991205101</v>
      </c>
      <c r="L77" s="38">
        <v>20587580.960000001</v>
      </c>
    </row>
    <row r="78" spans="1:12" ht="13.8" x14ac:dyDescent="0.2">
      <c r="A78" s="37" t="s">
        <v>70</v>
      </c>
      <c r="B78" s="16" t="s">
        <v>70</v>
      </c>
      <c r="C78" s="79" t="s">
        <v>15</v>
      </c>
      <c r="D78" s="80" t="s">
        <v>16</v>
      </c>
      <c r="E78" s="38">
        <v>5000</v>
      </c>
      <c r="F78" s="38">
        <v>0</v>
      </c>
      <c r="G78" s="38">
        <v>5000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79" t="s">
        <v>7</v>
      </c>
      <c r="D79" s="80" t="s">
        <v>8</v>
      </c>
      <c r="E79" s="38">
        <v>9689899</v>
      </c>
      <c r="F79" s="38">
        <v>200000</v>
      </c>
      <c r="G79" s="38">
        <v>9889899</v>
      </c>
      <c r="H79" s="38">
        <v>6403231.6600000001</v>
      </c>
      <c r="I79" s="38">
        <v>5823474.6600000001</v>
      </c>
      <c r="J79" s="38">
        <v>4171006.49</v>
      </c>
      <c r="K79" s="35">
        <v>42.174409364544601</v>
      </c>
      <c r="L79" s="38">
        <v>4035044.89</v>
      </c>
    </row>
    <row r="80" spans="1:12" ht="13.8" x14ac:dyDescent="0.2">
      <c r="A80" s="37" t="s">
        <v>70</v>
      </c>
      <c r="B80" s="16" t="s">
        <v>70</v>
      </c>
      <c r="C80" s="79" t="s">
        <v>9</v>
      </c>
      <c r="D80" s="80" t="s">
        <v>10</v>
      </c>
      <c r="E80" s="38">
        <v>699580</v>
      </c>
      <c r="F80" s="38">
        <v>594112.43000000005</v>
      </c>
      <c r="G80" s="38">
        <v>1293692.43</v>
      </c>
      <c r="H80" s="38">
        <v>183098.32</v>
      </c>
      <c r="I80" s="38">
        <v>181211.44</v>
      </c>
      <c r="J80" s="38">
        <v>176608.02</v>
      </c>
      <c r="K80" s="35">
        <v>13.651468919857599</v>
      </c>
      <c r="L80" s="38">
        <v>176608.02</v>
      </c>
    </row>
    <row r="81" spans="1:12" ht="13.8" x14ac:dyDescent="0.2">
      <c r="A81" s="37" t="s">
        <v>70</v>
      </c>
      <c r="B81" s="16" t="s">
        <v>70</v>
      </c>
      <c r="C81" s="81" t="s">
        <v>125</v>
      </c>
      <c r="D81" s="82" t="s">
        <v>70</v>
      </c>
      <c r="E81" s="28">
        <v>121812411</v>
      </c>
      <c r="F81" s="28">
        <v>1396725.94</v>
      </c>
      <c r="G81" s="28">
        <v>123209136.94</v>
      </c>
      <c r="H81" s="28">
        <v>76741122.859999999</v>
      </c>
      <c r="I81" s="28">
        <v>73721946</v>
      </c>
      <c r="J81" s="28">
        <v>44066249.710000001</v>
      </c>
      <c r="K81" s="29">
        <v>35.765407342686999</v>
      </c>
      <c r="L81" s="28">
        <v>43657746.399999999</v>
      </c>
    </row>
    <row r="82" spans="1:12" ht="13.8" x14ac:dyDescent="0.2">
      <c r="A82" s="37" t="s">
        <v>443</v>
      </c>
      <c r="B82" s="16" t="s">
        <v>444</v>
      </c>
      <c r="C82" s="79" t="s">
        <v>3</v>
      </c>
      <c r="D82" s="80" t="s">
        <v>4</v>
      </c>
      <c r="E82" s="38">
        <v>5863309.0199999996</v>
      </c>
      <c r="F82" s="38">
        <v>160544.4</v>
      </c>
      <c r="G82" s="38">
        <v>6023853.4199999999</v>
      </c>
      <c r="H82" s="38">
        <v>2504932.21</v>
      </c>
      <c r="I82" s="38">
        <v>2504932.21</v>
      </c>
      <c r="J82" s="38">
        <v>2504932.21</v>
      </c>
      <c r="K82" s="35">
        <v>41.583551845456398</v>
      </c>
      <c r="L82" s="38">
        <v>2504932.21</v>
      </c>
    </row>
    <row r="83" spans="1:12" ht="13.8" x14ac:dyDescent="0.2">
      <c r="A83" s="37" t="s">
        <v>70</v>
      </c>
      <c r="B83" s="16" t="s">
        <v>70</v>
      </c>
      <c r="C83" s="79" t="s">
        <v>5</v>
      </c>
      <c r="D83" s="80" t="s">
        <v>6</v>
      </c>
      <c r="E83" s="38">
        <v>2459892.09</v>
      </c>
      <c r="F83" s="38">
        <v>-447255.05</v>
      </c>
      <c r="G83" s="38">
        <v>2012637.04</v>
      </c>
      <c r="H83" s="38">
        <v>1427687.04</v>
      </c>
      <c r="I83" s="38">
        <v>1379585.54</v>
      </c>
      <c r="J83" s="38">
        <v>596922.52</v>
      </c>
      <c r="K83" s="35">
        <v>29.658726741906701</v>
      </c>
      <c r="L83" s="38">
        <v>589785.18000000005</v>
      </c>
    </row>
    <row r="84" spans="1:12" ht="13.8" x14ac:dyDescent="0.2">
      <c r="A84" s="37" t="s">
        <v>70</v>
      </c>
      <c r="B84" s="16" t="s">
        <v>70</v>
      </c>
      <c r="C84" s="79" t="s">
        <v>15</v>
      </c>
      <c r="D84" s="80" t="s">
        <v>16</v>
      </c>
      <c r="E84" s="38">
        <v>385744.53</v>
      </c>
      <c r="F84" s="38">
        <v>65000</v>
      </c>
      <c r="G84" s="38">
        <v>450744.53</v>
      </c>
      <c r="H84" s="38">
        <v>395884.69</v>
      </c>
      <c r="I84" s="38">
        <v>395884.69</v>
      </c>
      <c r="J84" s="38">
        <v>14140.16</v>
      </c>
      <c r="K84" s="35">
        <v>3.13706746480096</v>
      </c>
      <c r="L84" s="38">
        <v>14140.16</v>
      </c>
    </row>
    <row r="85" spans="1:12" ht="13.8" x14ac:dyDescent="0.2">
      <c r="A85" s="37" t="s">
        <v>70</v>
      </c>
      <c r="B85" s="16" t="s">
        <v>70</v>
      </c>
      <c r="C85" s="79" t="s">
        <v>7</v>
      </c>
      <c r="D85" s="80" t="s">
        <v>8</v>
      </c>
      <c r="E85" s="38">
        <v>219706790.34</v>
      </c>
      <c r="F85" s="38">
        <v>1521304.35</v>
      </c>
      <c r="G85" s="38">
        <v>221228094.69</v>
      </c>
      <c r="H85" s="38">
        <v>208715804.99000001</v>
      </c>
      <c r="I85" s="38">
        <v>208271250.31999999</v>
      </c>
      <c r="J85" s="38">
        <v>97164820.079999998</v>
      </c>
      <c r="K85" s="35">
        <v>43.920651315175</v>
      </c>
      <c r="L85" s="38">
        <v>87840709</v>
      </c>
    </row>
    <row r="86" spans="1:12" ht="13.8" x14ac:dyDescent="0.2">
      <c r="A86" s="37" t="s">
        <v>70</v>
      </c>
      <c r="B86" s="16" t="s">
        <v>70</v>
      </c>
      <c r="C86" s="79" t="s">
        <v>9</v>
      </c>
      <c r="D86" s="80" t="s">
        <v>10</v>
      </c>
      <c r="E86" s="38">
        <v>14096495.75</v>
      </c>
      <c r="F86" s="38">
        <v>105985.68</v>
      </c>
      <c r="G86" s="38">
        <v>14202481.43</v>
      </c>
      <c r="H86" s="38">
        <v>12043338.689999999</v>
      </c>
      <c r="I86" s="38">
        <v>12043338.689999999</v>
      </c>
      <c r="J86" s="38">
        <v>749284.93</v>
      </c>
      <c r="K86" s="35">
        <v>5.2757325097942402</v>
      </c>
      <c r="L86" s="38">
        <v>490389.83</v>
      </c>
    </row>
    <row r="87" spans="1:12" ht="13.8" x14ac:dyDescent="0.2">
      <c r="A87" s="37" t="s">
        <v>70</v>
      </c>
      <c r="B87" s="16" t="s">
        <v>70</v>
      </c>
      <c r="C87" s="79" t="s">
        <v>11</v>
      </c>
      <c r="D87" s="80" t="s">
        <v>12</v>
      </c>
      <c r="E87" s="38">
        <v>16756924.310000001</v>
      </c>
      <c r="F87" s="38">
        <v>7304208.1299999999</v>
      </c>
      <c r="G87" s="38">
        <v>24061132.440000001</v>
      </c>
      <c r="H87" s="38">
        <v>15013026.310000001</v>
      </c>
      <c r="I87" s="38">
        <v>10849830.310000001</v>
      </c>
      <c r="J87" s="38">
        <v>825000.02</v>
      </c>
      <c r="K87" s="35">
        <v>3.4287663810390501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79" t="s">
        <v>21</v>
      </c>
      <c r="D88" s="80" t="s">
        <v>22</v>
      </c>
      <c r="E88" s="38">
        <v>9209417.8300000001</v>
      </c>
      <c r="F88" s="38">
        <v>0</v>
      </c>
      <c r="G88" s="38">
        <v>9209417.8300000001</v>
      </c>
      <c r="H88" s="38">
        <v>9209416.0800000001</v>
      </c>
      <c r="I88" s="38">
        <v>9209416.0800000001</v>
      </c>
      <c r="J88" s="38">
        <v>2500000</v>
      </c>
      <c r="K88" s="35">
        <v>27.146124175799301</v>
      </c>
      <c r="L88" s="38">
        <v>2500000</v>
      </c>
    </row>
    <row r="89" spans="1:12" ht="13.8" x14ac:dyDescent="0.2">
      <c r="A89" s="37" t="s">
        <v>70</v>
      </c>
      <c r="B89" s="16" t="s">
        <v>70</v>
      </c>
      <c r="C89" s="81" t="s">
        <v>125</v>
      </c>
      <c r="D89" s="82" t="s">
        <v>70</v>
      </c>
      <c r="E89" s="28">
        <v>268478573.87</v>
      </c>
      <c r="F89" s="28">
        <v>8709787.5099999998</v>
      </c>
      <c r="G89" s="28">
        <v>277188361.38</v>
      </c>
      <c r="H89" s="28">
        <v>249310090.00999999</v>
      </c>
      <c r="I89" s="28">
        <v>244654237.84</v>
      </c>
      <c r="J89" s="28">
        <v>104355099.92</v>
      </c>
      <c r="K89" s="29">
        <v>37.647720633168497</v>
      </c>
      <c r="L89" s="28">
        <v>93939956.379999995</v>
      </c>
    </row>
    <row r="90" spans="1:12" ht="13.8" x14ac:dyDescent="0.2">
      <c r="A90" s="37" t="s">
        <v>445</v>
      </c>
      <c r="B90" s="16" t="s">
        <v>446</v>
      </c>
      <c r="C90" s="79" t="s">
        <v>3</v>
      </c>
      <c r="D90" s="80" t="s">
        <v>4</v>
      </c>
      <c r="E90" s="38">
        <v>796971069.99000001</v>
      </c>
      <c r="F90" s="38">
        <v>18482303.550000001</v>
      </c>
      <c r="G90" s="38">
        <v>815453373.53999996</v>
      </c>
      <c r="H90" s="38">
        <v>395251479</v>
      </c>
      <c r="I90" s="38">
        <v>395251479</v>
      </c>
      <c r="J90" s="38">
        <v>395251479</v>
      </c>
      <c r="K90" s="35">
        <v>48.470150694718001</v>
      </c>
      <c r="L90" s="38">
        <v>395251479</v>
      </c>
    </row>
    <row r="91" spans="1:12" ht="13.8" x14ac:dyDescent="0.2">
      <c r="A91" s="37" t="s">
        <v>70</v>
      </c>
      <c r="B91" s="16" t="s">
        <v>70</v>
      </c>
      <c r="C91" s="79" t="s">
        <v>5</v>
      </c>
      <c r="D91" s="80" t="s">
        <v>6</v>
      </c>
      <c r="E91" s="38">
        <v>89437126.569999993</v>
      </c>
      <c r="F91" s="38">
        <v>8234509.25</v>
      </c>
      <c r="G91" s="38">
        <v>97671635.819999993</v>
      </c>
      <c r="H91" s="38">
        <v>32807490.609999999</v>
      </c>
      <c r="I91" s="38">
        <v>31990487.649999999</v>
      </c>
      <c r="J91" s="38">
        <v>21954670.559999999</v>
      </c>
      <c r="K91" s="35">
        <v>22.478041220135299</v>
      </c>
      <c r="L91" s="38">
        <v>21183196.609999999</v>
      </c>
    </row>
    <row r="92" spans="1:12" ht="13.8" x14ac:dyDescent="0.2">
      <c r="A92" s="37" t="s">
        <v>70</v>
      </c>
      <c r="B92" s="16" t="s">
        <v>70</v>
      </c>
      <c r="C92" s="79" t="s">
        <v>15</v>
      </c>
      <c r="D92" s="80" t="s">
        <v>16</v>
      </c>
      <c r="E92" s="38">
        <v>0</v>
      </c>
      <c r="F92" s="38">
        <v>18437.13</v>
      </c>
      <c r="G92" s="38">
        <v>18437.13</v>
      </c>
      <c r="H92" s="38">
        <v>2223.4</v>
      </c>
      <c r="I92" s="38">
        <v>2223.4</v>
      </c>
      <c r="J92" s="38">
        <v>2223.4</v>
      </c>
      <c r="K92" s="35">
        <v>12.0593606488645</v>
      </c>
      <c r="L92" s="38">
        <v>2223.4</v>
      </c>
    </row>
    <row r="93" spans="1:12" ht="13.8" x14ac:dyDescent="0.2">
      <c r="A93" s="37" t="s">
        <v>70</v>
      </c>
      <c r="B93" s="16" t="s">
        <v>70</v>
      </c>
      <c r="C93" s="79" t="s">
        <v>7</v>
      </c>
      <c r="D93" s="80" t="s">
        <v>8</v>
      </c>
      <c r="E93" s="38">
        <v>213347264.88</v>
      </c>
      <c r="F93" s="38">
        <v>2849961.5</v>
      </c>
      <c r="G93" s="38">
        <v>216197226.38</v>
      </c>
      <c r="H93" s="38">
        <v>154604601.71000001</v>
      </c>
      <c r="I93" s="38">
        <v>116538130.88</v>
      </c>
      <c r="J93" s="38">
        <v>92280077.659999996</v>
      </c>
      <c r="K93" s="35">
        <v>42.683284704958901</v>
      </c>
      <c r="L93" s="38">
        <v>90266455.540000007</v>
      </c>
    </row>
    <row r="94" spans="1:12" ht="13.8" x14ac:dyDescent="0.2">
      <c r="A94" s="37" t="s">
        <v>70</v>
      </c>
      <c r="B94" s="16" t="s">
        <v>70</v>
      </c>
      <c r="C94" s="79" t="s">
        <v>9</v>
      </c>
      <c r="D94" s="80" t="s">
        <v>10</v>
      </c>
      <c r="E94" s="38">
        <v>39195498.289999999</v>
      </c>
      <c r="F94" s="38">
        <v>35469619.509999998</v>
      </c>
      <c r="G94" s="38">
        <v>74665117.799999997</v>
      </c>
      <c r="H94" s="38">
        <v>33081288.449999999</v>
      </c>
      <c r="I94" s="38">
        <v>29722593.640000001</v>
      </c>
      <c r="J94" s="38">
        <v>9485225.4700000007</v>
      </c>
      <c r="K94" s="35">
        <v>12.703690490929599</v>
      </c>
      <c r="L94" s="38">
        <v>9136111.5399999991</v>
      </c>
    </row>
    <row r="95" spans="1:12" ht="13.8" x14ac:dyDescent="0.2">
      <c r="A95" s="37" t="s">
        <v>70</v>
      </c>
      <c r="B95" s="16" t="s">
        <v>70</v>
      </c>
      <c r="C95" s="79" t="s">
        <v>11</v>
      </c>
      <c r="D95" s="80" t="s">
        <v>12</v>
      </c>
      <c r="E95" s="38">
        <v>1554488</v>
      </c>
      <c r="F95" s="38">
        <v>1751226.97</v>
      </c>
      <c r="G95" s="38">
        <v>3305714.97</v>
      </c>
      <c r="H95" s="38">
        <v>1254921.01</v>
      </c>
      <c r="I95" s="38">
        <v>1254921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70</v>
      </c>
      <c r="B96" s="16" t="s">
        <v>70</v>
      </c>
      <c r="C96" s="81" t="s">
        <v>125</v>
      </c>
      <c r="D96" s="82" t="s">
        <v>70</v>
      </c>
      <c r="E96" s="28">
        <v>1140505447.73</v>
      </c>
      <c r="F96" s="28">
        <v>66806057.909999996</v>
      </c>
      <c r="G96" s="28">
        <v>1207311505.6400001</v>
      </c>
      <c r="H96" s="28">
        <v>617002004.17999995</v>
      </c>
      <c r="I96" s="28">
        <v>574759835.57000005</v>
      </c>
      <c r="J96" s="28">
        <v>518973676.08999997</v>
      </c>
      <c r="K96" s="29">
        <v>42.985896652653103</v>
      </c>
      <c r="L96" s="28">
        <v>515839466.08999997</v>
      </c>
    </row>
    <row r="97" spans="1:12" ht="13.8" x14ac:dyDescent="0.2">
      <c r="A97" s="37" t="s">
        <v>447</v>
      </c>
      <c r="B97" s="16" t="s">
        <v>448</v>
      </c>
      <c r="C97" s="79" t="s">
        <v>3</v>
      </c>
      <c r="D97" s="80" t="s">
        <v>4</v>
      </c>
      <c r="E97" s="38">
        <v>13758391.140000001</v>
      </c>
      <c r="F97" s="38">
        <v>1252065.23</v>
      </c>
      <c r="G97" s="38">
        <v>15010456.369999999</v>
      </c>
      <c r="H97" s="38">
        <v>6132574.9800000004</v>
      </c>
      <c r="I97" s="38">
        <v>6132574.9800000004</v>
      </c>
      <c r="J97" s="38">
        <v>6132574.9800000004</v>
      </c>
      <c r="K97" s="35">
        <v>40.855353287303203</v>
      </c>
      <c r="L97" s="38">
        <v>6132574.9800000004</v>
      </c>
    </row>
    <row r="98" spans="1:12" ht="13.8" x14ac:dyDescent="0.2">
      <c r="A98" s="37" t="s">
        <v>70</v>
      </c>
      <c r="B98" s="16" t="s">
        <v>70</v>
      </c>
      <c r="C98" s="79" t="s">
        <v>5</v>
      </c>
      <c r="D98" s="80" t="s">
        <v>6</v>
      </c>
      <c r="E98" s="38">
        <v>3748809.69</v>
      </c>
      <c r="F98" s="38">
        <v>-1278910.25</v>
      </c>
      <c r="G98" s="38">
        <v>2469899.44</v>
      </c>
      <c r="H98" s="38">
        <v>1363591.45</v>
      </c>
      <c r="I98" s="38">
        <v>1210406.67</v>
      </c>
      <c r="J98" s="38">
        <v>739934.32</v>
      </c>
      <c r="K98" s="35">
        <v>29.958074730362299</v>
      </c>
      <c r="L98" s="38">
        <v>690513.11</v>
      </c>
    </row>
    <row r="99" spans="1:12" ht="13.8" x14ac:dyDescent="0.2">
      <c r="A99" s="37" t="s">
        <v>70</v>
      </c>
      <c r="B99" s="16" t="s">
        <v>70</v>
      </c>
      <c r="C99" s="79" t="s">
        <v>15</v>
      </c>
      <c r="D99" s="80" t="s">
        <v>16</v>
      </c>
      <c r="E99" s="38">
        <v>5000</v>
      </c>
      <c r="F99" s="38">
        <v>0</v>
      </c>
      <c r="G99" s="38">
        <v>5000</v>
      </c>
      <c r="H99" s="38">
        <v>2278.94</v>
      </c>
      <c r="I99" s="38">
        <v>2278.94</v>
      </c>
      <c r="J99" s="38">
        <v>2278.94</v>
      </c>
      <c r="K99" s="35">
        <v>45.578800000000001</v>
      </c>
      <c r="L99" s="38">
        <v>2278.94</v>
      </c>
    </row>
    <row r="100" spans="1:12" ht="13.8" x14ac:dyDescent="0.2">
      <c r="A100" s="37" t="s">
        <v>70</v>
      </c>
      <c r="B100" s="16" t="s">
        <v>70</v>
      </c>
      <c r="C100" s="79" t="s">
        <v>7</v>
      </c>
      <c r="D100" s="80" t="s">
        <v>8</v>
      </c>
      <c r="E100" s="38">
        <v>10641000</v>
      </c>
      <c r="F100" s="38">
        <v>444103.05</v>
      </c>
      <c r="G100" s="38">
        <v>11085103.050000001</v>
      </c>
      <c r="H100" s="38">
        <v>7694968.6799999997</v>
      </c>
      <c r="I100" s="38">
        <v>4534126.68</v>
      </c>
      <c r="J100" s="38">
        <v>1209306.6599999999</v>
      </c>
      <c r="K100" s="35">
        <v>10.909295606413</v>
      </c>
      <c r="L100" s="38">
        <v>427806.68</v>
      </c>
    </row>
    <row r="101" spans="1:12" ht="13.8" x14ac:dyDescent="0.2">
      <c r="A101" s="37" t="s">
        <v>70</v>
      </c>
      <c r="B101" s="16" t="s">
        <v>70</v>
      </c>
      <c r="C101" s="79" t="s">
        <v>9</v>
      </c>
      <c r="D101" s="80" t="s">
        <v>10</v>
      </c>
      <c r="E101" s="38">
        <v>3729019.77</v>
      </c>
      <c r="F101" s="38">
        <v>2982161.41</v>
      </c>
      <c r="G101" s="38">
        <v>6711181.1799999997</v>
      </c>
      <c r="H101" s="38">
        <v>434221.11</v>
      </c>
      <c r="I101" s="38">
        <v>312511.02</v>
      </c>
      <c r="J101" s="38">
        <v>289086.63</v>
      </c>
      <c r="K101" s="35">
        <v>4.3075372612723903</v>
      </c>
      <c r="L101" s="38">
        <v>225524.21</v>
      </c>
    </row>
    <row r="102" spans="1:12" ht="13.8" x14ac:dyDescent="0.2">
      <c r="A102" s="37" t="s">
        <v>70</v>
      </c>
      <c r="B102" s="16" t="s">
        <v>70</v>
      </c>
      <c r="C102" s="79" t="s">
        <v>11</v>
      </c>
      <c r="D102" s="80" t="s">
        <v>12</v>
      </c>
      <c r="E102" s="38">
        <v>64268903.670000002</v>
      </c>
      <c r="F102" s="38">
        <v>77783314.799999997</v>
      </c>
      <c r="G102" s="38">
        <v>142052218.47</v>
      </c>
      <c r="H102" s="38">
        <v>77855970.959999993</v>
      </c>
      <c r="I102" s="38">
        <v>23097198.43</v>
      </c>
      <c r="J102" s="38">
        <v>8909120.7699999996</v>
      </c>
      <c r="K102" s="35">
        <v>6.2717223750233204</v>
      </c>
      <c r="L102" s="38">
        <v>3383620.75</v>
      </c>
    </row>
    <row r="103" spans="1:12" ht="13.8" x14ac:dyDescent="0.2">
      <c r="A103" s="37" t="s">
        <v>70</v>
      </c>
      <c r="B103" s="16" t="s">
        <v>70</v>
      </c>
      <c r="C103" s="81" t="s">
        <v>125</v>
      </c>
      <c r="D103" s="82" t="s">
        <v>70</v>
      </c>
      <c r="E103" s="28">
        <v>96151124.269999996</v>
      </c>
      <c r="F103" s="28">
        <v>81182734.239999995</v>
      </c>
      <c r="G103" s="28">
        <v>177333858.50999999</v>
      </c>
      <c r="H103" s="28">
        <v>93483606.120000005</v>
      </c>
      <c r="I103" s="28">
        <v>35289096.719999999</v>
      </c>
      <c r="J103" s="28">
        <v>17282302.300000001</v>
      </c>
      <c r="K103" s="29">
        <v>9.7456303298252802</v>
      </c>
      <c r="L103" s="28">
        <v>10862318.67</v>
      </c>
    </row>
    <row r="104" spans="1:12" ht="13.8" x14ac:dyDescent="0.2">
      <c r="A104" s="37" t="s">
        <v>449</v>
      </c>
      <c r="B104" s="16" t="s">
        <v>450</v>
      </c>
      <c r="C104" s="79" t="s">
        <v>5</v>
      </c>
      <c r="D104" s="80" t="s">
        <v>6</v>
      </c>
      <c r="E104" s="38">
        <v>2789679</v>
      </c>
      <c r="F104" s="38">
        <v>0</v>
      </c>
      <c r="G104" s="38">
        <v>2789679</v>
      </c>
      <c r="H104" s="38">
        <v>2584837.96</v>
      </c>
      <c r="I104" s="38">
        <v>2584837.96</v>
      </c>
      <c r="J104" s="38">
        <v>995069.8</v>
      </c>
      <c r="K104" s="35">
        <v>35.669688161254399</v>
      </c>
      <c r="L104" s="38">
        <v>995069.8</v>
      </c>
    </row>
    <row r="105" spans="1:12" ht="13.8" x14ac:dyDescent="0.2">
      <c r="A105" s="37" t="s">
        <v>70</v>
      </c>
      <c r="B105" s="16" t="s">
        <v>70</v>
      </c>
      <c r="C105" s="79" t="s">
        <v>7</v>
      </c>
      <c r="D105" s="80" t="s">
        <v>8</v>
      </c>
      <c r="E105" s="38">
        <v>63521435.890000001</v>
      </c>
      <c r="F105" s="38">
        <v>0</v>
      </c>
      <c r="G105" s="38">
        <v>63521435.890000001</v>
      </c>
      <c r="H105" s="38">
        <v>63521435.890000001</v>
      </c>
      <c r="I105" s="38">
        <v>63521435.890000001</v>
      </c>
      <c r="J105" s="38">
        <v>31760718.199999999</v>
      </c>
      <c r="K105" s="35">
        <v>50.000000401439301</v>
      </c>
      <c r="L105" s="38">
        <v>15880359.1</v>
      </c>
    </row>
    <row r="106" spans="1:12" ht="13.8" x14ac:dyDescent="0.2">
      <c r="A106" s="37" t="s">
        <v>70</v>
      </c>
      <c r="B106" s="16" t="s">
        <v>70</v>
      </c>
      <c r="C106" s="81" t="s">
        <v>125</v>
      </c>
      <c r="D106" s="82" t="s">
        <v>70</v>
      </c>
      <c r="E106" s="28">
        <v>66311114.890000001</v>
      </c>
      <c r="F106" s="28">
        <v>0</v>
      </c>
      <c r="G106" s="28">
        <v>66311114.890000001</v>
      </c>
      <c r="H106" s="28">
        <v>66106273.850000001</v>
      </c>
      <c r="I106" s="28">
        <v>66106273.850000001</v>
      </c>
      <c r="J106" s="28">
        <v>32755788</v>
      </c>
      <c r="K106" s="29">
        <v>49.397130563008702</v>
      </c>
      <c r="L106" s="28">
        <v>16875428.899999999</v>
      </c>
    </row>
    <row r="107" spans="1:12" ht="13.8" x14ac:dyDescent="0.2">
      <c r="A107" s="37" t="s">
        <v>451</v>
      </c>
      <c r="B107" s="16" t="s">
        <v>452</v>
      </c>
      <c r="C107" s="79" t="s">
        <v>3</v>
      </c>
      <c r="D107" s="80" t="s">
        <v>4</v>
      </c>
      <c r="E107" s="38">
        <v>35771205.409999996</v>
      </c>
      <c r="F107" s="38">
        <v>-30012200.870000001</v>
      </c>
      <c r="G107" s="38">
        <v>5759004.54</v>
      </c>
      <c r="H107" s="38">
        <v>8245.2199999999993</v>
      </c>
      <c r="I107" s="38">
        <v>8245.2199999999993</v>
      </c>
      <c r="J107" s="38">
        <v>8245.2199999999993</v>
      </c>
      <c r="K107" s="35">
        <v>0.14317092377217999</v>
      </c>
      <c r="L107" s="38">
        <v>8245.2199999999993</v>
      </c>
    </row>
    <row r="108" spans="1:12" ht="13.8" x14ac:dyDescent="0.2">
      <c r="A108" s="37" t="s">
        <v>70</v>
      </c>
      <c r="B108" s="16" t="s">
        <v>70</v>
      </c>
      <c r="C108" s="79" t="s">
        <v>15</v>
      </c>
      <c r="D108" s="80" t="s">
        <v>16</v>
      </c>
      <c r="E108" s="38">
        <v>155741068.75999999</v>
      </c>
      <c r="F108" s="38">
        <v>-14961542.949999999</v>
      </c>
      <c r="G108" s="38">
        <v>140779525.81</v>
      </c>
      <c r="H108" s="38">
        <v>113293206.14</v>
      </c>
      <c r="I108" s="38">
        <v>113293206.14</v>
      </c>
      <c r="J108" s="38">
        <v>77638105.599999994</v>
      </c>
      <c r="K108" s="35">
        <v>55.148719356238303</v>
      </c>
      <c r="L108" s="38">
        <v>77638105.599999994</v>
      </c>
    </row>
    <row r="109" spans="1:12" ht="13.8" x14ac:dyDescent="0.2">
      <c r="A109" s="37" t="s">
        <v>70</v>
      </c>
      <c r="B109" s="16" t="s">
        <v>70</v>
      </c>
      <c r="C109" s="79" t="s">
        <v>7</v>
      </c>
      <c r="D109" s="80" t="s">
        <v>8</v>
      </c>
      <c r="E109" s="38">
        <v>2333000</v>
      </c>
      <c r="F109" s="38">
        <v>0</v>
      </c>
      <c r="G109" s="38">
        <v>2333000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17</v>
      </c>
      <c r="D110" s="80" t="s">
        <v>18</v>
      </c>
      <c r="E110" s="38">
        <v>30398970</v>
      </c>
      <c r="F110" s="38">
        <v>-12886198.93</v>
      </c>
      <c r="G110" s="38">
        <v>17512771.07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9</v>
      </c>
      <c r="D111" s="80" t="s">
        <v>10</v>
      </c>
      <c r="E111" s="38">
        <v>22908070.07</v>
      </c>
      <c r="F111" s="38">
        <v>-12616760.77</v>
      </c>
      <c r="G111" s="38">
        <v>10291309.300000001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11</v>
      </c>
      <c r="D112" s="80" t="s">
        <v>12</v>
      </c>
      <c r="E112" s="38">
        <v>11474593.050000001</v>
      </c>
      <c r="F112" s="38">
        <v>0</v>
      </c>
      <c r="G112" s="38">
        <v>11474593.050000001</v>
      </c>
      <c r="H112" s="38">
        <v>7974593.0499999998</v>
      </c>
      <c r="I112" s="38">
        <v>7974593.0499999998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79" t="s">
        <v>19</v>
      </c>
      <c r="D113" s="80" t="s">
        <v>20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70</v>
      </c>
      <c r="B114" s="16" t="s">
        <v>70</v>
      </c>
      <c r="C114" s="79" t="s">
        <v>21</v>
      </c>
      <c r="D114" s="80" t="s">
        <v>22</v>
      </c>
      <c r="E114" s="38">
        <v>1351841717.98</v>
      </c>
      <c r="F114" s="38">
        <v>0</v>
      </c>
      <c r="G114" s="38">
        <v>1351841717.98</v>
      </c>
      <c r="H114" s="38">
        <v>1176837252.8499999</v>
      </c>
      <c r="I114" s="38">
        <v>1176837252.8499999</v>
      </c>
      <c r="J114" s="38">
        <v>671413034.08000004</v>
      </c>
      <c r="K114" s="35">
        <v>49.666541959014602</v>
      </c>
      <c r="L114" s="38">
        <v>671413034.08000004</v>
      </c>
    </row>
    <row r="115" spans="1:12" ht="13.8" x14ac:dyDescent="0.2">
      <c r="A115" s="37" t="s">
        <v>70</v>
      </c>
      <c r="B115" s="16" t="s">
        <v>70</v>
      </c>
      <c r="C115" s="81" t="s">
        <v>125</v>
      </c>
      <c r="D115" s="82" t="s">
        <v>70</v>
      </c>
      <c r="E115" s="28">
        <v>1612718625.27</v>
      </c>
      <c r="F115" s="28">
        <v>-70476703.519999996</v>
      </c>
      <c r="G115" s="28">
        <v>1542241921.75</v>
      </c>
      <c r="H115" s="28">
        <v>1300363297.26</v>
      </c>
      <c r="I115" s="28">
        <v>1300363297.26</v>
      </c>
      <c r="J115" s="28">
        <v>749059384.89999998</v>
      </c>
      <c r="K115" s="29">
        <v>48.569512625492202</v>
      </c>
      <c r="L115" s="28">
        <v>749059384.89999998</v>
      </c>
    </row>
    <row r="116" spans="1:12" ht="13.8" x14ac:dyDescent="0.2">
      <c r="A116" s="37" t="s">
        <v>453</v>
      </c>
      <c r="B116" s="16" t="s">
        <v>454</v>
      </c>
      <c r="C116" s="79" t="s">
        <v>3</v>
      </c>
      <c r="D116" s="80" t="s">
        <v>4</v>
      </c>
      <c r="E116" s="38">
        <v>23700191.239999998</v>
      </c>
      <c r="F116" s="38">
        <v>0</v>
      </c>
      <c r="G116" s="38">
        <v>23700191.239999998</v>
      </c>
      <c r="H116" s="38">
        <v>9995574.0299999993</v>
      </c>
      <c r="I116" s="38">
        <v>9995574.0299999993</v>
      </c>
      <c r="J116" s="38">
        <v>9995574.0299999993</v>
      </c>
      <c r="K116" s="35">
        <v>42.175077529036798</v>
      </c>
      <c r="L116" s="38">
        <v>9995574.0299999993</v>
      </c>
    </row>
    <row r="117" spans="1:12" ht="13.8" x14ac:dyDescent="0.2">
      <c r="A117" s="37" t="s">
        <v>70</v>
      </c>
      <c r="B117" s="16" t="s">
        <v>70</v>
      </c>
      <c r="C117" s="79" t="s">
        <v>5</v>
      </c>
      <c r="D117" s="80" t="s">
        <v>6</v>
      </c>
      <c r="E117" s="38">
        <v>8215525.1200000001</v>
      </c>
      <c r="F117" s="38">
        <v>4235633.9000000004</v>
      </c>
      <c r="G117" s="38">
        <v>12451159.02</v>
      </c>
      <c r="H117" s="38">
        <v>6053231.7300000004</v>
      </c>
      <c r="I117" s="38">
        <v>5279891.3600000003</v>
      </c>
      <c r="J117" s="38">
        <v>2349060.2000000002</v>
      </c>
      <c r="K117" s="35">
        <v>18.8661970843579</v>
      </c>
      <c r="L117" s="38">
        <v>2152219.9500000002</v>
      </c>
    </row>
    <row r="118" spans="1:12" ht="13.8" x14ac:dyDescent="0.2">
      <c r="A118" s="37" t="s">
        <v>70</v>
      </c>
      <c r="B118" s="16" t="s">
        <v>70</v>
      </c>
      <c r="C118" s="79" t="s">
        <v>15</v>
      </c>
      <c r="D118" s="80" t="s">
        <v>16</v>
      </c>
      <c r="E118" s="38">
        <v>2500</v>
      </c>
      <c r="F118" s="38">
        <v>5000</v>
      </c>
      <c r="G118" s="38">
        <v>7500</v>
      </c>
      <c r="H118" s="38">
        <v>5436.77</v>
      </c>
      <c r="I118" s="38">
        <v>5436.77</v>
      </c>
      <c r="J118" s="38">
        <v>5436.77</v>
      </c>
      <c r="K118" s="35">
        <v>72.490266666666699</v>
      </c>
      <c r="L118" s="38">
        <v>5436.77</v>
      </c>
    </row>
    <row r="119" spans="1:12" ht="13.8" x14ac:dyDescent="0.2">
      <c r="A119" s="37" t="s">
        <v>70</v>
      </c>
      <c r="B119" s="16" t="s">
        <v>70</v>
      </c>
      <c r="C119" s="79" t="s">
        <v>7</v>
      </c>
      <c r="D119" s="80" t="s">
        <v>8</v>
      </c>
      <c r="E119" s="38">
        <v>89172540.430000007</v>
      </c>
      <c r="F119" s="38">
        <v>18154022.52</v>
      </c>
      <c r="G119" s="38">
        <v>107326562.95</v>
      </c>
      <c r="H119" s="38">
        <v>54955210.030000001</v>
      </c>
      <c r="I119" s="38">
        <v>45804917.350000001</v>
      </c>
      <c r="J119" s="38">
        <v>17031351.870000001</v>
      </c>
      <c r="K119" s="35">
        <v>15.8687201023426</v>
      </c>
      <c r="L119" s="38">
        <v>14918938.220000001</v>
      </c>
    </row>
    <row r="120" spans="1:12" ht="13.8" x14ac:dyDescent="0.2">
      <c r="A120" s="37" t="s">
        <v>70</v>
      </c>
      <c r="B120" s="16" t="s">
        <v>70</v>
      </c>
      <c r="C120" s="79" t="s">
        <v>9</v>
      </c>
      <c r="D120" s="80" t="s">
        <v>10</v>
      </c>
      <c r="E120" s="38">
        <v>2615000</v>
      </c>
      <c r="F120" s="38">
        <v>1225000</v>
      </c>
      <c r="G120" s="38">
        <v>3840000</v>
      </c>
      <c r="H120" s="38">
        <v>768168.03</v>
      </c>
      <c r="I120" s="38">
        <v>765824.5</v>
      </c>
      <c r="J120" s="38">
        <v>71676.62</v>
      </c>
      <c r="K120" s="35">
        <v>1.86657864583333</v>
      </c>
      <c r="L120" s="38">
        <v>71676.62</v>
      </c>
    </row>
    <row r="121" spans="1:12" ht="13.8" x14ac:dyDescent="0.2">
      <c r="A121" s="37" t="s">
        <v>70</v>
      </c>
      <c r="B121" s="16" t="s">
        <v>70</v>
      </c>
      <c r="C121" s="79" t="s">
        <v>11</v>
      </c>
      <c r="D121" s="80" t="s">
        <v>12</v>
      </c>
      <c r="E121" s="38">
        <v>300000</v>
      </c>
      <c r="F121" s="38">
        <v>0</v>
      </c>
      <c r="G121" s="38">
        <v>300000</v>
      </c>
      <c r="H121" s="38">
        <v>4800</v>
      </c>
      <c r="I121" s="38">
        <v>4800</v>
      </c>
      <c r="J121" s="38">
        <v>4800</v>
      </c>
      <c r="K121" s="35">
        <v>1.6</v>
      </c>
      <c r="L121" s="38">
        <v>4800</v>
      </c>
    </row>
    <row r="122" spans="1:12" ht="13.8" x14ac:dyDescent="0.2">
      <c r="A122" s="37" t="s">
        <v>70</v>
      </c>
      <c r="B122" s="16" t="s">
        <v>70</v>
      </c>
      <c r="C122" s="81" t="s">
        <v>125</v>
      </c>
      <c r="D122" s="82" t="s">
        <v>70</v>
      </c>
      <c r="E122" s="28">
        <v>124005756.79000001</v>
      </c>
      <c r="F122" s="28">
        <v>23619656.420000002</v>
      </c>
      <c r="G122" s="28">
        <v>147625413.21000001</v>
      </c>
      <c r="H122" s="28">
        <v>71782420.590000004</v>
      </c>
      <c r="I122" s="28">
        <v>61856444.009999998</v>
      </c>
      <c r="J122" s="28">
        <v>29457899.489999998</v>
      </c>
      <c r="K122" s="29">
        <v>19.954490794952498</v>
      </c>
      <c r="L122" s="28">
        <v>27148645.59</v>
      </c>
    </row>
    <row r="123" spans="1:12" ht="13.8" x14ac:dyDescent="0.2">
      <c r="A123" s="37" t="s">
        <v>455</v>
      </c>
      <c r="B123" s="16" t="s">
        <v>456</v>
      </c>
      <c r="C123" s="79" t="s">
        <v>3</v>
      </c>
      <c r="D123" s="80" t="s">
        <v>4</v>
      </c>
      <c r="E123" s="38">
        <v>1199156656.6300001</v>
      </c>
      <c r="F123" s="38">
        <v>16266950.720000001</v>
      </c>
      <c r="G123" s="38">
        <v>1215423607.3499999</v>
      </c>
      <c r="H123" s="38">
        <v>607515866.17999995</v>
      </c>
      <c r="I123" s="38">
        <v>607515866.17999995</v>
      </c>
      <c r="J123" s="38">
        <v>607515866.17999995</v>
      </c>
      <c r="K123" s="35">
        <v>49.983879077729299</v>
      </c>
      <c r="L123" s="38">
        <v>589758204.10000002</v>
      </c>
    </row>
    <row r="124" spans="1:12" ht="13.8" x14ac:dyDescent="0.2">
      <c r="A124" s="37" t="s">
        <v>70</v>
      </c>
      <c r="B124" s="16" t="s">
        <v>70</v>
      </c>
      <c r="C124" s="79" t="s">
        <v>5</v>
      </c>
      <c r="D124" s="80" t="s">
        <v>6</v>
      </c>
      <c r="E124" s="38">
        <v>413347951.95999998</v>
      </c>
      <c r="F124" s="38">
        <v>-12854946.91</v>
      </c>
      <c r="G124" s="38">
        <v>400493005.05000001</v>
      </c>
      <c r="H124" s="38">
        <v>308404029.16000003</v>
      </c>
      <c r="I124" s="38">
        <v>282680417.02999997</v>
      </c>
      <c r="J124" s="38">
        <v>209421890.87</v>
      </c>
      <c r="K124" s="35">
        <v>52.291023371020998</v>
      </c>
      <c r="L124" s="38">
        <v>204062637.66999999</v>
      </c>
    </row>
    <row r="125" spans="1:12" ht="13.8" x14ac:dyDescent="0.2">
      <c r="A125" s="37" t="s">
        <v>70</v>
      </c>
      <c r="B125" s="16" t="s">
        <v>70</v>
      </c>
      <c r="C125" s="79" t="s">
        <v>15</v>
      </c>
      <c r="D125" s="80" t="s">
        <v>16</v>
      </c>
      <c r="E125" s="38">
        <v>1076586.3799999999</v>
      </c>
      <c r="F125" s="38">
        <v>0</v>
      </c>
      <c r="G125" s="38">
        <v>1076586.3799999999</v>
      </c>
      <c r="H125" s="38">
        <v>276973.61</v>
      </c>
      <c r="I125" s="38">
        <v>276973.61</v>
      </c>
      <c r="J125" s="38">
        <v>276973.61</v>
      </c>
      <c r="K125" s="35">
        <v>25.7270215512108</v>
      </c>
      <c r="L125" s="38">
        <v>276973.61</v>
      </c>
    </row>
    <row r="126" spans="1:12" ht="13.8" x14ac:dyDescent="0.2">
      <c r="A126" s="37" t="s">
        <v>70</v>
      </c>
      <c r="B126" s="16" t="s">
        <v>70</v>
      </c>
      <c r="C126" s="79" t="s">
        <v>7</v>
      </c>
      <c r="D126" s="80" t="s">
        <v>8</v>
      </c>
      <c r="E126" s="38">
        <v>374574030.95999998</v>
      </c>
      <c r="F126" s="38">
        <v>0</v>
      </c>
      <c r="G126" s="38">
        <v>374574030.95999998</v>
      </c>
      <c r="H126" s="38">
        <v>191680253.31</v>
      </c>
      <c r="I126" s="38">
        <v>191680253.31</v>
      </c>
      <c r="J126" s="38">
        <v>191680253.31</v>
      </c>
      <c r="K126" s="35">
        <v>51.172862362812602</v>
      </c>
      <c r="L126" s="38">
        <v>191680253.31</v>
      </c>
    </row>
    <row r="127" spans="1:12" ht="13.8" x14ac:dyDescent="0.2">
      <c r="A127" s="37" t="s">
        <v>70</v>
      </c>
      <c r="B127" s="16" t="s">
        <v>70</v>
      </c>
      <c r="C127" s="79" t="s">
        <v>9</v>
      </c>
      <c r="D127" s="80" t="s">
        <v>10</v>
      </c>
      <c r="E127" s="38">
        <v>109608152.78</v>
      </c>
      <c r="F127" s="38">
        <v>12474640.52</v>
      </c>
      <c r="G127" s="38">
        <v>122082793.3</v>
      </c>
      <c r="H127" s="38">
        <v>79609999.650000006</v>
      </c>
      <c r="I127" s="38">
        <v>78729866.620000005</v>
      </c>
      <c r="J127" s="38">
        <v>29134977.800000001</v>
      </c>
      <c r="K127" s="35">
        <v>23.8649337981686</v>
      </c>
      <c r="L127" s="38">
        <v>29127597.620000001</v>
      </c>
    </row>
    <row r="128" spans="1:12" ht="13.8" x14ac:dyDescent="0.2">
      <c r="A128" s="37" t="s">
        <v>70</v>
      </c>
      <c r="B128" s="16" t="s">
        <v>70</v>
      </c>
      <c r="C128" s="79" t="s">
        <v>11</v>
      </c>
      <c r="D128" s="80" t="s">
        <v>12</v>
      </c>
      <c r="E128" s="38">
        <v>186000</v>
      </c>
      <c r="F128" s="38">
        <v>479000</v>
      </c>
      <c r="G128" s="38">
        <v>665000</v>
      </c>
      <c r="H128" s="38">
        <v>478347.78</v>
      </c>
      <c r="I128" s="38">
        <v>478347.78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70</v>
      </c>
      <c r="B129" s="16" t="s">
        <v>70</v>
      </c>
      <c r="C129" s="81" t="s">
        <v>125</v>
      </c>
      <c r="D129" s="82" t="s">
        <v>70</v>
      </c>
      <c r="E129" s="28">
        <v>2097949378.71</v>
      </c>
      <c r="F129" s="28">
        <v>16365644.33</v>
      </c>
      <c r="G129" s="28">
        <v>2114315023.04</v>
      </c>
      <c r="H129" s="28">
        <v>1187965469.6900001</v>
      </c>
      <c r="I129" s="28">
        <v>1161361724.53</v>
      </c>
      <c r="J129" s="28">
        <v>1038029961.77</v>
      </c>
      <c r="K129" s="29">
        <v>49.095331133650198</v>
      </c>
      <c r="L129" s="28">
        <v>1014905666.3099999</v>
      </c>
    </row>
    <row r="130" spans="1:12" ht="13.8" x14ac:dyDescent="0.2">
      <c r="A130" s="37" t="s">
        <v>457</v>
      </c>
      <c r="B130" s="16" t="s">
        <v>458</v>
      </c>
      <c r="C130" s="79" t="s">
        <v>3</v>
      </c>
      <c r="D130" s="80" t="s">
        <v>4</v>
      </c>
      <c r="E130" s="38">
        <v>91556067.709999993</v>
      </c>
      <c r="F130" s="38">
        <v>1084544.3999999999</v>
      </c>
      <c r="G130" s="38">
        <v>92640612.109999999</v>
      </c>
      <c r="H130" s="38">
        <v>42843743.539999999</v>
      </c>
      <c r="I130" s="38">
        <v>42843743.539999999</v>
      </c>
      <c r="J130" s="38">
        <v>42843743.539999999</v>
      </c>
      <c r="K130" s="35">
        <v>46.247258695924899</v>
      </c>
      <c r="L130" s="38">
        <v>41570925.729999997</v>
      </c>
    </row>
    <row r="131" spans="1:12" ht="13.8" x14ac:dyDescent="0.2">
      <c r="A131" s="37" t="s">
        <v>70</v>
      </c>
      <c r="B131" s="16" t="s">
        <v>70</v>
      </c>
      <c r="C131" s="79" t="s">
        <v>5</v>
      </c>
      <c r="D131" s="80" t="s">
        <v>6</v>
      </c>
      <c r="E131" s="38">
        <v>155793848.00999999</v>
      </c>
      <c r="F131" s="38">
        <v>-1579880.59</v>
      </c>
      <c r="G131" s="38">
        <v>154213967.41999999</v>
      </c>
      <c r="H131" s="38">
        <v>139070654.00999999</v>
      </c>
      <c r="I131" s="38">
        <v>129314512.86</v>
      </c>
      <c r="J131" s="38">
        <v>50971549.93</v>
      </c>
      <c r="K131" s="35">
        <v>33.052485960094401</v>
      </c>
      <c r="L131" s="38">
        <v>48335979.509999998</v>
      </c>
    </row>
    <row r="132" spans="1:12" ht="13.8" x14ac:dyDescent="0.2">
      <c r="A132" s="37" t="s">
        <v>70</v>
      </c>
      <c r="B132" s="16" t="s">
        <v>70</v>
      </c>
      <c r="C132" s="79" t="s">
        <v>15</v>
      </c>
      <c r="D132" s="80" t="s">
        <v>16</v>
      </c>
      <c r="E132" s="38">
        <v>25000</v>
      </c>
      <c r="F132" s="38">
        <v>0</v>
      </c>
      <c r="G132" s="38">
        <v>25000</v>
      </c>
      <c r="H132" s="38">
        <v>452.08</v>
      </c>
      <c r="I132" s="38">
        <v>452.08</v>
      </c>
      <c r="J132" s="38">
        <v>452.08</v>
      </c>
      <c r="K132" s="35">
        <v>1.8083199999999999</v>
      </c>
      <c r="L132" s="38">
        <v>75.400000000000006</v>
      </c>
    </row>
    <row r="133" spans="1:12" ht="13.8" x14ac:dyDescent="0.2">
      <c r="A133" s="37" t="s">
        <v>70</v>
      </c>
      <c r="B133" s="16" t="s">
        <v>70</v>
      </c>
      <c r="C133" s="79" t="s">
        <v>7</v>
      </c>
      <c r="D133" s="80" t="s">
        <v>8</v>
      </c>
      <c r="E133" s="38">
        <v>137834399.12</v>
      </c>
      <c r="F133" s="38">
        <v>12126675.84</v>
      </c>
      <c r="G133" s="38">
        <v>149961074.96000001</v>
      </c>
      <c r="H133" s="38">
        <v>84488480.879999995</v>
      </c>
      <c r="I133" s="38">
        <v>80627443.280000001</v>
      </c>
      <c r="J133" s="38">
        <v>72320997.390000001</v>
      </c>
      <c r="K133" s="35">
        <v>48.226513052997703</v>
      </c>
      <c r="L133" s="38">
        <v>71008069.659999996</v>
      </c>
    </row>
    <row r="134" spans="1:12" ht="13.8" x14ac:dyDescent="0.2">
      <c r="A134" s="37" t="s">
        <v>70</v>
      </c>
      <c r="B134" s="16" t="s">
        <v>70</v>
      </c>
      <c r="C134" s="79" t="s">
        <v>9</v>
      </c>
      <c r="D134" s="80" t="s">
        <v>10</v>
      </c>
      <c r="E134" s="38">
        <v>11296876.960000001</v>
      </c>
      <c r="F134" s="38">
        <v>2080150.05</v>
      </c>
      <c r="G134" s="38">
        <v>13377027.01</v>
      </c>
      <c r="H134" s="38">
        <v>7009616.8899999997</v>
      </c>
      <c r="I134" s="38">
        <v>2938812.01</v>
      </c>
      <c r="J134" s="38">
        <v>366663.52</v>
      </c>
      <c r="K134" s="35">
        <v>2.7409940917806401</v>
      </c>
      <c r="L134" s="38">
        <v>300103.62</v>
      </c>
    </row>
    <row r="135" spans="1:12" ht="13.8" x14ac:dyDescent="0.2">
      <c r="A135" s="37" t="s">
        <v>70</v>
      </c>
      <c r="B135" s="16" t="s">
        <v>70</v>
      </c>
      <c r="C135" s="79" t="s">
        <v>11</v>
      </c>
      <c r="D135" s="80" t="s">
        <v>12</v>
      </c>
      <c r="E135" s="38">
        <v>280000</v>
      </c>
      <c r="F135" s="38">
        <v>4651540.51</v>
      </c>
      <c r="G135" s="38">
        <v>4931540.51</v>
      </c>
      <c r="H135" s="38">
        <v>280000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70</v>
      </c>
      <c r="B136" s="16" t="s">
        <v>70</v>
      </c>
      <c r="C136" s="81" t="s">
        <v>125</v>
      </c>
      <c r="D136" s="82" t="s">
        <v>70</v>
      </c>
      <c r="E136" s="28">
        <v>396786191.80000001</v>
      </c>
      <c r="F136" s="28">
        <v>18363030.210000001</v>
      </c>
      <c r="G136" s="28">
        <v>415149222.00999999</v>
      </c>
      <c r="H136" s="28">
        <v>273692947.39999998</v>
      </c>
      <c r="I136" s="28">
        <v>255724963.77000001</v>
      </c>
      <c r="J136" s="28">
        <v>166503406.46000001</v>
      </c>
      <c r="K136" s="29">
        <v>40.106881485614203</v>
      </c>
      <c r="L136" s="28">
        <v>161215153.91999999</v>
      </c>
    </row>
    <row r="137" spans="1:12" ht="13.8" x14ac:dyDescent="0.2">
      <c r="A137" s="37" t="s">
        <v>459</v>
      </c>
      <c r="B137" s="16" t="s">
        <v>460</v>
      </c>
      <c r="C137" s="79" t="s">
        <v>3</v>
      </c>
      <c r="D137" s="80" t="s">
        <v>4</v>
      </c>
      <c r="E137" s="38">
        <v>1334361.95</v>
      </c>
      <c r="F137" s="38">
        <v>165682.76</v>
      </c>
      <c r="G137" s="38">
        <v>1500044.71</v>
      </c>
      <c r="H137" s="38">
        <v>531891.66</v>
      </c>
      <c r="I137" s="38">
        <v>531891.66</v>
      </c>
      <c r="J137" s="38">
        <v>531891.66</v>
      </c>
      <c r="K137" s="35">
        <v>35.458387103675101</v>
      </c>
      <c r="L137" s="38">
        <v>531891.66</v>
      </c>
    </row>
    <row r="138" spans="1:12" ht="13.8" x14ac:dyDescent="0.2">
      <c r="A138" s="37" t="s">
        <v>70</v>
      </c>
      <c r="B138" s="16" t="s">
        <v>70</v>
      </c>
      <c r="C138" s="79" t="s">
        <v>5</v>
      </c>
      <c r="D138" s="80" t="s">
        <v>6</v>
      </c>
      <c r="E138" s="38">
        <v>2414436.52</v>
      </c>
      <c r="F138" s="38">
        <v>-60429.02</v>
      </c>
      <c r="G138" s="38">
        <v>2354007.5</v>
      </c>
      <c r="H138" s="38">
        <v>1558330.12</v>
      </c>
      <c r="I138" s="38">
        <v>1239365.72</v>
      </c>
      <c r="J138" s="38">
        <v>624661.72</v>
      </c>
      <c r="K138" s="35">
        <v>26.5360972724174</v>
      </c>
      <c r="L138" s="38">
        <v>605915.92000000004</v>
      </c>
    </row>
    <row r="139" spans="1:12" ht="13.8" x14ac:dyDescent="0.2">
      <c r="A139" s="37" t="s">
        <v>70</v>
      </c>
      <c r="B139" s="16" t="s">
        <v>70</v>
      </c>
      <c r="C139" s="79" t="s">
        <v>7</v>
      </c>
      <c r="D139" s="80" t="s">
        <v>8</v>
      </c>
      <c r="E139" s="38">
        <v>2631801</v>
      </c>
      <c r="F139" s="38">
        <v>0</v>
      </c>
      <c r="G139" s="38">
        <v>2631801</v>
      </c>
      <c r="H139" s="38">
        <v>181301.24</v>
      </c>
      <c r="I139" s="38">
        <v>181301.24</v>
      </c>
      <c r="J139" s="38">
        <v>65956.78</v>
      </c>
      <c r="K139" s="35">
        <v>2.5061461713860602</v>
      </c>
      <c r="L139" s="38">
        <v>65956.78</v>
      </c>
    </row>
    <row r="140" spans="1:12" ht="13.8" x14ac:dyDescent="0.2">
      <c r="A140" s="37" t="s">
        <v>70</v>
      </c>
      <c r="B140" s="16" t="s">
        <v>70</v>
      </c>
      <c r="C140" s="79" t="s">
        <v>9</v>
      </c>
      <c r="D140" s="80" t="s">
        <v>10</v>
      </c>
      <c r="E140" s="38">
        <v>2803705.88</v>
      </c>
      <c r="F140" s="38">
        <v>1100873.95</v>
      </c>
      <c r="G140" s="38">
        <v>3904579.83</v>
      </c>
      <c r="H140" s="38">
        <v>295</v>
      </c>
      <c r="I140" s="38">
        <v>295</v>
      </c>
      <c r="J140" s="38">
        <v>295</v>
      </c>
      <c r="K140" s="35">
        <v>7.55523034088E-3</v>
      </c>
      <c r="L140" s="38">
        <v>295</v>
      </c>
    </row>
    <row r="141" spans="1:12" ht="13.8" x14ac:dyDescent="0.2">
      <c r="A141" s="37" t="s">
        <v>70</v>
      </c>
      <c r="B141" s="16" t="s">
        <v>70</v>
      </c>
      <c r="C141" s="81" t="s">
        <v>125</v>
      </c>
      <c r="D141" s="82" t="s">
        <v>70</v>
      </c>
      <c r="E141" s="28">
        <v>9184305.3499999996</v>
      </c>
      <c r="F141" s="28">
        <v>1206127.69</v>
      </c>
      <c r="G141" s="28">
        <v>10390433.039999999</v>
      </c>
      <c r="H141" s="28">
        <v>2271818.02</v>
      </c>
      <c r="I141" s="28">
        <v>1952853.62</v>
      </c>
      <c r="J141" s="28">
        <v>1222805.1599999999</v>
      </c>
      <c r="K141" s="29">
        <v>11.7685678286225</v>
      </c>
      <c r="L141" s="28">
        <v>1204059.3600000001</v>
      </c>
    </row>
    <row r="142" spans="1:12" ht="13.8" x14ac:dyDescent="0.2">
      <c r="A142" s="37" t="s">
        <v>461</v>
      </c>
      <c r="B142" s="16" t="s">
        <v>462</v>
      </c>
      <c r="C142" s="79" t="s">
        <v>3</v>
      </c>
      <c r="D142" s="80" t="s">
        <v>4</v>
      </c>
      <c r="E142" s="38">
        <v>3725692.09</v>
      </c>
      <c r="F142" s="38">
        <v>152841.48000000001</v>
      </c>
      <c r="G142" s="38">
        <v>3878533.57</v>
      </c>
      <c r="H142" s="38">
        <v>1516480.92</v>
      </c>
      <c r="I142" s="38">
        <v>1516480.92</v>
      </c>
      <c r="J142" s="38">
        <v>1516480.92</v>
      </c>
      <c r="K142" s="35">
        <v>39.099337227085002</v>
      </c>
      <c r="L142" s="38">
        <v>1516480.92</v>
      </c>
    </row>
    <row r="143" spans="1:12" ht="13.8" x14ac:dyDescent="0.2">
      <c r="A143" s="37" t="s">
        <v>70</v>
      </c>
      <c r="B143" s="16" t="s">
        <v>70</v>
      </c>
      <c r="C143" s="79" t="s">
        <v>5</v>
      </c>
      <c r="D143" s="80" t="s">
        <v>6</v>
      </c>
      <c r="E143" s="38">
        <v>1948250</v>
      </c>
      <c r="F143" s="38">
        <v>-89171.29</v>
      </c>
      <c r="G143" s="38">
        <v>1859078.71</v>
      </c>
      <c r="H143" s="38">
        <v>1546388.9</v>
      </c>
      <c r="I143" s="38">
        <v>1520813.4</v>
      </c>
      <c r="J143" s="38">
        <v>484532.11</v>
      </c>
      <c r="K143" s="35">
        <v>26.063022904500901</v>
      </c>
      <c r="L143" s="38">
        <v>475823.19</v>
      </c>
    </row>
    <row r="144" spans="1:12" ht="13.8" x14ac:dyDescent="0.2">
      <c r="A144" s="37" t="s">
        <v>70</v>
      </c>
      <c r="B144" s="16" t="s">
        <v>70</v>
      </c>
      <c r="C144" s="79" t="s">
        <v>7</v>
      </c>
      <c r="D144" s="80" t="s">
        <v>8</v>
      </c>
      <c r="E144" s="38">
        <v>965242</v>
      </c>
      <c r="F144" s="38">
        <v>0</v>
      </c>
      <c r="G144" s="38">
        <v>965242</v>
      </c>
      <c r="H144" s="38">
        <v>778955.81</v>
      </c>
      <c r="I144" s="38">
        <v>643955.81000000006</v>
      </c>
      <c r="J144" s="38">
        <v>22123.81</v>
      </c>
      <c r="K144" s="35">
        <v>2.2920480045418699</v>
      </c>
      <c r="L144" s="38">
        <v>22123.81</v>
      </c>
    </row>
    <row r="145" spans="1:12" ht="13.8" x14ac:dyDescent="0.2">
      <c r="A145" s="37" t="s">
        <v>70</v>
      </c>
      <c r="B145" s="16" t="s">
        <v>70</v>
      </c>
      <c r="C145" s="79" t="s">
        <v>9</v>
      </c>
      <c r="D145" s="80" t="s">
        <v>10</v>
      </c>
      <c r="E145" s="38">
        <v>425000</v>
      </c>
      <c r="F145" s="38">
        <v>135822.5</v>
      </c>
      <c r="G145" s="38">
        <v>560822.5</v>
      </c>
      <c r="H145" s="38">
        <v>364625.47</v>
      </c>
      <c r="I145" s="38">
        <v>159224.81</v>
      </c>
      <c r="J145" s="38">
        <v>30873.26</v>
      </c>
      <c r="K145" s="35">
        <v>5.5049966789848801</v>
      </c>
      <c r="L145" s="38">
        <v>30873.26</v>
      </c>
    </row>
    <row r="146" spans="1:12" ht="13.8" x14ac:dyDescent="0.2">
      <c r="A146" s="37" t="s">
        <v>70</v>
      </c>
      <c r="B146" s="16" t="s">
        <v>70</v>
      </c>
      <c r="C146" s="79" t="s">
        <v>11</v>
      </c>
      <c r="D146" s="80" t="s">
        <v>12</v>
      </c>
      <c r="E146" s="38">
        <v>55000</v>
      </c>
      <c r="F146" s="38">
        <v>0</v>
      </c>
      <c r="G146" s="38">
        <v>55000</v>
      </c>
      <c r="H146" s="38">
        <v>40000</v>
      </c>
      <c r="I146" s="38">
        <v>0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70</v>
      </c>
      <c r="B147" s="16" t="s">
        <v>70</v>
      </c>
      <c r="C147" s="81" t="s">
        <v>125</v>
      </c>
      <c r="D147" s="82" t="s">
        <v>70</v>
      </c>
      <c r="E147" s="28">
        <v>7119184.0899999999</v>
      </c>
      <c r="F147" s="28">
        <v>199492.69</v>
      </c>
      <c r="G147" s="28">
        <v>7318676.7800000003</v>
      </c>
      <c r="H147" s="28">
        <v>4246451.0999999996</v>
      </c>
      <c r="I147" s="28">
        <v>3840474.94</v>
      </c>
      <c r="J147" s="28">
        <v>2054010.1</v>
      </c>
      <c r="K147" s="29">
        <v>28.0653205728809</v>
      </c>
      <c r="L147" s="28">
        <v>2045301.18</v>
      </c>
    </row>
    <row r="148" spans="1:12" ht="13.8" x14ac:dyDescent="0.2">
      <c r="A148" s="37" t="s">
        <v>463</v>
      </c>
      <c r="B148" s="16" t="s">
        <v>464</v>
      </c>
      <c r="C148" s="79" t="s">
        <v>3</v>
      </c>
      <c r="D148" s="80" t="s">
        <v>4</v>
      </c>
      <c r="E148" s="38">
        <v>3903703.75</v>
      </c>
      <c r="F148" s="38">
        <v>1120414.1499999999</v>
      </c>
      <c r="G148" s="38">
        <v>5024117.9000000004</v>
      </c>
      <c r="H148" s="38">
        <v>2069895.15</v>
      </c>
      <c r="I148" s="38">
        <v>2069895.15</v>
      </c>
      <c r="J148" s="38">
        <v>2069895.15</v>
      </c>
      <c r="K148" s="35">
        <v>41.199175481132698</v>
      </c>
      <c r="L148" s="38">
        <v>2069895.15</v>
      </c>
    </row>
    <row r="149" spans="1:12" ht="13.8" x14ac:dyDescent="0.2">
      <c r="A149" s="37" t="s">
        <v>70</v>
      </c>
      <c r="B149" s="16" t="s">
        <v>70</v>
      </c>
      <c r="C149" s="79" t="s">
        <v>5</v>
      </c>
      <c r="D149" s="80" t="s">
        <v>6</v>
      </c>
      <c r="E149" s="38">
        <v>2439477.37</v>
      </c>
      <c r="F149" s="38">
        <v>27742303.100000001</v>
      </c>
      <c r="G149" s="38">
        <v>30181780.469999999</v>
      </c>
      <c r="H149" s="38">
        <v>24521180.420000002</v>
      </c>
      <c r="I149" s="38">
        <v>23883482.100000001</v>
      </c>
      <c r="J149" s="38">
        <v>9763833.0199999996</v>
      </c>
      <c r="K149" s="35">
        <v>32.350089583697802</v>
      </c>
      <c r="L149" s="38">
        <v>9717169.4399999995</v>
      </c>
    </row>
    <row r="150" spans="1:12" ht="13.8" x14ac:dyDescent="0.2">
      <c r="A150" s="37" t="s">
        <v>70</v>
      </c>
      <c r="B150" s="16" t="s">
        <v>70</v>
      </c>
      <c r="C150" s="79" t="s">
        <v>9</v>
      </c>
      <c r="D150" s="80" t="s">
        <v>10</v>
      </c>
      <c r="E150" s="38">
        <v>9812087.5700000003</v>
      </c>
      <c r="F150" s="38">
        <v>6353349.1600000001</v>
      </c>
      <c r="G150" s="38">
        <v>16165436.73</v>
      </c>
      <c r="H150" s="38">
        <v>9513897.0600000005</v>
      </c>
      <c r="I150" s="38">
        <v>8874919.0099999998</v>
      </c>
      <c r="J150" s="38">
        <v>1576462.49</v>
      </c>
      <c r="K150" s="35">
        <v>9.7520562935017008</v>
      </c>
      <c r="L150" s="38">
        <v>1576462.49</v>
      </c>
    </row>
    <row r="151" spans="1:12" ht="13.8" x14ac:dyDescent="0.2">
      <c r="A151" s="37" t="s">
        <v>70</v>
      </c>
      <c r="B151" s="16" t="s">
        <v>70</v>
      </c>
      <c r="C151" s="79" t="s">
        <v>21</v>
      </c>
      <c r="D151" s="80" t="s">
        <v>22</v>
      </c>
      <c r="E151" s="38">
        <v>181468</v>
      </c>
      <c r="F151" s="38">
        <v>0</v>
      </c>
      <c r="G151" s="38">
        <v>181468</v>
      </c>
      <c r="H151" s="38">
        <v>181467.78</v>
      </c>
      <c r="I151" s="38">
        <v>181467.78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70</v>
      </c>
      <c r="B152" s="16" t="s">
        <v>70</v>
      </c>
      <c r="C152" s="81" t="s">
        <v>125</v>
      </c>
      <c r="D152" s="82" t="s">
        <v>70</v>
      </c>
      <c r="E152" s="28">
        <v>16336736.689999999</v>
      </c>
      <c r="F152" s="28">
        <v>35216066.409999996</v>
      </c>
      <c r="G152" s="28">
        <v>51552803.100000001</v>
      </c>
      <c r="H152" s="28">
        <v>36286440.409999996</v>
      </c>
      <c r="I152" s="28">
        <v>35009764.039999999</v>
      </c>
      <c r="J152" s="28">
        <v>13410190.66</v>
      </c>
      <c r="K152" s="29">
        <v>26.012534437724899</v>
      </c>
      <c r="L152" s="28">
        <v>13363527.08</v>
      </c>
    </row>
    <row r="153" spans="1:12" ht="13.8" x14ac:dyDescent="0.2">
      <c r="A153" s="37" t="s">
        <v>465</v>
      </c>
      <c r="B153" s="16" t="s">
        <v>466</v>
      </c>
      <c r="C153" s="79" t="s">
        <v>3</v>
      </c>
      <c r="D153" s="80" t="s">
        <v>4</v>
      </c>
      <c r="E153" s="38">
        <v>2874063.88</v>
      </c>
      <c r="F153" s="38">
        <v>0</v>
      </c>
      <c r="G153" s="38">
        <v>2874063.88</v>
      </c>
      <c r="H153" s="38">
        <v>1353248.67</v>
      </c>
      <c r="I153" s="38">
        <v>1353248.67</v>
      </c>
      <c r="J153" s="38">
        <v>1353248.67</v>
      </c>
      <c r="K153" s="35">
        <v>47.084850111264799</v>
      </c>
      <c r="L153" s="38">
        <v>1302842.3899999999</v>
      </c>
    </row>
    <row r="154" spans="1:12" ht="13.8" x14ac:dyDescent="0.2">
      <c r="A154" s="37" t="s">
        <v>70</v>
      </c>
      <c r="B154" s="16" t="s">
        <v>70</v>
      </c>
      <c r="C154" s="79" t="s">
        <v>5</v>
      </c>
      <c r="D154" s="80" t="s">
        <v>6</v>
      </c>
      <c r="E154" s="38">
        <v>59655025.119999997</v>
      </c>
      <c r="F154" s="38">
        <v>-84476.67</v>
      </c>
      <c r="G154" s="38">
        <v>59570548.450000003</v>
      </c>
      <c r="H154" s="38">
        <v>58216090.539999999</v>
      </c>
      <c r="I154" s="38">
        <v>57897309.310000002</v>
      </c>
      <c r="J154" s="38">
        <v>27172500.379999999</v>
      </c>
      <c r="K154" s="35">
        <v>45.613983901469297</v>
      </c>
      <c r="L154" s="38">
        <v>22833198.879999999</v>
      </c>
    </row>
    <row r="155" spans="1:12" ht="13.8" x14ac:dyDescent="0.2">
      <c r="A155" s="37" t="s">
        <v>70</v>
      </c>
      <c r="B155" s="16" t="s">
        <v>70</v>
      </c>
      <c r="C155" s="79" t="s">
        <v>15</v>
      </c>
      <c r="D155" s="80" t="s">
        <v>16</v>
      </c>
      <c r="E155" s="38">
        <v>15000</v>
      </c>
      <c r="F155" s="38">
        <v>39704.89</v>
      </c>
      <c r="G155" s="38">
        <v>54704.89</v>
      </c>
      <c r="H155" s="38">
        <v>39755.47</v>
      </c>
      <c r="I155" s="38">
        <v>39755.47</v>
      </c>
      <c r="J155" s="38">
        <v>39755.47</v>
      </c>
      <c r="K155" s="35">
        <v>72.6726075127836</v>
      </c>
      <c r="L155" s="38">
        <v>39755.47</v>
      </c>
    </row>
    <row r="156" spans="1:12" ht="13.8" x14ac:dyDescent="0.2">
      <c r="A156" s="37" t="s">
        <v>70</v>
      </c>
      <c r="B156" s="16" t="s">
        <v>70</v>
      </c>
      <c r="C156" s="79" t="s">
        <v>7</v>
      </c>
      <c r="D156" s="80" t="s">
        <v>8</v>
      </c>
      <c r="E156" s="38">
        <v>560216</v>
      </c>
      <c r="F156" s="38">
        <v>0</v>
      </c>
      <c r="G156" s="38">
        <v>560216</v>
      </c>
      <c r="H156" s="38">
        <v>550216</v>
      </c>
      <c r="I156" s="38">
        <v>550216</v>
      </c>
      <c r="J156" s="38">
        <v>132454.13</v>
      </c>
      <c r="K156" s="35">
        <v>23.643403615748198</v>
      </c>
      <c r="L156" s="38">
        <v>132454.13</v>
      </c>
    </row>
    <row r="157" spans="1:12" ht="13.8" x14ac:dyDescent="0.2">
      <c r="A157" s="37" t="s">
        <v>70</v>
      </c>
      <c r="B157" s="16" t="s">
        <v>70</v>
      </c>
      <c r="C157" s="79" t="s">
        <v>9</v>
      </c>
      <c r="D157" s="80" t="s">
        <v>10</v>
      </c>
      <c r="E157" s="38">
        <v>9177415</v>
      </c>
      <c r="F157" s="38">
        <v>3906921</v>
      </c>
      <c r="G157" s="38">
        <v>13084336</v>
      </c>
      <c r="H157" s="38">
        <v>11545764.289999999</v>
      </c>
      <c r="I157" s="38">
        <v>10974933.039999999</v>
      </c>
      <c r="J157" s="38">
        <v>2904805.51</v>
      </c>
      <c r="K157" s="35">
        <v>22.200633719586499</v>
      </c>
      <c r="L157" s="38">
        <v>2193110.7799999998</v>
      </c>
    </row>
    <row r="158" spans="1:12" ht="13.8" x14ac:dyDescent="0.2">
      <c r="A158" s="37" t="s">
        <v>70</v>
      </c>
      <c r="B158" s="16" t="s">
        <v>70</v>
      </c>
      <c r="C158" s="79" t="s">
        <v>11</v>
      </c>
      <c r="D158" s="80" t="s">
        <v>12</v>
      </c>
      <c r="E158" s="38">
        <v>6727324</v>
      </c>
      <c r="F158" s="38">
        <v>5529400</v>
      </c>
      <c r="G158" s="38">
        <v>12256724</v>
      </c>
      <c r="H158" s="38">
        <v>10241602.59</v>
      </c>
      <c r="I158" s="38">
        <v>6293424.9900000002</v>
      </c>
      <c r="J158" s="38">
        <v>10515.55</v>
      </c>
      <c r="K158" s="35">
        <v>8.5794132265690007E-2</v>
      </c>
      <c r="L158" s="38">
        <v>10515.55</v>
      </c>
    </row>
    <row r="159" spans="1:12" ht="13.8" x14ac:dyDescent="0.2">
      <c r="A159" s="37" t="s">
        <v>70</v>
      </c>
      <c r="B159" s="16" t="s">
        <v>70</v>
      </c>
      <c r="C159" s="81" t="s">
        <v>125</v>
      </c>
      <c r="D159" s="82" t="s">
        <v>70</v>
      </c>
      <c r="E159" s="28">
        <v>79009044</v>
      </c>
      <c r="F159" s="28">
        <v>9391549.2200000007</v>
      </c>
      <c r="G159" s="28">
        <v>88400593.219999999</v>
      </c>
      <c r="H159" s="28">
        <v>81946677.560000002</v>
      </c>
      <c r="I159" s="28">
        <v>77108887.480000004</v>
      </c>
      <c r="J159" s="28">
        <v>31613279.710000001</v>
      </c>
      <c r="K159" s="29">
        <v>35.761388649649597</v>
      </c>
      <c r="L159" s="28">
        <v>26511877.199999999</v>
      </c>
    </row>
    <row r="160" spans="1:12" ht="13.8" x14ac:dyDescent="0.2">
      <c r="A160" s="37" t="s">
        <v>467</v>
      </c>
      <c r="B160" s="16" t="s">
        <v>468</v>
      </c>
      <c r="C160" s="79" t="s">
        <v>3</v>
      </c>
      <c r="D160" s="80" t="s">
        <v>4</v>
      </c>
      <c r="E160" s="38">
        <v>6721814.8200000003</v>
      </c>
      <c r="F160" s="38">
        <v>0</v>
      </c>
      <c r="G160" s="38">
        <v>6721814.8200000003</v>
      </c>
      <c r="H160" s="38">
        <v>19.36</v>
      </c>
      <c r="I160" s="38">
        <v>19.36</v>
      </c>
      <c r="J160" s="38">
        <v>19.36</v>
      </c>
      <c r="K160" s="35">
        <v>2.8801745537999999E-4</v>
      </c>
      <c r="L160" s="38">
        <v>19.36</v>
      </c>
    </row>
    <row r="161" spans="1:12" s="88" customFormat="1" ht="13.8" x14ac:dyDescent="0.2">
      <c r="A161" s="37" t="s">
        <v>70</v>
      </c>
      <c r="B161" s="16" t="s">
        <v>70</v>
      </c>
      <c r="C161" s="79" t="s">
        <v>5</v>
      </c>
      <c r="D161" s="80" t="s">
        <v>6</v>
      </c>
      <c r="E161" s="38">
        <v>3246175.07</v>
      </c>
      <c r="F161" s="38">
        <v>24909.67</v>
      </c>
      <c r="G161" s="38">
        <v>3271084.74</v>
      </c>
      <c r="H161" s="38">
        <v>1303444.1499999999</v>
      </c>
      <c r="I161" s="38">
        <v>1274325.6000000001</v>
      </c>
      <c r="J161" s="38">
        <v>962124.01</v>
      </c>
      <c r="K161" s="35">
        <v>29.4129955801757</v>
      </c>
      <c r="L161" s="38">
        <v>939608.64</v>
      </c>
    </row>
    <row r="162" spans="1:12" s="88" customFormat="1" ht="13.8" x14ac:dyDescent="0.2">
      <c r="A162" s="37" t="s">
        <v>70</v>
      </c>
      <c r="B162" s="16" t="s">
        <v>70</v>
      </c>
      <c r="C162" s="79" t="s">
        <v>7</v>
      </c>
      <c r="D162" s="80" t="s">
        <v>8</v>
      </c>
      <c r="E162" s="38">
        <v>457250</v>
      </c>
      <c r="F162" s="38">
        <v>0</v>
      </c>
      <c r="G162" s="38">
        <v>457250</v>
      </c>
      <c r="H162" s="38">
        <v>20000</v>
      </c>
      <c r="I162" s="38">
        <v>20000</v>
      </c>
      <c r="J162" s="38">
        <v>20000</v>
      </c>
      <c r="K162" s="35">
        <v>4.3739748496446103</v>
      </c>
      <c r="L162" s="38">
        <v>20000</v>
      </c>
    </row>
    <row r="163" spans="1:12" s="88" customFormat="1" ht="13.8" x14ac:dyDescent="0.2">
      <c r="A163" s="37" t="s">
        <v>70</v>
      </c>
      <c r="B163" s="16" t="s">
        <v>70</v>
      </c>
      <c r="C163" s="79" t="s">
        <v>9</v>
      </c>
      <c r="D163" s="80" t="s">
        <v>10</v>
      </c>
      <c r="E163" s="38">
        <v>1212914.58</v>
      </c>
      <c r="F163" s="38">
        <v>769485.3</v>
      </c>
      <c r="G163" s="38">
        <v>1982399.88</v>
      </c>
      <c r="H163" s="38">
        <v>319664.46999999997</v>
      </c>
      <c r="I163" s="38">
        <v>319664.46999999997</v>
      </c>
      <c r="J163" s="38">
        <v>319664.46999999997</v>
      </c>
      <c r="K163" s="35">
        <v>16.125125572545901</v>
      </c>
      <c r="L163" s="38">
        <v>319664.46999999997</v>
      </c>
    </row>
    <row r="164" spans="1:12" s="88" customFormat="1" ht="13.8" x14ac:dyDescent="0.2">
      <c r="A164" s="37" t="s">
        <v>70</v>
      </c>
      <c r="B164" s="16" t="s">
        <v>70</v>
      </c>
      <c r="C164" s="79" t="s">
        <v>21</v>
      </c>
      <c r="D164" s="80" t="s">
        <v>22</v>
      </c>
      <c r="E164" s="38">
        <v>439000</v>
      </c>
      <c r="F164" s="38">
        <v>0</v>
      </c>
      <c r="G164" s="38">
        <v>439000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88" customFormat="1" ht="13.8" x14ac:dyDescent="0.2">
      <c r="A165" s="37" t="s">
        <v>70</v>
      </c>
      <c r="B165" s="16" t="s">
        <v>70</v>
      </c>
      <c r="C165" s="81" t="s">
        <v>125</v>
      </c>
      <c r="D165" s="82" t="s">
        <v>70</v>
      </c>
      <c r="E165" s="28">
        <v>12077154.470000001</v>
      </c>
      <c r="F165" s="28">
        <v>794394.97</v>
      </c>
      <c r="G165" s="28">
        <v>12871549.439999999</v>
      </c>
      <c r="H165" s="28">
        <v>1643127.98</v>
      </c>
      <c r="I165" s="28">
        <v>1614009.43</v>
      </c>
      <c r="J165" s="28">
        <v>1301807.8400000001</v>
      </c>
      <c r="K165" s="29">
        <v>10.113839410463401</v>
      </c>
      <c r="L165" s="28">
        <v>1279292.47</v>
      </c>
    </row>
    <row r="166" spans="1:12" s="88" customFormat="1" ht="13.8" x14ac:dyDescent="0.2">
      <c r="A166" s="37" t="s">
        <v>469</v>
      </c>
      <c r="B166" s="16" t="s">
        <v>470</v>
      </c>
      <c r="C166" s="79" t="s">
        <v>3</v>
      </c>
      <c r="D166" s="80" t="s">
        <v>4</v>
      </c>
      <c r="E166" s="38">
        <v>8257889.2400000002</v>
      </c>
      <c r="F166" s="38">
        <v>0</v>
      </c>
      <c r="G166" s="38">
        <v>8257889.2400000002</v>
      </c>
      <c r="H166" s="38">
        <v>3787406.91</v>
      </c>
      <c r="I166" s="38">
        <v>3771521</v>
      </c>
      <c r="J166" s="38">
        <v>3771521</v>
      </c>
      <c r="K166" s="35">
        <v>45.671731484739603</v>
      </c>
      <c r="L166" s="38">
        <v>3771521</v>
      </c>
    </row>
    <row r="167" spans="1:12" s="88" customFormat="1" ht="13.8" x14ac:dyDescent="0.2">
      <c r="A167" s="37" t="s">
        <v>70</v>
      </c>
      <c r="B167" s="16" t="s">
        <v>70</v>
      </c>
      <c r="C167" s="79" t="s">
        <v>5</v>
      </c>
      <c r="D167" s="80" t="s">
        <v>6</v>
      </c>
      <c r="E167" s="38">
        <v>1085717.76</v>
      </c>
      <c r="F167" s="38">
        <v>78590.25</v>
      </c>
      <c r="G167" s="38">
        <v>1164308.01</v>
      </c>
      <c r="H167" s="38">
        <v>1162420.03</v>
      </c>
      <c r="I167" s="38">
        <v>1162420.03</v>
      </c>
      <c r="J167" s="38">
        <v>552480.43000000005</v>
      </c>
      <c r="K167" s="35">
        <v>47.451398191445897</v>
      </c>
      <c r="L167" s="38">
        <v>552480.43000000005</v>
      </c>
    </row>
    <row r="168" spans="1:12" s="88" customFormat="1" ht="13.8" x14ac:dyDescent="0.2">
      <c r="A168" s="37" t="s">
        <v>70</v>
      </c>
      <c r="B168" s="16" t="s">
        <v>70</v>
      </c>
      <c r="C168" s="79" t="s">
        <v>9</v>
      </c>
      <c r="D168" s="80" t="s">
        <v>10</v>
      </c>
      <c r="E168" s="38">
        <v>7576478.3399999999</v>
      </c>
      <c r="F168" s="38">
        <v>816595.65</v>
      </c>
      <c r="G168" s="38">
        <v>8393073.9900000002</v>
      </c>
      <c r="H168" s="38">
        <v>2874912.54</v>
      </c>
      <c r="I168" s="38">
        <v>2874912.54</v>
      </c>
      <c r="J168" s="38">
        <v>2759556.46</v>
      </c>
      <c r="K168" s="35">
        <v>32.878972153562501</v>
      </c>
      <c r="L168" s="38">
        <v>2759556.46</v>
      </c>
    </row>
    <row r="169" spans="1:12" s="88" customFormat="1" ht="13.8" x14ac:dyDescent="0.2">
      <c r="A169" s="37" t="s">
        <v>70</v>
      </c>
      <c r="B169" s="16" t="s">
        <v>70</v>
      </c>
      <c r="C169" s="81" t="s">
        <v>125</v>
      </c>
      <c r="D169" s="82" t="s">
        <v>70</v>
      </c>
      <c r="E169" s="28">
        <v>16920085.34</v>
      </c>
      <c r="F169" s="28">
        <v>895185.9</v>
      </c>
      <c r="G169" s="28">
        <v>17815271.239999998</v>
      </c>
      <c r="H169" s="28">
        <v>7824739.4800000004</v>
      </c>
      <c r="I169" s="28">
        <v>7808853.5700000003</v>
      </c>
      <c r="J169" s="28">
        <v>7083557.8899999997</v>
      </c>
      <c r="K169" s="29">
        <v>39.761156563788603</v>
      </c>
      <c r="L169" s="28">
        <v>7083557.8899999997</v>
      </c>
    </row>
    <row r="170" spans="1:12" s="88" customFormat="1" ht="13.8" x14ac:dyDescent="0.2">
      <c r="A170" s="37" t="s">
        <v>471</v>
      </c>
      <c r="B170" s="16" t="s">
        <v>472</v>
      </c>
      <c r="C170" s="79" t="s">
        <v>3</v>
      </c>
      <c r="D170" s="80" t="s">
        <v>4</v>
      </c>
      <c r="E170" s="38">
        <v>3350994.18</v>
      </c>
      <c r="F170" s="38">
        <v>0</v>
      </c>
      <c r="G170" s="38">
        <v>3350994.18</v>
      </c>
      <c r="H170" s="38">
        <v>1805794.15</v>
      </c>
      <c r="I170" s="38">
        <v>1805794.15</v>
      </c>
      <c r="J170" s="38">
        <v>1805794.15</v>
      </c>
      <c r="K170" s="35">
        <v>53.8883105431117</v>
      </c>
      <c r="L170" s="38">
        <v>1805794.15</v>
      </c>
    </row>
    <row r="171" spans="1:12" s="88" customFormat="1" ht="13.8" x14ac:dyDescent="0.2">
      <c r="A171" s="37" t="s">
        <v>70</v>
      </c>
      <c r="B171" s="16" t="s">
        <v>70</v>
      </c>
      <c r="C171" s="79" t="s">
        <v>5</v>
      </c>
      <c r="D171" s="80" t="s">
        <v>6</v>
      </c>
      <c r="E171" s="38">
        <v>2483768.8199999998</v>
      </c>
      <c r="F171" s="38">
        <v>0</v>
      </c>
      <c r="G171" s="38">
        <v>2483768.8199999998</v>
      </c>
      <c r="H171" s="38">
        <v>1952915.16</v>
      </c>
      <c r="I171" s="38">
        <v>1881895.94</v>
      </c>
      <c r="J171" s="38">
        <v>112438.29</v>
      </c>
      <c r="K171" s="35">
        <v>4.5269225176922898</v>
      </c>
      <c r="L171" s="38">
        <v>112438.29</v>
      </c>
    </row>
    <row r="172" spans="1:12" s="88" customFormat="1" ht="13.8" x14ac:dyDescent="0.2">
      <c r="A172" s="37" t="s">
        <v>70</v>
      </c>
      <c r="B172" s="16" t="s">
        <v>70</v>
      </c>
      <c r="C172" s="79" t="s">
        <v>9</v>
      </c>
      <c r="D172" s="80" t="s">
        <v>10</v>
      </c>
      <c r="E172" s="38">
        <v>14400</v>
      </c>
      <c r="F172" s="38">
        <v>0</v>
      </c>
      <c r="G172" s="38">
        <v>14400</v>
      </c>
      <c r="H172" s="38">
        <v>1268</v>
      </c>
      <c r="I172" s="38">
        <v>1268</v>
      </c>
      <c r="J172" s="38">
        <v>317.04000000000002</v>
      </c>
      <c r="K172" s="35">
        <v>2.2016666666666702</v>
      </c>
      <c r="L172" s="38">
        <v>317.04000000000002</v>
      </c>
    </row>
    <row r="173" spans="1:12" s="88" customFormat="1" ht="13.8" x14ac:dyDescent="0.2">
      <c r="A173" s="37" t="s">
        <v>70</v>
      </c>
      <c r="B173" s="16" t="s">
        <v>70</v>
      </c>
      <c r="C173" s="81" t="s">
        <v>125</v>
      </c>
      <c r="D173" s="82" t="s">
        <v>70</v>
      </c>
      <c r="E173" s="28">
        <v>5849163</v>
      </c>
      <c r="F173" s="28">
        <v>0</v>
      </c>
      <c r="G173" s="28">
        <v>5849163</v>
      </c>
      <c r="H173" s="28">
        <v>3759977.31</v>
      </c>
      <c r="I173" s="28">
        <v>3688958.09</v>
      </c>
      <c r="J173" s="28">
        <v>1918549.48</v>
      </c>
      <c r="K173" s="29">
        <v>32.800410588660299</v>
      </c>
      <c r="L173" s="28">
        <v>1918549.48</v>
      </c>
    </row>
    <row r="174" spans="1:12" s="88" customFormat="1" ht="13.8" x14ac:dyDescent="0.2">
      <c r="A174" s="37" t="s">
        <v>473</v>
      </c>
      <c r="B174" s="16" t="s">
        <v>474</v>
      </c>
      <c r="C174" s="79" t="s">
        <v>3</v>
      </c>
      <c r="D174" s="80" t="s">
        <v>4</v>
      </c>
      <c r="E174" s="38">
        <v>3092113.2</v>
      </c>
      <c r="F174" s="38">
        <v>0</v>
      </c>
      <c r="G174" s="38">
        <v>3092113.2</v>
      </c>
      <c r="H174" s="38">
        <v>1621696.54</v>
      </c>
      <c r="I174" s="38">
        <v>1621696.54</v>
      </c>
      <c r="J174" s="38">
        <v>1621696.54</v>
      </c>
      <c r="K174" s="35">
        <v>52.4462215678262</v>
      </c>
      <c r="L174" s="38">
        <v>1621696.54</v>
      </c>
    </row>
    <row r="175" spans="1:12" s="88" customFormat="1" ht="13.8" x14ac:dyDescent="0.2">
      <c r="A175" s="37" t="s">
        <v>70</v>
      </c>
      <c r="B175" s="16" t="s">
        <v>70</v>
      </c>
      <c r="C175" s="79" t="s">
        <v>5</v>
      </c>
      <c r="D175" s="80" t="s">
        <v>6</v>
      </c>
      <c r="E175" s="38">
        <v>7592316.3799999999</v>
      </c>
      <c r="F175" s="38">
        <v>-108900</v>
      </c>
      <c r="G175" s="38">
        <v>7483416.3799999999</v>
      </c>
      <c r="H175" s="38">
        <v>6658157.6900000004</v>
      </c>
      <c r="I175" s="38">
        <v>6038157.6900000004</v>
      </c>
      <c r="J175" s="38">
        <v>3811048.97</v>
      </c>
      <c r="K175" s="35">
        <v>50.926592567872099</v>
      </c>
      <c r="L175" s="38">
        <v>2567892.52</v>
      </c>
    </row>
    <row r="176" spans="1:12" s="88" customFormat="1" ht="13.8" x14ac:dyDescent="0.2">
      <c r="A176" s="37" t="s">
        <v>70</v>
      </c>
      <c r="B176" s="16" t="s">
        <v>70</v>
      </c>
      <c r="C176" s="79" t="s">
        <v>7</v>
      </c>
      <c r="D176" s="80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126458</v>
      </c>
      <c r="K176" s="35">
        <v>48.082889733840297</v>
      </c>
      <c r="L176" s="38">
        <v>126458</v>
      </c>
    </row>
    <row r="177" spans="1:12" s="88" customFormat="1" ht="13.8" x14ac:dyDescent="0.2">
      <c r="A177" s="37" t="s">
        <v>70</v>
      </c>
      <c r="B177" s="16" t="s">
        <v>70</v>
      </c>
      <c r="C177" s="79" t="s">
        <v>9</v>
      </c>
      <c r="D177" s="80" t="s">
        <v>10</v>
      </c>
      <c r="E177" s="38">
        <v>120000</v>
      </c>
      <c r="F177" s="38">
        <v>108900</v>
      </c>
      <c r="G177" s="38">
        <v>228900</v>
      </c>
      <c r="H177" s="38">
        <v>182713.63</v>
      </c>
      <c r="I177" s="38">
        <v>182713.63</v>
      </c>
      <c r="J177" s="38">
        <v>5839.46</v>
      </c>
      <c r="K177" s="35">
        <v>2.55109654871123</v>
      </c>
      <c r="L177" s="38">
        <v>5839.46</v>
      </c>
    </row>
    <row r="178" spans="1:12" s="88" customFormat="1" ht="13.8" x14ac:dyDescent="0.2">
      <c r="A178" s="37" t="s">
        <v>70</v>
      </c>
      <c r="B178" s="16" t="s">
        <v>70</v>
      </c>
      <c r="C178" s="81" t="s">
        <v>125</v>
      </c>
      <c r="D178" s="82" t="s">
        <v>70</v>
      </c>
      <c r="E178" s="28">
        <v>11067429.58</v>
      </c>
      <c r="F178" s="28">
        <v>0</v>
      </c>
      <c r="G178" s="28">
        <v>11067429.58</v>
      </c>
      <c r="H178" s="28">
        <v>8725567.8599999994</v>
      </c>
      <c r="I178" s="28">
        <v>8105567.8600000003</v>
      </c>
      <c r="J178" s="28">
        <v>5565042.9699999997</v>
      </c>
      <c r="K178" s="29">
        <v>50.283066449834102</v>
      </c>
      <c r="L178" s="28">
        <v>4321886.5199999996</v>
      </c>
    </row>
    <row r="179" spans="1:12" s="88" customFormat="1" ht="13.8" x14ac:dyDescent="0.2">
      <c r="A179" s="37" t="s">
        <v>475</v>
      </c>
      <c r="B179" s="16" t="s">
        <v>476</v>
      </c>
      <c r="C179" s="79" t="s">
        <v>3</v>
      </c>
      <c r="D179" s="80" t="s">
        <v>4</v>
      </c>
      <c r="E179" s="38">
        <v>566967.16</v>
      </c>
      <c r="F179" s="38">
        <v>0</v>
      </c>
      <c r="G179" s="38">
        <v>566967.16</v>
      </c>
      <c r="H179" s="38">
        <v>220192.78</v>
      </c>
      <c r="I179" s="38">
        <v>220192.78</v>
      </c>
      <c r="J179" s="38">
        <v>220192.78</v>
      </c>
      <c r="K179" s="35">
        <v>38.8369548599605</v>
      </c>
      <c r="L179" s="38">
        <v>220192.78</v>
      </c>
    </row>
    <row r="180" spans="1:12" s="88" customFormat="1" ht="13.8" x14ac:dyDescent="0.2">
      <c r="A180" s="37" t="s">
        <v>70</v>
      </c>
      <c r="B180" s="16" t="s">
        <v>70</v>
      </c>
      <c r="C180" s="79" t="s">
        <v>5</v>
      </c>
      <c r="D180" s="80" t="s">
        <v>6</v>
      </c>
      <c r="E180" s="38">
        <v>184585.37</v>
      </c>
      <c r="F180" s="38">
        <v>-12174.58</v>
      </c>
      <c r="G180" s="38">
        <v>172410.79</v>
      </c>
      <c r="H180" s="38">
        <v>107431.52</v>
      </c>
      <c r="I180" s="38">
        <v>107431.52</v>
      </c>
      <c r="J180" s="38">
        <v>77394.23</v>
      </c>
      <c r="K180" s="35">
        <v>44.889435284183797</v>
      </c>
      <c r="L180" s="38">
        <v>73113.259999999995</v>
      </c>
    </row>
    <row r="181" spans="1:12" s="88" customFormat="1" ht="13.8" x14ac:dyDescent="0.2">
      <c r="A181" s="37" t="s">
        <v>70</v>
      </c>
      <c r="B181" s="16" t="s">
        <v>70</v>
      </c>
      <c r="C181" s="79" t="s">
        <v>9</v>
      </c>
      <c r="D181" s="80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70</v>
      </c>
      <c r="B182" s="16" t="s">
        <v>70</v>
      </c>
      <c r="C182" s="81" t="s">
        <v>125</v>
      </c>
      <c r="D182" s="82" t="s">
        <v>70</v>
      </c>
      <c r="E182" s="28">
        <v>753552.53</v>
      </c>
      <c r="F182" s="28">
        <v>-12174.58</v>
      </c>
      <c r="G182" s="28">
        <v>741377.95</v>
      </c>
      <c r="H182" s="28">
        <v>327624.3</v>
      </c>
      <c r="I182" s="28">
        <v>327624.3</v>
      </c>
      <c r="J182" s="28">
        <v>297587.01</v>
      </c>
      <c r="K182" s="29">
        <v>40.139716861015401</v>
      </c>
      <c r="L182" s="28">
        <v>293306.03999999998</v>
      </c>
    </row>
    <row r="183" spans="1:12" s="88" customFormat="1" ht="13.8" x14ac:dyDescent="0.2">
      <c r="A183" s="37" t="s">
        <v>477</v>
      </c>
      <c r="B183" s="16" t="s">
        <v>478</v>
      </c>
      <c r="C183" s="79" t="s">
        <v>3</v>
      </c>
      <c r="D183" s="80" t="s">
        <v>4</v>
      </c>
      <c r="E183" s="38">
        <v>2649310.5299999998</v>
      </c>
      <c r="F183" s="38">
        <v>0</v>
      </c>
      <c r="G183" s="38">
        <v>2649310.5299999998</v>
      </c>
      <c r="H183" s="38">
        <v>852158.53</v>
      </c>
      <c r="I183" s="38">
        <v>852158.53</v>
      </c>
      <c r="J183" s="38">
        <v>852158.53</v>
      </c>
      <c r="K183" s="35">
        <v>32.165294341694199</v>
      </c>
      <c r="L183" s="38">
        <v>852158.53</v>
      </c>
    </row>
    <row r="184" spans="1:12" s="88" customFormat="1" ht="13.8" x14ac:dyDescent="0.2">
      <c r="A184" s="37" t="s">
        <v>70</v>
      </c>
      <c r="B184" s="16" t="s">
        <v>70</v>
      </c>
      <c r="C184" s="79" t="s">
        <v>5</v>
      </c>
      <c r="D184" s="80" t="s">
        <v>6</v>
      </c>
      <c r="E184" s="38">
        <v>2854343.95</v>
      </c>
      <c r="F184" s="38">
        <v>-14787.41</v>
      </c>
      <c r="G184" s="38">
        <v>2839556.54</v>
      </c>
      <c r="H184" s="38">
        <v>1495396.24</v>
      </c>
      <c r="I184" s="38">
        <v>1332778.46</v>
      </c>
      <c r="J184" s="38">
        <v>575926.44999999995</v>
      </c>
      <c r="K184" s="35">
        <v>20.282267385314999</v>
      </c>
      <c r="L184" s="38">
        <v>534671.44999999995</v>
      </c>
    </row>
    <row r="185" spans="1:12" s="88" customFormat="1" ht="13.8" x14ac:dyDescent="0.2">
      <c r="A185" s="37" t="s">
        <v>70</v>
      </c>
      <c r="B185" s="16" t="s">
        <v>70</v>
      </c>
      <c r="C185" s="79" t="s">
        <v>15</v>
      </c>
      <c r="D185" s="80" t="s">
        <v>16</v>
      </c>
      <c r="E185" s="38">
        <v>7000</v>
      </c>
      <c r="F185" s="38">
        <v>0</v>
      </c>
      <c r="G185" s="38">
        <v>7000</v>
      </c>
      <c r="H185" s="38">
        <v>700</v>
      </c>
      <c r="I185" s="38">
        <v>700</v>
      </c>
      <c r="J185" s="38">
        <v>206.15</v>
      </c>
      <c r="K185" s="35">
        <v>2.9449999999999998</v>
      </c>
      <c r="L185" s="38">
        <v>206.15</v>
      </c>
    </row>
    <row r="186" spans="1:12" s="88" customFormat="1" ht="13.8" x14ac:dyDescent="0.2">
      <c r="A186" s="37" t="s">
        <v>70</v>
      </c>
      <c r="B186" s="16" t="s">
        <v>70</v>
      </c>
      <c r="C186" s="79" t="s">
        <v>7</v>
      </c>
      <c r="D186" s="80" t="s">
        <v>8</v>
      </c>
      <c r="E186" s="38">
        <v>5480500</v>
      </c>
      <c r="F186" s="38">
        <v>-10000</v>
      </c>
      <c r="G186" s="38">
        <v>5470500</v>
      </c>
      <c r="H186" s="38">
        <v>5429000</v>
      </c>
      <c r="I186" s="38">
        <v>4445265.03</v>
      </c>
      <c r="J186" s="38">
        <v>2206169.7599999998</v>
      </c>
      <c r="K186" s="35">
        <v>40.328484782012602</v>
      </c>
      <c r="L186" s="38">
        <v>2206169.7599999998</v>
      </c>
    </row>
    <row r="187" spans="1:12" s="88" customFormat="1" ht="13.8" x14ac:dyDescent="0.2">
      <c r="A187" s="37" t="s">
        <v>70</v>
      </c>
      <c r="B187" s="16" t="s">
        <v>70</v>
      </c>
      <c r="C187" s="79" t="s">
        <v>9</v>
      </c>
      <c r="D187" s="80" t="s">
        <v>10</v>
      </c>
      <c r="E187" s="38">
        <v>170500</v>
      </c>
      <c r="F187" s="38">
        <v>9297386.5099999998</v>
      </c>
      <c r="G187" s="38">
        <v>9467886.5099999998</v>
      </c>
      <c r="H187" s="38">
        <v>6352865.7199999997</v>
      </c>
      <c r="I187" s="38">
        <v>5932665.9400000004</v>
      </c>
      <c r="J187" s="38">
        <v>282289.5</v>
      </c>
      <c r="K187" s="35">
        <v>2.9815471457314699</v>
      </c>
      <c r="L187" s="38">
        <v>234009.48</v>
      </c>
    </row>
    <row r="188" spans="1:12" s="88" customFormat="1" ht="13.8" x14ac:dyDescent="0.2">
      <c r="A188" s="37" t="s">
        <v>70</v>
      </c>
      <c r="B188" s="16" t="s">
        <v>70</v>
      </c>
      <c r="C188" s="79" t="s">
        <v>11</v>
      </c>
      <c r="D188" s="80" t="s">
        <v>12</v>
      </c>
      <c r="E188" s="38">
        <v>475000</v>
      </c>
      <c r="F188" s="38">
        <v>9400000</v>
      </c>
      <c r="G188" s="38">
        <v>9875000</v>
      </c>
      <c r="H188" s="38">
        <v>7373500</v>
      </c>
      <c r="I188" s="38">
        <v>325000</v>
      </c>
      <c r="J188" s="38">
        <v>10416.65</v>
      </c>
      <c r="K188" s="35">
        <v>0.10548506329114</v>
      </c>
      <c r="L188" s="38">
        <v>10416.65</v>
      </c>
    </row>
    <row r="189" spans="1:12" s="88" customFormat="1" ht="13.8" x14ac:dyDescent="0.2">
      <c r="A189" s="37" t="s">
        <v>70</v>
      </c>
      <c r="B189" s="16" t="s">
        <v>70</v>
      </c>
      <c r="C189" s="79" t="s">
        <v>21</v>
      </c>
      <c r="D189" s="80" t="s">
        <v>22</v>
      </c>
      <c r="E189" s="38">
        <v>130181.45</v>
      </c>
      <c r="F189" s="38">
        <v>0</v>
      </c>
      <c r="G189" s="38">
        <v>130181.45</v>
      </c>
      <c r="H189" s="38">
        <v>130181.45</v>
      </c>
      <c r="I189" s="38">
        <v>130181.45</v>
      </c>
      <c r="J189" s="38">
        <v>0</v>
      </c>
      <c r="K189" s="35">
        <v>0</v>
      </c>
      <c r="L189" s="38">
        <v>0</v>
      </c>
    </row>
    <row r="190" spans="1:12" s="88" customFormat="1" ht="13.8" x14ac:dyDescent="0.2">
      <c r="A190" s="37" t="s">
        <v>70</v>
      </c>
      <c r="B190" s="16" t="s">
        <v>70</v>
      </c>
      <c r="C190" s="81" t="s">
        <v>125</v>
      </c>
      <c r="D190" s="82" t="s">
        <v>70</v>
      </c>
      <c r="E190" s="28">
        <v>11766835.93</v>
      </c>
      <c r="F190" s="28">
        <v>18672599.100000001</v>
      </c>
      <c r="G190" s="28">
        <v>30439435.030000001</v>
      </c>
      <c r="H190" s="28">
        <v>21633801.940000001</v>
      </c>
      <c r="I190" s="28">
        <v>13018749.41</v>
      </c>
      <c r="J190" s="28">
        <v>3927167.04</v>
      </c>
      <c r="K190" s="29">
        <v>12.901576642698901</v>
      </c>
      <c r="L190" s="28">
        <v>3837632.02</v>
      </c>
    </row>
    <row r="191" spans="1:12" s="88" customFormat="1" ht="13.8" x14ac:dyDescent="0.2">
      <c r="A191" s="128" t="s">
        <v>266</v>
      </c>
      <c r="B191" s="129"/>
      <c r="C191" s="83" t="s">
        <v>70</v>
      </c>
      <c r="D191" s="84" t="s">
        <v>70</v>
      </c>
      <c r="E191" s="66">
        <v>7443845671.8199997</v>
      </c>
      <c r="F191" s="66">
        <v>417776431.89999998</v>
      </c>
      <c r="G191" s="66">
        <v>7861622103.7200003</v>
      </c>
      <c r="H191" s="66">
        <v>4723016440.1700001</v>
      </c>
      <c r="I191" s="66">
        <v>4481906542.8400002</v>
      </c>
      <c r="J191" s="66">
        <v>3124861150.1799998</v>
      </c>
      <c r="K191" s="71">
        <v>39.748300146624501</v>
      </c>
      <c r="L191" s="66">
        <v>3022676501.9499998</v>
      </c>
    </row>
    <row r="192" spans="1:12" ht="13.8" x14ac:dyDescent="0.3">
      <c r="A192" s="39" t="s">
        <v>61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C7:C11 A13 C13:C16 A18 C18:C20 A22 C22:C23 A25 C25:C29 A31 C31:C34 A36 C36:C41 A43 C43:C47 A49 C49:C53 A55 C55:C60 A62 C62:C67 A69 C69:C74 A76 C76:C80 A82 C82:C88 A90 C90:C95 A97 C97:C102 A104 C104:C105 A107 C107:C114 A116 C116:C121 A123 C123:C128 A130 C130:C135 A137 C137:C140 A142 C142:C146 A148 C148:C151 A153 C153:C158 A160 C160:C164 A166 C166:C168 A170 C170:C172 A174 C174:C177 A179 C179:C181 A183 C183:C189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89"/>
    </row>
    <row r="2" spans="1:10" s="76" customFormat="1" ht="18.75" customHeight="1" x14ac:dyDescent="0.35">
      <c r="A2" s="113" t="s">
        <v>56</v>
      </c>
      <c r="B2" s="113"/>
      <c r="C2" s="113"/>
      <c r="D2" s="113"/>
      <c r="E2" s="113"/>
      <c r="F2" s="113"/>
      <c r="G2" s="113"/>
      <c r="H2" s="113"/>
      <c r="I2" s="113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6" t="s">
        <v>52</v>
      </c>
      <c r="B5" s="122"/>
      <c r="C5" s="116" t="s">
        <v>53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479</v>
      </c>
      <c r="B7" s="72" t="s">
        <v>480</v>
      </c>
      <c r="C7" s="37" t="s">
        <v>15</v>
      </c>
      <c r="D7" s="72" t="s">
        <v>27</v>
      </c>
      <c r="E7" s="55">
        <v>11067429.58</v>
      </c>
      <c r="F7" s="55">
        <v>0</v>
      </c>
      <c r="G7" s="55">
        <v>11067429.58</v>
      </c>
      <c r="H7" s="55">
        <v>6347254.5499999998</v>
      </c>
      <c r="I7" s="55">
        <v>132178.42000000001</v>
      </c>
    </row>
    <row r="8" spans="1:10" ht="12.75" customHeight="1" x14ac:dyDescent="0.2">
      <c r="A8" s="37" t="s">
        <v>70</v>
      </c>
      <c r="B8" s="72" t="s">
        <v>70</v>
      </c>
      <c r="C8" s="41" t="s">
        <v>125</v>
      </c>
      <c r="D8" s="73" t="s">
        <v>70</v>
      </c>
      <c r="E8" s="74">
        <v>11067429.58</v>
      </c>
      <c r="F8" s="74">
        <v>0</v>
      </c>
      <c r="G8" s="74">
        <v>11067429.58</v>
      </c>
      <c r="H8" s="74">
        <v>6347254.5499999998</v>
      </c>
      <c r="I8" s="74">
        <v>132178.42000000001</v>
      </c>
    </row>
    <row r="9" spans="1:10" ht="13.8" x14ac:dyDescent="0.2">
      <c r="A9" s="37" t="s">
        <v>481</v>
      </c>
      <c r="B9" s="72" t="s">
        <v>482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70</v>
      </c>
      <c r="B10" s="72" t="s">
        <v>70</v>
      </c>
      <c r="C10" s="41" t="s">
        <v>125</v>
      </c>
      <c r="D10" s="73" t="s">
        <v>70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483</v>
      </c>
      <c r="B11" s="72" t="s">
        <v>484</v>
      </c>
      <c r="C11" s="37" t="s">
        <v>15</v>
      </c>
      <c r="D11" s="72" t="s">
        <v>27</v>
      </c>
      <c r="E11" s="55">
        <v>0</v>
      </c>
      <c r="F11" s="55">
        <v>3538689.48</v>
      </c>
      <c r="G11" s="55">
        <v>3538689.48</v>
      </c>
      <c r="H11" s="55">
        <v>1520417.17</v>
      </c>
      <c r="I11" s="55">
        <v>300991.67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0</v>
      </c>
      <c r="F12" s="55">
        <v>8637856.9299999997</v>
      </c>
      <c r="G12" s="55">
        <v>8637856.9299999997</v>
      </c>
      <c r="H12" s="55">
        <v>8638556</v>
      </c>
      <c r="I12" s="55">
        <v>64315.83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2100000</v>
      </c>
      <c r="F13" s="55">
        <v>0</v>
      </c>
      <c r="G13" s="55">
        <v>2100000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125</v>
      </c>
      <c r="D15" s="73" t="s">
        <v>70</v>
      </c>
      <c r="E15" s="74">
        <v>2100000</v>
      </c>
      <c r="F15" s="74">
        <v>16391546.41</v>
      </c>
      <c r="G15" s="74">
        <v>18491546.41</v>
      </c>
      <c r="H15" s="74">
        <v>10158973.17</v>
      </c>
      <c r="I15" s="74">
        <v>365307.5</v>
      </c>
    </row>
    <row r="16" spans="1:10" ht="13.8" x14ac:dyDescent="0.2">
      <c r="A16" s="37" t="s">
        <v>485</v>
      </c>
      <c r="B16" s="72" t="s">
        <v>486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243561.88</v>
      </c>
      <c r="I16" s="55">
        <v>151098.28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120000</v>
      </c>
      <c r="F17" s="55">
        <v>0</v>
      </c>
      <c r="G17" s="55">
        <v>120000</v>
      </c>
      <c r="H17" s="55">
        <v>33143.69</v>
      </c>
      <c r="I17" s="55">
        <v>33143.69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1077156.0900000001</v>
      </c>
      <c r="F18" s="55">
        <v>0</v>
      </c>
      <c r="G18" s="55">
        <v>1077156.0900000001</v>
      </c>
      <c r="H18" s="55">
        <v>568027.84</v>
      </c>
      <c r="I18" s="55">
        <v>550890.53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3313561.25</v>
      </c>
      <c r="F19" s="55">
        <v>0</v>
      </c>
      <c r="G19" s="55">
        <v>3313561.25</v>
      </c>
      <c r="H19" s="55">
        <v>1099354.01</v>
      </c>
      <c r="I19" s="55">
        <v>1099354.01</v>
      </c>
    </row>
    <row r="20" spans="1:9" ht="12.75" customHeight="1" x14ac:dyDescent="0.2">
      <c r="A20" s="37" t="s">
        <v>70</v>
      </c>
      <c r="B20" s="72" t="s">
        <v>70</v>
      </c>
      <c r="C20" s="41" t="s">
        <v>125</v>
      </c>
      <c r="D20" s="73" t="s">
        <v>70</v>
      </c>
      <c r="E20" s="74">
        <v>5310717.34</v>
      </c>
      <c r="F20" s="74">
        <v>0</v>
      </c>
      <c r="G20" s="74">
        <v>5310717.34</v>
      </c>
      <c r="H20" s="74">
        <v>1944087.42</v>
      </c>
      <c r="I20" s="74">
        <v>1834486.51</v>
      </c>
    </row>
    <row r="21" spans="1:9" ht="13.8" x14ac:dyDescent="0.2">
      <c r="A21" s="37" t="s">
        <v>487</v>
      </c>
      <c r="B21" s="72" t="s">
        <v>488</v>
      </c>
      <c r="C21" s="37" t="s">
        <v>3</v>
      </c>
      <c r="D21" s="72" t="s">
        <v>25</v>
      </c>
      <c r="E21" s="55">
        <v>1706362370</v>
      </c>
      <c r="F21" s="55">
        <v>0</v>
      </c>
      <c r="G21" s="55">
        <v>1706362370</v>
      </c>
      <c r="H21" s="55">
        <v>870184897.57000005</v>
      </c>
      <c r="I21" s="55">
        <v>861850042.22000003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1740986140</v>
      </c>
      <c r="F22" s="55">
        <v>0</v>
      </c>
      <c r="G22" s="55">
        <v>1740986140</v>
      </c>
      <c r="H22" s="55">
        <v>1037718044.54</v>
      </c>
      <c r="I22" s="55">
        <v>1030872461.5700001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44566314.159999996</v>
      </c>
      <c r="F23" s="55">
        <v>657155.85</v>
      </c>
      <c r="G23" s="55">
        <v>45223470.009999998</v>
      </c>
      <c r="H23" s="55">
        <v>23516444.43</v>
      </c>
      <c r="I23" s="55">
        <v>18458232.100000001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1522203567.5</v>
      </c>
      <c r="F24" s="55">
        <v>22087695.350000001</v>
      </c>
      <c r="G24" s="55">
        <v>1544291262.8499999</v>
      </c>
      <c r="H24" s="55">
        <v>536766454.81999999</v>
      </c>
      <c r="I24" s="55">
        <v>469905579.77999997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9808000.5199999996</v>
      </c>
      <c r="F25" s="55">
        <v>0</v>
      </c>
      <c r="G25" s="55">
        <v>9808000.5199999996</v>
      </c>
      <c r="H25" s="55">
        <v>4599340.99</v>
      </c>
      <c r="I25" s="55">
        <v>4177097.67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0</v>
      </c>
      <c r="F26" s="55">
        <v>0</v>
      </c>
      <c r="G26" s="55">
        <v>0</v>
      </c>
      <c r="H26" s="55">
        <v>229312.09</v>
      </c>
      <c r="I26" s="55">
        <v>229312.09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397810539.81999999</v>
      </c>
      <c r="F27" s="55">
        <v>34394604.729999997</v>
      </c>
      <c r="G27" s="55">
        <v>432205144.55000001</v>
      </c>
      <c r="H27" s="55">
        <v>206146916.75</v>
      </c>
      <c r="I27" s="55">
        <v>141940495.47999999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13684045</v>
      </c>
      <c r="F28" s="55">
        <v>287174567.69999999</v>
      </c>
      <c r="G28" s="55">
        <v>300858612.69999999</v>
      </c>
      <c r="H28" s="55">
        <v>305337.34000000003</v>
      </c>
      <c r="I28" s="55">
        <v>305337.34000000003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1806298577.05</v>
      </c>
      <c r="F29" s="55">
        <v>0</v>
      </c>
      <c r="G29" s="55">
        <v>1806298577.05</v>
      </c>
      <c r="H29" s="55">
        <v>812534606.75999999</v>
      </c>
      <c r="I29" s="55">
        <v>812534606.75999999</v>
      </c>
    </row>
    <row r="30" spans="1:9" ht="12.75" customHeight="1" x14ac:dyDescent="0.2">
      <c r="A30" s="37" t="s">
        <v>70</v>
      </c>
      <c r="B30" s="72" t="s">
        <v>70</v>
      </c>
      <c r="C30" s="41" t="s">
        <v>125</v>
      </c>
      <c r="D30" s="73" t="s">
        <v>70</v>
      </c>
      <c r="E30" s="74">
        <v>7241719554.0500002</v>
      </c>
      <c r="F30" s="74">
        <v>344314023.63</v>
      </c>
      <c r="G30" s="74">
        <v>7586033577.6800003</v>
      </c>
      <c r="H30" s="74">
        <v>3492001355.29</v>
      </c>
      <c r="I30" s="74">
        <v>3340273165.0100002</v>
      </c>
    </row>
    <row r="31" spans="1:9" ht="13.8" x14ac:dyDescent="0.2">
      <c r="A31" s="37" t="s">
        <v>489</v>
      </c>
      <c r="B31" s="72" t="s">
        <v>490</v>
      </c>
      <c r="C31" s="37" t="s">
        <v>5</v>
      </c>
      <c r="D31" s="72" t="s">
        <v>26</v>
      </c>
      <c r="E31" s="55">
        <v>69100000</v>
      </c>
      <c r="F31" s="55">
        <v>0</v>
      </c>
      <c r="G31" s="55">
        <v>69100000</v>
      </c>
      <c r="H31" s="55">
        <v>26301334.879999999</v>
      </c>
      <c r="I31" s="55">
        <v>8613997.6500000004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2691500</v>
      </c>
      <c r="F32" s="55">
        <v>0</v>
      </c>
      <c r="G32" s="55">
        <v>2691500</v>
      </c>
      <c r="H32" s="55">
        <v>508338.49</v>
      </c>
      <c r="I32" s="55">
        <v>493333.74</v>
      </c>
    </row>
    <row r="33" spans="1:9" ht="12.75" customHeight="1" x14ac:dyDescent="0.2">
      <c r="A33" s="37" t="s">
        <v>70</v>
      </c>
      <c r="B33" s="72" t="s">
        <v>70</v>
      </c>
      <c r="C33" s="37" t="s">
        <v>17</v>
      </c>
      <c r="D33" s="72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11</v>
      </c>
      <c r="D34" s="72" t="s">
        <v>12</v>
      </c>
      <c r="E34" s="55">
        <v>0</v>
      </c>
      <c r="F34" s="55">
        <v>400000</v>
      </c>
      <c r="G34" s="55">
        <v>400000</v>
      </c>
      <c r="H34" s="55">
        <v>400000</v>
      </c>
      <c r="I34" s="55">
        <v>0</v>
      </c>
    </row>
    <row r="35" spans="1:9" ht="12.75" customHeight="1" x14ac:dyDescent="0.2">
      <c r="A35" s="37" t="s">
        <v>70</v>
      </c>
      <c r="B35" s="72" t="s">
        <v>70</v>
      </c>
      <c r="C35" s="37" t="s">
        <v>19</v>
      </c>
      <c r="D35" s="72" t="s">
        <v>20</v>
      </c>
      <c r="E35" s="55">
        <v>11466</v>
      </c>
      <c r="F35" s="55">
        <v>8391321</v>
      </c>
      <c r="G35" s="55">
        <v>8402787</v>
      </c>
      <c r="H35" s="55">
        <v>23642.73</v>
      </c>
      <c r="I35" s="55">
        <v>12176.44</v>
      </c>
    </row>
    <row r="36" spans="1:9" ht="13.8" x14ac:dyDescent="0.2">
      <c r="A36" s="37" t="s">
        <v>70</v>
      </c>
      <c r="B36" s="72" t="s">
        <v>70</v>
      </c>
      <c r="C36" s="41" t="s">
        <v>125</v>
      </c>
      <c r="D36" s="73" t="s">
        <v>70</v>
      </c>
      <c r="E36" s="74">
        <v>71804090</v>
      </c>
      <c r="F36" s="74">
        <v>8791321</v>
      </c>
      <c r="G36" s="74">
        <v>80595411</v>
      </c>
      <c r="H36" s="74">
        <v>27234440.02</v>
      </c>
      <c r="I36" s="74">
        <v>9119507.8300000001</v>
      </c>
    </row>
    <row r="37" spans="1:9" ht="12.75" customHeight="1" x14ac:dyDescent="0.2">
      <c r="A37" s="37" t="s">
        <v>491</v>
      </c>
      <c r="B37" s="72" t="s">
        <v>492</v>
      </c>
      <c r="C37" s="37" t="s">
        <v>15</v>
      </c>
      <c r="D37" s="72" t="s">
        <v>27</v>
      </c>
      <c r="E37" s="55">
        <v>954000</v>
      </c>
      <c r="F37" s="55">
        <v>0</v>
      </c>
      <c r="G37" s="55">
        <v>954000</v>
      </c>
      <c r="H37" s="55">
        <v>255589.82</v>
      </c>
      <c r="I37" s="55">
        <v>136096.5</v>
      </c>
    </row>
    <row r="38" spans="1:9" ht="12.75" customHeight="1" x14ac:dyDescent="0.2">
      <c r="A38" s="37" t="s">
        <v>70</v>
      </c>
      <c r="B38" s="72" t="s">
        <v>70</v>
      </c>
      <c r="C38" s="37" t="s">
        <v>7</v>
      </c>
      <c r="D38" s="72" t="s">
        <v>8</v>
      </c>
      <c r="E38" s="55">
        <v>3378288.54</v>
      </c>
      <c r="F38" s="55">
        <v>0</v>
      </c>
      <c r="G38" s="55">
        <v>3378288.54</v>
      </c>
      <c r="H38" s="55">
        <v>236526.27</v>
      </c>
      <c r="I38" s="55">
        <v>54174.51</v>
      </c>
    </row>
    <row r="39" spans="1:9" ht="12.75" customHeight="1" x14ac:dyDescent="0.2">
      <c r="A39" s="37" t="s">
        <v>70</v>
      </c>
      <c r="B39" s="72" t="s">
        <v>70</v>
      </c>
      <c r="C39" s="37" t="s">
        <v>11</v>
      </c>
      <c r="D39" s="72" t="s">
        <v>12</v>
      </c>
      <c r="E39" s="55">
        <v>431563.06</v>
      </c>
      <c r="F39" s="55">
        <v>769485.3</v>
      </c>
      <c r="G39" s="55">
        <v>1201048.3600000001</v>
      </c>
      <c r="H39" s="55">
        <v>2395943.13</v>
      </c>
      <c r="I39" s="55">
        <v>2390943.13</v>
      </c>
    </row>
    <row r="40" spans="1:9" ht="12.75" customHeight="1" x14ac:dyDescent="0.2">
      <c r="A40" s="37" t="s">
        <v>70</v>
      </c>
      <c r="B40" s="72" t="s">
        <v>70</v>
      </c>
      <c r="C40" s="37" t="s">
        <v>19</v>
      </c>
      <c r="D40" s="72" t="s">
        <v>20</v>
      </c>
      <c r="E40" s="55">
        <v>0</v>
      </c>
      <c r="F40" s="55">
        <v>108663.97</v>
      </c>
      <c r="G40" s="55">
        <v>108663.97</v>
      </c>
      <c r="H40" s="55">
        <v>0</v>
      </c>
      <c r="I40" s="55">
        <v>0</v>
      </c>
    </row>
    <row r="41" spans="1:9" ht="13.8" x14ac:dyDescent="0.2">
      <c r="A41" s="37" t="s">
        <v>70</v>
      </c>
      <c r="B41" s="72" t="s">
        <v>70</v>
      </c>
      <c r="C41" s="41" t="s">
        <v>125</v>
      </c>
      <c r="D41" s="73" t="s">
        <v>70</v>
      </c>
      <c r="E41" s="74">
        <v>4763851.5999999996</v>
      </c>
      <c r="F41" s="74">
        <v>878149.27</v>
      </c>
      <c r="G41" s="74">
        <v>5642000.8700000001</v>
      </c>
      <c r="H41" s="74">
        <v>2888059.22</v>
      </c>
      <c r="I41" s="74">
        <v>2581214.14</v>
      </c>
    </row>
    <row r="42" spans="1:9" ht="12.75" customHeight="1" x14ac:dyDescent="0.2">
      <c r="A42" s="37" t="s">
        <v>493</v>
      </c>
      <c r="B42" s="72" t="s">
        <v>494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2570240.34</v>
      </c>
      <c r="I42" s="55">
        <v>2368094.1800000002</v>
      </c>
    </row>
    <row r="43" spans="1:9" ht="12.75" customHeight="1" x14ac:dyDescent="0.2">
      <c r="A43" s="37" t="s">
        <v>70</v>
      </c>
      <c r="B43" s="72" t="s">
        <v>70</v>
      </c>
      <c r="C43" s="37" t="s">
        <v>7</v>
      </c>
      <c r="D43" s="72" t="s">
        <v>8</v>
      </c>
      <c r="E43" s="55">
        <v>66647494.130000003</v>
      </c>
      <c r="F43" s="55">
        <v>0</v>
      </c>
      <c r="G43" s="55">
        <v>66647494.130000003</v>
      </c>
      <c r="H43" s="55">
        <v>78751724</v>
      </c>
      <c r="I43" s="55">
        <v>0</v>
      </c>
    </row>
    <row r="44" spans="1:9" ht="12.75" customHeight="1" x14ac:dyDescent="0.2">
      <c r="A44" s="37" t="s">
        <v>70</v>
      </c>
      <c r="B44" s="72" t="s">
        <v>70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ht="12.75" customHeight="1" x14ac:dyDescent="0.2">
      <c r="A45" s="37" t="s">
        <v>70</v>
      </c>
      <c r="B45" s="72" t="s">
        <v>70</v>
      </c>
      <c r="C45" s="37" t="s">
        <v>11</v>
      </c>
      <c r="D45" s="72" t="s">
        <v>12</v>
      </c>
      <c r="E45" s="55">
        <v>720000</v>
      </c>
      <c r="F45" s="55">
        <v>0</v>
      </c>
      <c r="G45" s="55">
        <v>720000</v>
      </c>
      <c r="H45" s="55">
        <v>920000</v>
      </c>
      <c r="I45" s="55">
        <v>0</v>
      </c>
    </row>
    <row r="46" spans="1:9" ht="12.75" customHeight="1" x14ac:dyDescent="0.2">
      <c r="A46" s="37" t="s">
        <v>70</v>
      </c>
      <c r="B46" s="72" t="s">
        <v>70</v>
      </c>
      <c r="C46" s="37" t="s">
        <v>19</v>
      </c>
      <c r="D46" s="72" t="s">
        <v>20</v>
      </c>
      <c r="E46" s="55">
        <v>0</v>
      </c>
      <c r="F46" s="55">
        <v>20329446</v>
      </c>
      <c r="G46" s="55">
        <v>20329446</v>
      </c>
      <c r="H46" s="55">
        <v>0</v>
      </c>
      <c r="I46" s="55">
        <v>0</v>
      </c>
    </row>
    <row r="47" spans="1:9" ht="12.75" customHeight="1" x14ac:dyDescent="0.2">
      <c r="A47" s="37" t="s">
        <v>70</v>
      </c>
      <c r="B47" s="72" t="s">
        <v>70</v>
      </c>
      <c r="C47" s="41" t="s">
        <v>125</v>
      </c>
      <c r="D47" s="73" t="s">
        <v>70</v>
      </c>
      <c r="E47" s="74">
        <v>68419474.129999995</v>
      </c>
      <c r="F47" s="74">
        <v>20329446</v>
      </c>
      <c r="G47" s="74">
        <v>88748920.129999995</v>
      </c>
      <c r="H47" s="74">
        <v>82241964.340000004</v>
      </c>
      <c r="I47" s="74">
        <v>2368094.1800000002</v>
      </c>
    </row>
    <row r="48" spans="1:9" ht="12.75" customHeight="1" x14ac:dyDescent="0.2">
      <c r="A48" s="37" t="s">
        <v>495</v>
      </c>
      <c r="B48" s="72" t="s">
        <v>496</v>
      </c>
      <c r="C48" s="37" t="s">
        <v>15</v>
      </c>
      <c r="D48" s="72" t="s">
        <v>27</v>
      </c>
      <c r="E48" s="55">
        <v>15000</v>
      </c>
      <c r="F48" s="55">
        <v>0</v>
      </c>
      <c r="G48" s="55">
        <v>15000</v>
      </c>
      <c r="H48" s="55">
        <v>-629310.92000000004</v>
      </c>
      <c r="I48" s="55">
        <v>-630470.92000000004</v>
      </c>
    </row>
    <row r="49" spans="1:9" ht="12.75" customHeight="1" x14ac:dyDescent="0.2">
      <c r="A49" s="37" t="s">
        <v>70</v>
      </c>
      <c r="B49" s="72" t="s">
        <v>70</v>
      </c>
      <c r="C49" s="37" t="s">
        <v>7</v>
      </c>
      <c r="D49" s="72" t="s">
        <v>8</v>
      </c>
      <c r="E49" s="55">
        <v>137860.35999999999</v>
      </c>
      <c r="F49" s="55">
        <v>0</v>
      </c>
      <c r="G49" s="55">
        <v>137860.35999999999</v>
      </c>
      <c r="H49" s="55">
        <v>238731.43</v>
      </c>
      <c r="I49" s="55">
        <v>39818.39</v>
      </c>
    </row>
    <row r="50" spans="1:9" ht="12.75" customHeight="1" x14ac:dyDescent="0.2">
      <c r="A50" s="37" t="s">
        <v>70</v>
      </c>
      <c r="B50" s="72" t="s">
        <v>70</v>
      </c>
      <c r="C50" s="37" t="s">
        <v>17</v>
      </c>
      <c r="D50" s="72" t="s">
        <v>28</v>
      </c>
      <c r="E50" s="55">
        <v>770863.66</v>
      </c>
      <c r="F50" s="55">
        <v>0</v>
      </c>
      <c r="G50" s="55">
        <v>770863.66</v>
      </c>
      <c r="H50" s="55">
        <v>563392.14</v>
      </c>
      <c r="I50" s="55">
        <v>425407.68</v>
      </c>
    </row>
    <row r="51" spans="1:9" ht="12.75" customHeight="1" x14ac:dyDescent="0.2">
      <c r="A51" s="37" t="s">
        <v>70</v>
      </c>
      <c r="B51" s="72" t="s">
        <v>70</v>
      </c>
      <c r="C51" s="37" t="s">
        <v>11</v>
      </c>
      <c r="D51" s="72" t="s">
        <v>12</v>
      </c>
      <c r="E51" s="55">
        <v>0</v>
      </c>
      <c r="F51" s="55">
        <v>5100000</v>
      </c>
      <c r="G51" s="55">
        <v>5100000</v>
      </c>
      <c r="H51" s="55">
        <v>5119453.5599999996</v>
      </c>
      <c r="I51" s="55">
        <v>0</v>
      </c>
    </row>
    <row r="52" spans="1:9" ht="12.75" customHeight="1" x14ac:dyDescent="0.2">
      <c r="A52" s="37" t="s">
        <v>70</v>
      </c>
      <c r="B52" s="72" t="s">
        <v>70</v>
      </c>
      <c r="C52" s="37" t="s">
        <v>19</v>
      </c>
      <c r="D52" s="72" t="s">
        <v>20</v>
      </c>
      <c r="E52" s="55">
        <v>143097.21</v>
      </c>
      <c r="F52" s="55">
        <v>2797386.51</v>
      </c>
      <c r="G52" s="55">
        <v>2940483.72</v>
      </c>
      <c r="H52" s="55">
        <v>71798.600000000006</v>
      </c>
      <c r="I52" s="55">
        <v>71798.600000000006</v>
      </c>
    </row>
    <row r="53" spans="1:9" ht="12.75" customHeight="1" x14ac:dyDescent="0.2">
      <c r="A53" s="37" t="s">
        <v>70</v>
      </c>
      <c r="B53" s="72" t="s">
        <v>70</v>
      </c>
      <c r="C53" s="41" t="s">
        <v>125</v>
      </c>
      <c r="D53" s="73" t="s">
        <v>70</v>
      </c>
      <c r="E53" s="74">
        <v>1066821.23</v>
      </c>
      <c r="F53" s="74">
        <v>7897386.5099999998</v>
      </c>
      <c r="G53" s="74">
        <v>8964207.7400000002</v>
      </c>
      <c r="H53" s="74">
        <v>5364064.8099999996</v>
      </c>
      <c r="I53" s="74">
        <v>-93446.25</v>
      </c>
    </row>
    <row r="54" spans="1:9" ht="12.75" customHeight="1" x14ac:dyDescent="0.2">
      <c r="A54" s="37" t="s">
        <v>497</v>
      </c>
      <c r="B54" s="72" t="s">
        <v>498</v>
      </c>
      <c r="C54" s="37" t="s">
        <v>15</v>
      </c>
      <c r="D54" s="72" t="s">
        <v>27</v>
      </c>
      <c r="E54" s="55">
        <v>4204000</v>
      </c>
      <c r="F54" s="55">
        <v>0</v>
      </c>
      <c r="G54" s="55">
        <v>4204000</v>
      </c>
      <c r="H54" s="55">
        <v>214602.66</v>
      </c>
      <c r="I54" s="55">
        <v>214602.66</v>
      </c>
    </row>
    <row r="55" spans="1:9" ht="12.75" customHeight="1" x14ac:dyDescent="0.2">
      <c r="A55" s="37" t="s">
        <v>70</v>
      </c>
      <c r="B55" s="72" t="s">
        <v>70</v>
      </c>
      <c r="C55" s="41" t="s">
        <v>125</v>
      </c>
      <c r="D55" s="73" t="s">
        <v>70</v>
      </c>
      <c r="E55" s="74">
        <v>4204000</v>
      </c>
      <c r="F55" s="74">
        <v>0</v>
      </c>
      <c r="G55" s="74">
        <v>4204000</v>
      </c>
      <c r="H55" s="74">
        <v>214602.66</v>
      </c>
      <c r="I55" s="74">
        <v>214602.66</v>
      </c>
    </row>
    <row r="56" spans="1:9" s="88" customFormat="1" ht="12.75" customHeight="1" x14ac:dyDescent="0.2">
      <c r="A56" s="37" t="s">
        <v>499</v>
      </c>
      <c r="B56" s="72" t="s">
        <v>500</v>
      </c>
      <c r="C56" s="37" t="s">
        <v>15</v>
      </c>
      <c r="D56" s="72" t="s">
        <v>27</v>
      </c>
      <c r="E56" s="55">
        <v>1164780.3</v>
      </c>
      <c r="F56" s="55">
        <v>0</v>
      </c>
      <c r="G56" s="55">
        <v>1164780.3</v>
      </c>
      <c r="H56" s="55">
        <v>600716.5</v>
      </c>
      <c r="I56" s="55">
        <v>543523.52</v>
      </c>
    </row>
    <row r="57" spans="1:9" s="88" customFormat="1" ht="12.75" customHeight="1" x14ac:dyDescent="0.2">
      <c r="A57" s="37" t="s">
        <v>70</v>
      </c>
      <c r="B57" s="72" t="s">
        <v>70</v>
      </c>
      <c r="C57" s="37" t="s">
        <v>7</v>
      </c>
      <c r="D57" s="72" t="s">
        <v>8</v>
      </c>
      <c r="E57" s="55">
        <v>0</v>
      </c>
      <c r="F57" s="55">
        <v>149841.48000000001</v>
      </c>
      <c r="G57" s="55">
        <v>149841.48000000001</v>
      </c>
      <c r="H57" s="55">
        <v>149841.48000000001</v>
      </c>
      <c r="I57" s="55">
        <v>149841.48000000001</v>
      </c>
    </row>
    <row r="58" spans="1:9" s="88" customFormat="1" ht="12.75" customHeight="1" x14ac:dyDescent="0.2">
      <c r="A58" s="37" t="s">
        <v>70</v>
      </c>
      <c r="B58" s="72" t="s">
        <v>70</v>
      </c>
      <c r="C58" s="37" t="s">
        <v>17</v>
      </c>
      <c r="D58" s="72" t="s">
        <v>28</v>
      </c>
      <c r="E58" s="55">
        <v>3000</v>
      </c>
      <c r="F58" s="55">
        <v>0</v>
      </c>
      <c r="G58" s="55">
        <v>3000</v>
      </c>
      <c r="H58" s="55">
        <v>0</v>
      </c>
      <c r="I58" s="55">
        <v>0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11</v>
      </c>
      <c r="D59" s="72" t="s">
        <v>12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</row>
    <row r="60" spans="1:9" s="88" customFormat="1" ht="12.75" customHeight="1" x14ac:dyDescent="0.2">
      <c r="A60" s="37" t="s">
        <v>70</v>
      </c>
      <c r="B60" s="72" t="s">
        <v>70</v>
      </c>
      <c r="C60" s="41" t="s">
        <v>125</v>
      </c>
      <c r="D60" s="73" t="s">
        <v>70</v>
      </c>
      <c r="E60" s="74">
        <v>1167780.3</v>
      </c>
      <c r="F60" s="74">
        <v>149841.48000000001</v>
      </c>
      <c r="G60" s="74">
        <v>1317621.78</v>
      </c>
      <c r="H60" s="74">
        <v>750557.98</v>
      </c>
      <c r="I60" s="74">
        <v>693365</v>
      </c>
    </row>
    <row r="61" spans="1:9" s="88" customFormat="1" ht="12.75" customHeight="1" x14ac:dyDescent="0.2">
      <c r="A61" s="37" t="s">
        <v>501</v>
      </c>
      <c r="B61" s="72" t="s">
        <v>502</v>
      </c>
      <c r="C61" s="37" t="s">
        <v>7</v>
      </c>
      <c r="D61" s="72" t="s">
        <v>8</v>
      </c>
      <c r="E61" s="55">
        <v>0</v>
      </c>
      <c r="F61" s="55">
        <v>32108.880000000001</v>
      </c>
      <c r="G61" s="55">
        <v>32108.880000000001</v>
      </c>
      <c r="H61" s="55">
        <v>32108.880000000001</v>
      </c>
      <c r="I61" s="55">
        <v>0</v>
      </c>
    </row>
    <row r="62" spans="1:9" s="88" customFormat="1" ht="12.75" customHeight="1" x14ac:dyDescent="0.2">
      <c r="A62" s="37" t="s">
        <v>70</v>
      </c>
      <c r="B62" s="72" t="s">
        <v>70</v>
      </c>
      <c r="C62" s="37" t="s">
        <v>17</v>
      </c>
      <c r="D62" s="72" t="s">
        <v>28</v>
      </c>
      <c r="E62" s="55">
        <v>5000</v>
      </c>
      <c r="F62" s="55">
        <v>0</v>
      </c>
      <c r="G62" s="55">
        <v>5000</v>
      </c>
      <c r="H62" s="55">
        <v>0</v>
      </c>
      <c r="I62" s="55">
        <v>0</v>
      </c>
    </row>
    <row r="63" spans="1:9" s="88" customFormat="1" ht="12.75" customHeight="1" x14ac:dyDescent="0.2">
      <c r="A63" s="37" t="s">
        <v>70</v>
      </c>
      <c r="B63" s="72" t="s">
        <v>70</v>
      </c>
      <c r="C63" s="37" t="s">
        <v>19</v>
      </c>
      <c r="D63" s="72" t="s">
        <v>20</v>
      </c>
      <c r="E63" s="55">
        <v>0</v>
      </c>
      <c r="F63" s="55">
        <v>1100873.95</v>
      </c>
      <c r="G63" s="55">
        <v>1100873.95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41" t="s">
        <v>125</v>
      </c>
      <c r="D64" s="73" t="s">
        <v>70</v>
      </c>
      <c r="E64" s="74">
        <v>5000</v>
      </c>
      <c r="F64" s="74">
        <v>1132982.83</v>
      </c>
      <c r="G64" s="74">
        <v>1137982.83</v>
      </c>
      <c r="H64" s="74">
        <v>32108.880000000001</v>
      </c>
      <c r="I64" s="74">
        <v>0</v>
      </c>
    </row>
    <row r="65" spans="1:9" s="88" customFormat="1" ht="12.75" customHeight="1" x14ac:dyDescent="0.2">
      <c r="A65" s="37" t="s">
        <v>503</v>
      </c>
      <c r="B65" s="72" t="s">
        <v>504</v>
      </c>
      <c r="C65" s="37" t="s">
        <v>15</v>
      </c>
      <c r="D65" s="72" t="s">
        <v>27</v>
      </c>
      <c r="E65" s="55">
        <v>16995000</v>
      </c>
      <c r="F65" s="55">
        <v>0</v>
      </c>
      <c r="G65" s="55">
        <v>16995000</v>
      </c>
      <c r="H65" s="55">
        <v>7133079.4400000004</v>
      </c>
      <c r="I65" s="55">
        <v>6035016.1600000001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7</v>
      </c>
      <c r="D66" s="72" t="s">
        <v>8</v>
      </c>
      <c r="E66" s="55">
        <v>91953.59</v>
      </c>
      <c r="F66" s="55">
        <v>404544.4</v>
      </c>
      <c r="G66" s="55">
        <v>496497.99</v>
      </c>
      <c r="H66" s="55">
        <v>404544.4</v>
      </c>
      <c r="I66" s="55">
        <v>160544.4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17</v>
      </c>
      <c r="D67" s="72" t="s">
        <v>28</v>
      </c>
      <c r="E67" s="55">
        <v>10000</v>
      </c>
      <c r="F67" s="55">
        <v>0</v>
      </c>
      <c r="G67" s="55">
        <v>10000</v>
      </c>
      <c r="H67" s="55">
        <v>0</v>
      </c>
      <c r="I67" s="55">
        <v>0</v>
      </c>
    </row>
    <row r="68" spans="1:9" s="88" customFormat="1" ht="12.75" customHeight="1" x14ac:dyDescent="0.2">
      <c r="A68" s="37" t="s">
        <v>70</v>
      </c>
      <c r="B68" s="72" t="s">
        <v>70</v>
      </c>
      <c r="C68" s="37" t="s">
        <v>11</v>
      </c>
      <c r="D68" s="72" t="s">
        <v>12</v>
      </c>
      <c r="E68" s="55">
        <v>0</v>
      </c>
      <c r="F68" s="55">
        <v>3000000</v>
      </c>
      <c r="G68" s="55">
        <v>3000000</v>
      </c>
      <c r="H68" s="55">
        <v>3000000</v>
      </c>
      <c r="I68" s="55">
        <v>0</v>
      </c>
    </row>
    <row r="69" spans="1:9" s="88" customFormat="1" ht="12.75" customHeight="1" x14ac:dyDescent="0.2">
      <c r="A69" s="37" t="s">
        <v>70</v>
      </c>
      <c r="B69" s="72" t="s">
        <v>70</v>
      </c>
      <c r="C69" s="37" t="s">
        <v>19</v>
      </c>
      <c r="D69" s="72" t="s">
        <v>20</v>
      </c>
      <c r="E69" s="55">
        <v>0</v>
      </c>
      <c r="F69" s="55">
        <v>12161764.539999999</v>
      </c>
      <c r="G69" s="55">
        <v>12161764.539999999</v>
      </c>
      <c r="H69" s="55">
        <v>0</v>
      </c>
      <c r="I69" s="55">
        <v>0</v>
      </c>
    </row>
    <row r="70" spans="1:9" s="88" customFormat="1" ht="12.75" customHeight="1" x14ac:dyDescent="0.2">
      <c r="A70" s="37" t="s">
        <v>70</v>
      </c>
      <c r="B70" s="72" t="s">
        <v>70</v>
      </c>
      <c r="C70" s="41" t="s">
        <v>125</v>
      </c>
      <c r="D70" s="73" t="s">
        <v>70</v>
      </c>
      <c r="E70" s="74">
        <v>17096953.59</v>
      </c>
      <c r="F70" s="74">
        <v>15566308.939999999</v>
      </c>
      <c r="G70" s="74">
        <v>32663262.530000001</v>
      </c>
      <c r="H70" s="74">
        <v>10537623.84</v>
      </c>
      <c r="I70" s="74">
        <v>6195560.5599999996</v>
      </c>
    </row>
    <row r="71" spans="1:9" s="88" customFormat="1" ht="12.75" customHeight="1" x14ac:dyDescent="0.2">
      <c r="A71" s="37" t="s">
        <v>505</v>
      </c>
      <c r="B71" s="72" t="s">
        <v>506</v>
      </c>
      <c r="C71" s="37" t="s">
        <v>15</v>
      </c>
      <c r="D71" s="72" t="s">
        <v>27</v>
      </c>
      <c r="E71" s="55">
        <v>15100000</v>
      </c>
      <c r="F71" s="55">
        <v>0</v>
      </c>
      <c r="G71" s="55">
        <v>15100000</v>
      </c>
      <c r="H71" s="55">
        <v>9560472.5800000001</v>
      </c>
      <c r="I71" s="55">
        <v>7937442.7699999996</v>
      </c>
    </row>
    <row r="72" spans="1:9" s="88" customFormat="1" ht="12.6" customHeight="1" x14ac:dyDescent="0.2">
      <c r="A72" s="37" t="s">
        <v>70</v>
      </c>
      <c r="B72" s="72" t="s">
        <v>70</v>
      </c>
      <c r="C72" s="37" t="s">
        <v>7</v>
      </c>
      <c r="D72" s="72" t="s">
        <v>8</v>
      </c>
      <c r="E72" s="55">
        <v>0</v>
      </c>
      <c r="F72" s="55">
        <v>896194.67</v>
      </c>
      <c r="G72" s="55">
        <v>896194.67</v>
      </c>
      <c r="H72" s="55">
        <v>1307136.8400000001</v>
      </c>
      <c r="I72" s="55">
        <v>1307136.8400000001</v>
      </c>
    </row>
    <row r="73" spans="1:9" s="88" customFormat="1" ht="12.6" customHeight="1" x14ac:dyDescent="0.2">
      <c r="A73" s="37" t="s">
        <v>70</v>
      </c>
      <c r="B73" s="72" t="s">
        <v>70</v>
      </c>
      <c r="C73" s="37" t="s">
        <v>17</v>
      </c>
      <c r="D73" s="72" t="s">
        <v>28</v>
      </c>
      <c r="E73" s="55">
        <v>0</v>
      </c>
      <c r="F73" s="55">
        <v>0</v>
      </c>
      <c r="G73" s="55">
        <v>0</v>
      </c>
      <c r="H73" s="55">
        <v>347465.66</v>
      </c>
      <c r="I73" s="55">
        <v>38430.089999999997</v>
      </c>
    </row>
    <row r="74" spans="1:9" s="88" customFormat="1" ht="12.6" customHeight="1" x14ac:dyDescent="0.2">
      <c r="A74" s="37" t="s">
        <v>70</v>
      </c>
      <c r="B74" s="72" t="s">
        <v>70</v>
      </c>
      <c r="C74" s="37" t="s">
        <v>19</v>
      </c>
      <c r="D74" s="72" t="s">
        <v>20</v>
      </c>
      <c r="E74" s="55">
        <v>0</v>
      </c>
      <c r="F74" s="55">
        <v>13201457.77</v>
      </c>
      <c r="G74" s="55">
        <v>13201457.77</v>
      </c>
      <c r="H74" s="55">
        <v>0</v>
      </c>
      <c r="I74" s="55">
        <v>0</v>
      </c>
    </row>
    <row r="75" spans="1:9" s="88" customFormat="1" ht="12.6" customHeight="1" x14ac:dyDescent="0.2">
      <c r="A75" s="37" t="s">
        <v>70</v>
      </c>
      <c r="B75" s="72" t="s">
        <v>70</v>
      </c>
      <c r="C75" s="41" t="s">
        <v>125</v>
      </c>
      <c r="D75" s="73" t="s">
        <v>70</v>
      </c>
      <c r="E75" s="74">
        <v>15100000</v>
      </c>
      <c r="F75" s="74">
        <v>14097652.439999999</v>
      </c>
      <c r="G75" s="74">
        <v>29197652.440000001</v>
      </c>
      <c r="H75" s="74">
        <v>11215075.08</v>
      </c>
      <c r="I75" s="74">
        <v>9283009.6999999993</v>
      </c>
    </row>
    <row r="76" spans="1:9" s="88" customFormat="1" ht="13.8" x14ac:dyDescent="0.2">
      <c r="A76" s="114" t="s">
        <v>266</v>
      </c>
      <c r="B76" s="133"/>
      <c r="C76" s="114" t="s">
        <v>70</v>
      </c>
      <c r="D76" s="133"/>
      <c r="E76" s="21">
        <v>7443845671.8199997</v>
      </c>
      <c r="F76" s="21">
        <v>429548658.50999999</v>
      </c>
      <c r="G76" s="21">
        <v>7873394330.3299999</v>
      </c>
      <c r="H76" s="24">
        <v>3650930167.2600002</v>
      </c>
      <c r="I76" s="21">
        <v>3372967045.2600002</v>
      </c>
    </row>
    <row r="77" spans="1:9" ht="13.8" x14ac:dyDescent="0.3">
      <c r="A77" s="39" t="s">
        <v>61</v>
      </c>
      <c r="B77" s="39"/>
      <c r="C77" s="39"/>
      <c r="D77" s="39"/>
      <c r="E77" s="39"/>
      <c r="F77" s="39"/>
      <c r="G77" s="39"/>
      <c r="H77" s="39"/>
      <c r="I77" s="39"/>
    </row>
  </sheetData>
  <mergeCells count="6">
    <mergeCell ref="A5:B6"/>
    <mergeCell ref="C5:D6"/>
    <mergeCell ref="A1:I1"/>
    <mergeCell ref="A2:I2"/>
    <mergeCell ref="A76:B76"/>
    <mergeCell ref="C76:D76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 C9 C11:C14 C16:C19 C21:C29 C31:C35 C37:C40 C42:C46 C48:C52 C54 C56:C59 C61:C63 C65:C69 C71:C74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s="76" customFormat="1" ht="18.75" customHeight="1" x14ac:dyDescent="0.35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6" t="s">
        <v>58</v>
      </c>
      <c r="B5" s="117"/>
      <c r="C5" s="127" t="s">
        <v>59</v>
      </c>
      <c r="D5" s="117"/>
      <c r="E5" s="127" t="s">
        <v>60</v>
      </c>
      <c r="F5" s="117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8"/>
      <c r="B6" s="119"/>
      <c r="C6" s="118"/>
      <c r="D6" s="119"/>
      <c r="E6" s="118"/>
      <c r="F6" s="119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507</v>
      </c>
      <c r="B7" s="72" t="s">
        <v>508</v>
      </c>
      <c r="C7" s="37" t="s">
        <v>417</v>
      </c>
      <c r="D7" s="72" t="s">
        <v>508</v>
      </c>
      <c r="E7" s="37" t="s">
        <v>509</v>
      </c>
      <c r="F7" s="72" t="s">
        <v>510</v>
      </c>
      <c r="G7" s="55">
        <v>1507582786.74</v>
      </c>
      <c r="H7" s="55">
        <v>-16058334.449999999</v>
      </c>
      <c r="I7" s="55">
        <v>1491524452.29</v>
      </c>
      <c r="J7" s="55">
        <v>1289896072.04</v>
      </c>
      <c r="K7" s="55">
        <v>1289896072.04</v>
      </c>
      <c r="L7" s="55">
        <v>748816752.73000002</v>
      </c>
      <c r="M7" s="55">
        <v>50.204792256694802</v>
      </c>
      <c r="N7" s="55">
        <v>748816752.73000002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125</v>
      </c>
      <c r="F8" s="73" t="s">
        <v>70</v>
      </c>
      <c r="G8" s="74">
        <v>1507582786.74</v>
      </c>
      <c r="H8" s="74">
        <v>-16058334.449999999</v>
      </c>
      <c r="I8" s="74">
        <v>1491524452.29</v>
      </c>
      <c r="J8" s="74">
        <v>1289896072.04</v>
      </c>
      <c r="K8" s="74">
        <v>1289896072.04</v>
      </c>
      <c r="L8" s="74">
        <v>748816752.73000002</v>
      </c>
      <c r="M8" s="74">
        <v>50.204792256694802</v>
      </c>
      <c r="N8" s="74">
        <v>748816752.73000002</v>
      </c>
    </row>
    <row r="9" spans="1:14" ht="13.8" x14ac:dyDescent="0.2">
      <c r="A9" s="37" t="s">
        <v>70</v>
      </c>
      <c r="B9" s="72" t="s">
        <v>70</v>
      </c>
      <c r="C9" s="96" t="s">
        <v>125</v>
      </c>
      <c r="D9" s="97" t="s">
        <v>70</v>
      </c>
      <c r="E9" s="96" t="s">
        <v>70</v>
      </c>
      <c r="F9" s="97" t="s">
        <v>70</v>
      </c>
      <c r="G9" s="98">
        <v>1507582786.74</v>
      </c>
      <c r="H9" s="98">
        <v>-16058334.449999999</v>
      </c>
      <c r="I9" s="98">
        <v>1491524452.29</v>
      </c>
      <c r="J9" s="98">
        <v>1289896072.04</v>
      </c>
      <c r="K9" s="98">
        <v>1289896072.04</v>
      </c>
      <c r="L9" s="98">
        <v>748816752.73000002</v>
      </c>
      <c r="M9" s="98">
        <v>50.204792256694802</v>
      </c>
      <c r="N9" s="98">
        <v>748816752.73000002</v>
      </c>
    </row>
    <row r="10" spans="1:14" ht="13.8" x14ac:dyDescent="0.2">
      <c r="A10" s="37" t="s">
        <v>3</v>
      </c>
      <c r="B10" s="72" t="s">
        <v>511</v>
      </c>
      <c r="C10" s="37" t="s">
        <v>431</v>
      </c>
      <c r="D10" s="72" t="s">
        <v>512</v>
      </c>
      <c r="E10" s="37" t="s">
        <v>513</v>
      </c>
      <c r="F10" s="72" t="s">
        <v>514</v>
      </c>
      <c r="G10" s="55">
        <v>20385570.34</v>
      </c>
      <c r="H10" s="55">
        <v>215405.94</v>
      </c>
      <c r="I10" s="55">
        <v>20600976.280000001</v>
      </c>
      <c r="J10" s="55">
        <v>20600976.280000001</v>
      </c>
      <c r="K10" s="55">
        <v>20600976.280000001</v>
      </c>
      <c r="L10" s="55">
        <v>10264587.17</v>
      </c>
      <c r="M10" s="55">
        <v>49.825731705565602</v>
      </c>
      <c r="N10" s="55">
        <v>5096392.6100000003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515</v>
      </c>
      <c r="F11" s="72" t="s">
        <v>516</v>
      </c>
      <c r="G11" s="55">
        <v>2031948.89</v>
      </c>
      <c r="H11" s="55">
        <v>33318.26</v>
      </c>
      <c r="I11" s="55">
        <v>2065267.15</v>
      </c>
      <c r="J11" s="55">
        <v>2065267.15</v>
      </c>
      <c r="K11" s="55">
        <v>2065267.15</v>
      </c>
      <c r="L11" s="55">
        <v>1027080.5</v>
      </c>
      <c r="M11" s="55">
        <v>49.7311207414498</v>
      </c>
      <c r="N11" s="55">
        <v>1027080.5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517</v>
      </c>
      <c r="F12" s="72" t="s">
        <v>518</v>
      </c>
      <c r="G12" s="55">
        <v>1262488.71</v>
      </c>
      <c r="H12" s="55">
        <v>5329.78</v>
      </c>
      <c r="I12" s="55">
        <v>1267818.49</v>
      </c>
      <c r="J12" s="55">
        <v>1267818.49</v>
      </c>
      <c r="K12" s="55">
        <v>1267818.49</v>
      </c>
      <c r="L12" s="55">
        <v>633020.94999999995</v>
      </c>
      <c r="M12" s="55">
        <v>49.9299351597246</v>
      </c>
      <c r="N12" s="55">
        <v>315622.18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519</v>
      </c>
      <c r="F13" s="72" t="s">
        <v>520</v>
      </c>
      <c r="G13" s="55">
        <v>3334127.22</v>
      </c>
      <c r="H13" s="55">
        <v>59862.559999999998</v>
      </c>
      <c r="I13" s="55">
        <v>3393989.78</v>
      </c>
      <c r="J13" s="55">
        <v>3393989.78</v>
      </c>
      <c r="K13" s="55">
        <v>3393989.78</v>
      </c>
      <c r="L13" s="55">
        <v>1687017.8</v>
      </c>
      <c r="M13" s="55">
        <v>49.706036533792997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521</v>
      </c>
      <c r="F14" s="72" t="s">
        <v>522</v>
      </c>
      <c r="G14" s="55">
        <v>2521554.5499999998</v>
      </c>
      <c r="H14" s="55">
        <v>-329617.58</v>
      </c>
      <c r="I14" s="55">
        <v>2191936.9700000002</v>
      </c>
      <c r="J14" s="55">
        <v>1088204.57</v>
      </c>
      <c r="K14" s="55">
        <v>1086458.6599999999</v>
      </c>
      <c r="L14" s="55">
        <v>961321.41</v>
      </c>
      <c r="M14" s="55">
        <v>43.857164834443203</v>
      </c>
      <c r="N14" s="55">
        <v>955881.25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523</v>
      </c>
      <c r="F15" s="72" t="s">
        <v>424</v>
      </c>
      <c r="G15" s="55">
        <v>234091.96</v>
      </c>
      <c r="H15" s="55">
        <v>0</v>
      </c>
      <c r="I15" s="55">
        <v>234091.96</v>
      </c>
      <c r="J15" s="55">
        <v>110486.2</v>
      </c>
      <c r="K15" s="55">
        <v>110486.2</v>
      </c>
      <c r="L15" s="55">
        <v>110486.2</v>
      </c>
      <c r="M15" s="55">
        <v>47.197776463574399</v>
      </c>
      <c r="N15" s="55">
        <v>110486.2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524</v>
      </c>
      <c r="F16" s="72" t="s">
        <v>422</v>
      </c>
      <c r="G16" s="55">
        <v>385805.17</v>
      </c>
      <c r="H16" s="55">
        <v>-18785.87</v>
      </c>
      <c r="I16" s="55">
        <v>367019.3</v>
      </c>
      <c r="J16" s="55">
        <v>124844.5</v>
      </c>
      <c r="K16" s="55">
        <v>124844.5</v>
      </c>
      <c r="L16" s="55">
        <v>124802.56</v>
      </c>
      <c r="M16" s="55">
        <v>34.004358898837197</v>
      </c>
      <c r="N16" s="55">
        <v>124802.56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125</v>
      </c>
      <c r="F17" s="73" t="s">
        <v>70</v>
      </c>
      <c r="G17" s="74">
        <v>30155586.84</v>
      </c>
      <c r="H17" s="74">
        <v>-34486.910000000003</v>
      </c>
      <c r="I17" s="74">
        <v>30121099.93</v>
      </c>
      <c r="J17" s="74">
        <v>28651586.969999999</v>
      </c>
      <c r="K17" s="74">
        <v>28649841.059999999</v>
      </c>
      <c r="L17" s="74">
        <v>14808316.59</v>
      </c>
      <c r="M17" s="74">
        <v>49.162602376453101</v>
      </c>
      <c r="N17" s="74">
        <v>7630265.2999999998</v>
      </c>
    </row>
    <row r="18" spans="1:14" ht="13.8" x14ac:dyDescent="0.2">
      <c r="A18" s="37" t="s">
        <v>70</v>
      </c>
      <c r="B18" s="72" t="s">
        <v>70</v>
      </c>
      <c r="C18" s="37" t="s">
        <v>433</v>
      </c>
      <c r="D18" s="72" t="s">
        <v>525</v>
      </c>
      <c r="E18" s="37" t="s">
        <v>526</v>
      </c>
      <c r="F18" s="72" t="s">
        <v>527</v>
      </c>
      <c r="G18" s="55">
        <v>13301764.630000001</v>
      </c>
      <c r="H18" s="55">
        <v>-2549694.79</v>
      </c>
      <c r="I18" s="55">
        <v>10752069.84</v>
      </c>
      <c r="J18" s="55">
        <v>5068949.1399999997</v>
      </c>
      <c r="K18" s="55">
        <v>5034524.4800000004</v>
      </c>
      <c r="L18" s="55">
        <v>3521674.73</v>
      </c>
      <c r="M18" s="55">
        <v>32.753458472699101</v>
      </c>
      <c r="N18" s="55">
        <v>3431088.01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528</v>
      </c>
      <c r="F19" s="72" t="s">
        <v>529</v>
      </c>
      <c r="G19" s="55">
        <v>4683160.46</v>
      </c>
      <c r="H19" s="55">
        <v>24227151.98</v>
      </c>
      <c r="I19" s="55">
        <v>28910312.440000001</v>
      </c>
      <c r="J19" s="55">
        <v>9858295.1400000006</v>
      </c>
      <c r="K19" s="55">
        <v>7204122.7599999998</v>
      </c>
      <c r="L19" s="55">
        <v>4817307.6900000004</v>
      </c>
      <c r="M19" s="55">
        <v>16.662938873447899</v>
      </c>
      <c r="N19" s="55">
        <v>4796307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530</v>
      </c>
      <c r="F20" s="72" t="s">
        <v>531</v>
      </c>
      <c r="G20" s="55">
        <v>6147718.25</v>
      </c>
      <c r="H20" s="55">
        <v>1440710.23</v>
      </c>
      <c r="I20" s="55">
        <v>7588428.4800000004</v>
      </c>
      <c r="J20" s="55">
        <v>5067424.2</v>
      </c>
      <c r="K20" s="55">
        <v>4737424.2</v>
      </c>
      <c r="L20" s="55">
        <v>1869733.61</v>
      </c>
      <c r="M20" s="55">
        <v>24.639273005311399</v>
      </c>
      <c r="N20" s="55">
        <v>1579687.67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532</v>
      </c>
      <c r="F21" s="72" t="s">
        <v>533</v>
      </c>
      <c r="G21" s="55">
        <v>1370478.98</v>
      </c>
      <c r="H21" s="55">
        <v>0</v>
      </c>
      <c r="I21" s="55">
        <v>1370478.98</v>
      </c>
      <c r="J21" s="55">
        <v>636586.09</v>
      </c>
      <c r="K21" s="55">
        <v>596586.09</v>
      </c>
      <c r="L21" s="55">
        <v>474472.38</v>
      </c>
      <c r="M21" s="55">
        <v>34.620916258051601</v>
      </c>
      <c r="N21" s="55">
        <v>474472.38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534</v>
      </c>
      <c r="F22" s="72" t="s">
        <v>535</v>
      </c>
      <c r="G22" s="55">
        <v>371520.81</v>
      </c>
      <c r="H22" s="55">
        <v>0</v>
      </c>
      <c r="I22" s="55">
        <v>371520.81</v>
      </c>
      <c r="J22" s="55">
        <v>256233.7</v>
      </c>
      <c r="K22" s="55">
        <v>46233.7</v>
      </c>
      <c r="L22" s="55">
        <v>31233.7</v>
      </c>
      <c r="M22" s="55">
        <v>8.4069853314542495</v>
      </c>
      <c r="N22" s="55">
        <v>30870.7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536</v>
      </c>
      <c r="F23" s="72" t="s">
        <v>537</v>
      </c>
      <c r="G23" s="55">
        <v>840881.85</v>
      </c>
      <c r="H23" s="55">
        <v>0</v>
      </c>
      <c r="I23" s="55">
        <v>840881.85</v>
      </c>
      <c r="J23" s="55">
        <v>219218.21</v>
      </c>
      <c r="K23" s="55">
        <v>219218.21</v>
      </c>
      <c r="L23" s="55">
        <v>219218.21</v>
      </c>
      <c r="M23" s="55">
        <v>26.070037068822501</v>
      </c>
      <c r="N23" s="55">
        <v>219218.21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538</v>
      </c>
      <c r="F24" s="72" t="s">
        <v>539</v>
      </c>
      <c r="G24" s="55">
        <v>1628476.8</v>
      </c>
      <c r="H24" s="55">
        <v>233533.19</v>
      </c>
      <c r="I24" s="55">
        <v>1862009.99</v>
      </c>
      <c r="J24" s="55">
        <v>729378.95</v>
      </c>
      <c r="K24" s="55">
        <v>704840.51</v>
      </c>
      <c r="L24" s="55">
        <v>462487.74</v>
      </c>
      <c r="M24" s="55">
        <v>24.8380912285009</v>
      </c>
      <c r="N24" s="55">
        <v>391453.45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540</v>
      </c>
      <c r="F25" s="72" t="s">
        <v>541</v>
      </c>
      <c r="G25" s="55">
        <v>7310788.3499999996</v>
      </c>
      <c r="H25" s="55">
        <v>878641.4</v>
      </c>
      <c r="I25" s="55">
        <v>8189429.75</v>
      </c>
      <c r="J25" s="55">
        <v>4830445.88</v>
      </c>
      <c r="K25" s="55">
        <v>4722445.8600000003</v>
      </c>
      <c r="L25" s="55">
        <v>3029115.25</v>
      </c>
      <c r="M25" s="55">
        <v>36.988109581134097</v>
      </c>
      <c r="N25" s="55">
        <v>2945626.69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542</v>
      </c>
      <c r="F26" s="72" t="s">
        <v>543</v>
      </c>
      <c r="G26" s="55">
        <v>1006622.69</v>
      </c>
      <c r="H26" s="55">
        <v>1386971</v>
      </c>
      <c r="I26" s="55">
        <v>2393593.69</v>
      </c>
      <c r="J26" s="55">
        <v>942758.91</v>
      </c>
      <c r="K26" s="55">
        <v>942758.91</v>
      </c>
      <c r="L26" s="55">
        <v>523905.7</v>
      </c>
      <c r="M26" s="55">
        <v>21.887829258105999</v>
      </c>
      <c r="N26" s="55">
        <v>480556.91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544</v>
      </c>
      <c r="F27" s="72" t="s">
        <v>545</v>
      </c>
      <c r="G27" s="55">
        <v>22006247.199999999</v>
      </c>
      <c r="H27" s="55">
        <v>80500</v>
      </c>
      <c r="I27" s="55">
        <v>22086747.199999999</v>
      </c>
      <c r="J27" s="55">
        <v>21224142.109999999</v>
      </c>
      <c r="K27" s="55">
        <v>21224142.109999999</v>
      </c>
      <c r="L27" s="55">
        <v>10748684.49</v>
      </c>
      <c r="M27" s="55">
        <v>48.665765006809202</v>
      </c>
      <c r="N27" s="55">
        <v>5483180.0700000003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546</v>
      </c>
      <c r="F28" s="72" t="s">
        <v>547</v>
      </c>
      <c r="G28" s="55">
        <v>15923798.880000001</v>
      </c>
      <c r="H28" s="55">
        <v>16078300</v>
      </c>
      <c r="I28" s="55">
        <v>32002098.879999999</v>
      </c>
      <c r="J28" s="55">
        <v>11200071.199999999</v>
      </c>
      <c r="K28" s="55">
        <v>11200071.199999999</v>
      </c>
      <c r="L28" s="55">
        <v>10900071.199999999</v>
      </c>
      <c r="M28" s="55">
        <v>34.060488472561097</v>
      </c>
      <c r="N28" s="55">
        <v>10900071.199999999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548</v>
      </c>
      <c r="F29" s="72" t="s">
        <v>549</v>
      </c>
      <c r="G29" s="55">
        <v>6805257.0899999999</v>
      </c>
      <c r="H29" s="55">
        <v>-3000</v>
      </c>
      <c r="I29" s="55">
        <v>6802257.0899999999</v>
      </c>
      <c r="J29" s="55">
        <v>4931630.0599999996</v>
      </c>
      <c r="K29" s="55">
        <v>1949190.9</v>
      </c>
      <c r="L29" s="55">
        <v>797399.25</v>
      </c>
      <c r="M29" s="55">
        <v>11.722568545259101</v>
      </c>
      <c r="N29" s="55">
        <v>738691.42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550</v>
      </c>
      <c r="F30" s="72" t="s">
        <v>551</v>
      </c>
      <c r="G30" s="55">
        <v>815000</v>
      </c>
      <c r="H30" s="55">
        <v>75000</v>
      </c>
      <c r="I30" s="55">
        <v>890000</v>
      </c>
      <c r="J30" s="55">
        <v>363051.01</v>
      </c>
      <c r="K30" s="55">
        <v>23847.01</v>
      </c>
      <c r="L30" s="55">
        <v>23847.01</v>
      </c>
      <c r="M30" s="55">
        <v>2.6794393258426998</v>
      </c>
      <c r="N30" s="55">
        <v>12601.5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552</v>
      </c>
      <c r="F31" s="72" t="s">
        <v>553</v>
      </c>
      <c r="G31" s="55">
        <v>1682671.78</v>
      </c>
      <c r="H31" s="55">
        <v>-15000</v>
      </c>
      <c r="I31" s="55">
        <v>1667671.78</v>
      </c>
      <c r="J31" s="55">
        <v>666915.55000000005</v>
      </c>
      <c r="K31" s="55">
        <v>666915.55000000005</v>
      </c>
      <c r="L31" s="55">
        <v>666915.55000000005</v>
      </c>
      <c r="M31" s="55">
        <v>39.990815818685903</v>
      </c>
      <c r="N31" s="55">
        <v>666915.55000000005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554</v>
      </c>
      <c r="F32" s="72" t="s">
        <v>555</v>
      </c>
      <c r="G32" s="55">
        <v>2031207.76</v>
      </c>
      <c r="H32" s="55">
        <v>-15522.85</v>
      </c>
      <c r="I32" s="55">
        <v>2015684.91</v>
      </c>
      <c r="J32" s="55">
        <v>841143.46</v>
      </c>
      <c r="K32" s="55">
        <v>841143.46</v>
      </c>
      <c r="L32" s="55">
        <v>841143.46</v>
      </c>
      <c r="M32" s="55">
        <v>41.729908073777302</v>
      </c>
      <c r="N32" s="55">
        <v>841143.46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556</v>
      </c>
      <c r="F33" s="72" t="s">
        <v>557</v>
      </c>
      <c r="G33" s="55">
        <v>2869215.26</v>
      </c>
      <c r="H33" s="55">
        <v>0</v>
      </c>
      <c r="I33" s="55">
        <v>2869215.26</v>
      </c>
      <c r="J33" s="55">
        <v>1117168.57</v>
      </c>
      <c r="K33" s="55">
        <v>1117168.57</v>
      </c>
      <c r="L33" s="55">
        <v>1116668.3799999999</v>
      </c>
      <c r="M33" s="55">
        <v>38.918947475554702</v>
      </c>
      <c r="N33" s="55">
        <v>1116668.3799999999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558</v>
      </c>
      <c r="F34" s="72" t="s">
        <v>559</v>
      </c>
      <c r="G34" s="55">
        <v>1723056.09</v>
      </c>
      <c r="H34" s="55">
        <v>41746.15</v>
      </c>
      <c r="I34" s="55">
        <v>1764802.24</v>
      </c>
      <c r="J34" s="55">
        <v>740498.36</v>
      </c>
      <c r="K34" s="55">
        <v>740498.36</v>
      </c>
      <c r="L34" s="55">
        <v>698792.56</v>
      </c>
      <c r="M34" s="55">
        <v>39.596083014944497</v>
      </c>
      <c r="N34" s="55">
        <v>698792.56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560</v>
      </c>
      <c r="F35" s="72" t="s">
        <v>561</v>
      </c>
      <c r="G35" s="55">
        <v>16336736.689999999</v>
      </c>
      <c r="H35" s="55">
        <v>35216066.409999996</v>
      </c>
      <c r="I35" s="55">
        <v>51552803.100000001</v>
      </c>
      <c r="J35" s="55">
        <v>36286440.409999996</v>
      </c>
      <c r="K35" s="55">
        <v>35009764.039999999</v>
      </c>
      <c r="L35" s="55">
        <v>13410190.66</v>
      </c>
      <c r="M35" s="55">
        <v>26.012534437724899</v>
      </c>
      <c r="N35" s="55">
        <v>13363527.08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562</v>
      </c>
      <c r="F36" s="72" t="s">
        <v>563</v>
      </c>
      <c r="G36" s="55">
        <v>50000000</v>
      </c>
      <c r="H36" s="55">
        <v>1331796.1200000001</v>
      </c>
      <c r="I36" s="55">
        <v>51331796.119999997</v>
      </c>
      <c r="J36" s="55">
        <v>50000000</v>
      </c>
      <c r="K36" s="55">
        <v>50000000</v>
      </c>
      <c r="L36" s="55">
        <v>37499999.689999998</v>
      </c>
      <c r="M36" s="55">
        <v>73.054135106309204</v>
      </c>
      <c r="N36" s="55">
        <v>37499999.689999998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564</v>
      </c>
      <c r="F37" s="72" t="s">
        <v>565</v>
      </c>
      <c r="G37" s="55">
        <v>451787.85</v>
      </c>
      <c r="H37" s="55">
        <v>0</v>
      </c>
      <c r="I37" s="55">
        <v>451787.85</v>
      </c>
      <c r="J37" s="55">
        <v>193821.42</v>
      </c>
      <c r="K37" s="55">
        <v>190477.42</v>
      </c>
      <c r="L37" s="55">
        <v>185549.09</v>
      </c>
      <c r="M37" s="55">
        <v>41.069960159397802</v>
      </c>
      <c r="N37" s="55">
        <v>185091.88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566</v>
      </c>
      <c r="F38" s="72" t="s">
        <v>567</v>
      </c>
      <c r="G38" s="55">
        <v>1078851.73</v>
      </c>
      <c r="H38" s="55">
        <v>-9357.73</v>
      </c>
      <c r="I38" s="55">
        <v>1069494</v>
      </c>
      <c r="J38" s="55">
        <v>607459.99</v>
      </c>
      <c r="K38" s="55">
        <v>607459.99</v>
      </c>
      <c r="L38" s="55">
        <v>469126.29</v>
      </c>
      <c r="M38" s="55">
        <v>43.864321819477198</v>
      </c>
      <c r="N38" s="55">
        <v>455779.99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125</v>
      </c>
      <c r="F39" s="73" t="s">
        <v>70</v>
      </c>
      <c r="G39" s="74">
        <v>158385243.15000001</v>
      </c>
      <c r="H39" s="74">
        <v>78397841.109999999</v>
      </c>
      <c r="I39" s="74">
        <v>236783084.25999999</v>
      </c>
      <c r="J39" s="74">
        <v>155781632.36000001</v>
      </c>
      <c r="K39" s="74">
        <v>147778833.33000001</v>
      </c>
      <c r="L39" s="74">
        <v>92307536.640000001</v>
      </c>
      <c r="M39" s="74">
        <v>38.984008054663903</v>
      </c>
      <c r="N39" s="74">
        <v>86311743.799999997</v>
      </c>
    </row>
    <row r="40" spans="1:14" ht="13.8" x14ac:dyDescent="0.2">
      <c r="A40" s="37" t="s">
        <v>70</v>
      </c>
      <c r="B40" s="72" t="s">
        <v>70</v>
      </c>
      <c r="C40" s="37" t="s">
        <v>435</v>
      </c>
      <c r="D40" s="72" t="s">
        <v>568</v>
      </c>
      <c r="E40" s="37" t="s">
        <v>569</v>
      </c>
      <c r="F40" s="72" t="s">
        <v>570</v>
      </c>
      <c r="G40" s="55">
        <v>887899.87</v>
      </c>
      <c r="H40" s="55">
        <v>0</v>
      </c>
      <c r="I40" s="55">
        <v>887899.87</v>
      </c>
      <c r="J40" s="55">
        <v>322573.12</v>
      </c>
      <c r="K40" s="55">
        <v>322573.12</v>
      </c>
      <c r="L40" s="55">
        <v>214167.96</v>
      </c>
      <c r="M40" s="55">
        <v>24.1207333435019</v>
      </c>
      <c r="N40" s="55">
        <v>213711.28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571</v>
      </c>
      <c r="F41" s="72" t="s">
        <v>572</v>
      </c>
      <c r="G41" s="55">
        <v>6678333.1799999997</v>
      </c>
      <c r="H41" s="55">
        <v>0</v>
      </c>
      <c r="I41" s="55">
        <v>6678333.1799999997</v>
      </c>
      <c r="J41" s="55">
        <v>5608429.7599999998</v>
      </c>
      <c r="K41" s="55">
        <v>1578851.72</v>
      </c>
      <c r="L41" s="55">
        <v>382894.3</v>
      </c>
      <c r="M41" s="55">
        <v>5.7333812147419696</v>
      </c>
      <c r="N41" s="55">
        <v>322894.3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125</v>
      </c>
      <c r="F42" s="73" t="s">
        <v>70</v>
      </c>
      <c r="G42" s="74">
        <v>7566233.0499999998</v>
      </c>
      <c r="H42" s="74">
        <v>0</v>
      </c>
      <c r="I42" s="74">
        <v>7566233.0499999998</v>
      </c>
      <c r="J42" s="74">
        <v>5931002.8799999999</v>
      </c>
      <c r="K42" s="74">
        <v>1901424.84</v>
      </c>
      <c r="L42" s="74">
        <v>597062.26</v>
      </c>
      <c r="M42" s="74">
        <v>7.89114287194736</v>
      </c>
      <c r="N42" s="74">
        <v>536605.57999999996</v>
      </c>
    </row>
    <row r="43" spans="1:14" ht="13.8" x14ac:dyDescent="0.2">
      <c r="A43" s="37" t="s">
        <v>70</v>
      </c>
      <c r="B43" s="72" t="s">
        <v>70</v>
      </c>
      <c r="C43" s="37" t="s">
        <v>437</v>
      </c>
      <c r="D43" s="72" t="s">
        <v>573</v>
      </c>
      <c r="E43" s="37" t="s">
        <v>574</v>
      </c>
      <c r="F43" s="72" t="s">
        <v>575</v>
      </c>
      <c r="G43" s="55">
        <v>77796327.900000006</v>
      </c>
      <c r="H43" s="55">
        <v>13573898.029999999</v>
      </c>
      <c r="I43" s="55">
        <v>91370225.930000007</v>
      </c>
      <c r="J43" s="55">
        <v>49470730.380000003</v>
      </c>
      <c r="K43" s="55">
        <v>46787929.299999997</v>
      </c>
      <c r="L43" s="55">
        <v>30682305.859999999</v>
      </c>
      <c r="M43" s="55">
        <v>33.580201370527597</v>
      </c>
      <c r="N43" s="55">
        <v>30212833.780000001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576</v>
      </c>
      <c r="F44" s="72" t="s">
        <v>577</v>
      </c>
      <c r="G44" s="55">
        <v>2112846</v>
      </c>
      <c r="H44" s="55">
        <v>0</v>
      </c>
      <c r="I44" s="55">
        <v>2112846</v>
      </c>
      <c r="J44" s="55">
        <v>913781.63</v>
      </c>
      <c r="K44" s="55">
        <v>913781.63</v>
      </c>
      <c r="L44" s="55">
        <v>913781.63</v>
      </c>
      <c r="M44" s="55">
        <v>43.248851549048098</v>
      </c>
      <c r="N44" s="55">
        <v>913781.63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125</v>
      </c>
      <c r="F45" s="73" t="s">
        <v>70</v>
      </c>
      <c r="G45" s="74">
        <v>79909173.900000006</v>
      </c>
      <c r="H45" s="74">
        <v>13573898.029999999</v>
      </c>
      <c r="I45" s="74">
        <v>93483071.930000007</v>
      </c>
      <c r="J45" s="74">
        <v>50384512.009999998</v>
      </c>
      <c r="K45" s="74">
        <v>47701710.93</v>
      </c>
      <c r="L45" s="74">
        <v>31596087.489999998</v>
      </c>
      <c r="M45" s="74">
        <v>33.798726162592402</v>
      </c>
      <c r="N45" s="74">
        <v>31126615.41</v>
      </c>
    </row>
    <row r="46" spans="1:14" ht="13.8" x14ac:dyDescent="0.2">
      <c r="A46" s="37" t="s">
        <v>70</v>
      </c>
      <c r="B46" s="72" t="s">
        <v>70</v>
      </c>
      <c r="C46" s="96" t="s">
        <v>125</v>
      </c>
      <c r="D46" s="97" t="s">
        <v>70</v>
      </c>
      <c r="E46" s="96" t="s">
        <v>70</v>
      </c>
      <c r="F46" s="97" t="s">
        <v>70</v>
      </c>
      <c r="G46" s="98">
        <v>276016236.94</v>
      </c>
      <c r="H46" s="98">
        <v>91937252.230000004</v>
      </c>
      <c r="I46" s="98">
        <v>367953489.17000002</v>
      </c>
      <c r="J46" s="98">
        <v>240748734.22</v>
      </c>
      <c r="K46" s="98">
        <v>226031810.16</v>
      </c>
      <c r="L46" s="98">
        <v>139309002.97999999</v>
      </c>
      <c r="M46" s="98">
        <v>37.860492448173801</v>
      </c>
      <c r="N46" s="98">
        <v>125605230.09</v>
      </c>
    </row>
    <row r="47" spans="1:14" ht="13.8" x14ac:dyDescent="0.2">
      <c r="A47" s="37" t="s">
        <v>15</v>
      </c>
      <c r="B47" s="72" t="s">
        <v>578</v>
      </c>
      <c r="C47" s="37" t="s">
        <v>579</v>
      </c>
      <c r="D47" s="72" t="s">
        <v>580</v>
      </c>
      <c r="E47" s="37" t="s">
        <v>581</v>
      </c>
      <c r="F47" s="72" t="s">
        <v>582</v>
      </c>
      <c r="G47" s="55">
        <v>27217786.43</v>
      </c>
      <c r="H47" s="55">
        <v>4268276.93</v>
      </c>
      <c r="I47" s="55">
        <v>31486063.359999999</v>
      </c>
      <c r="J47" s="55">
        <v>16654350.140000001</v>
      </c>
      <c r="K47" s="55">
        <v>5712826.5700000003</v>
      </c>
      <c r="L47" s="55">
        <v>3167420.52</v>
      </c>
      <c r="M47" s="55">
        <v>10.059754005398799</v>
      </c>
      <c r="N47" s="55">
        <v>3032626.88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583</v>
      </c>
      <c r="F48" s="72" t="s">
        <v>584</v>
      </c>
      <c r="G48" s="55">
        <v>396786191.80000001</v>
      </c>
      <c r="H48" s="55">
        <v>21607030.210000001</v>
      </c>
      <c r="I48" s="55">
        <v>418393222.00999999</v>
      </c>
      <c r="J48" s="55">
        <v>274953947.39999998</v>
      </c>
      <c r="K48" s="55">
        <v>256985963.77000001</v>
      </c>
      <c r="L48" s="55">
        <v>167764406.46000001</v>
      </c>
      <c r="M48" s="55">
        <v>40.097305031387499</v>
      </c>
      <c r="N48" s="55">
        <v>161215153.91999999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585</v>
      </c>
      <c r="F49" s="72" t="s">
        <v>586</v>
      </c>
      <c r="G49" s="55">
        <v>3637763.42</v>
      </c>
      <c r="H49" s="55">
        <v>-50000</v>
      </c>
      <c r="I49" s="55">
        <v>3587763.42</v>
      </c>
      <c r="J49" s="55">
        <v>1834212.69</v>
      </c>
      <c r="K49" s="55">
        <v>1460556.03</v>
      </c>
      <c r="L49" s="55">
        <v>1233693.71</v>
      </c>
      <c r="M49" s="55">
        <v>34.386149965261602</v>
      </c>
      <c r="N49" s="55">
        <v>1233693.71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587</v>
      </c>
      <c r="F50" s="72" t="s">
        <v>588</v>
      </c>
      <c r="G50" s="55">
        <v>7259153.6399999997</v>
      </c>
      <c r="H50" s="55">
        <v>-12630.01</v>
      </c>
      <c r="I50" s="55">
        <v>7246523.6299999999</v>
      </c>
      <c r="J50" s="55">
        <v>3342024.9</v>
      </c>
      <c r="K50" s="55">
        <v>3001544.81</v>
      </c>
      <c r="L50" s="55">
        <v>2403314.15</v>
      </c>
      <c r="M50" s="55">
        <v>33.165063314642097</v>
      </c>
      <c r="N50" s="55">
        <v>2332814.15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125</v>
      </c>
      <c r="F51" s="73" t="s">
        <v>70</v>
      </c>
      <c r="G51" s="74">
        <v>434900895.29000002</v>
      </c>
      <c r="H51" s="74">
        <v>25812677.129999999</v>
      </c>
      <c r="I51" s="74">
        <v>460713572.42000002</v>
      </c>
      <c r="J51" s="74">
        <v>296784535.13</v>
      </c>
      <c r="K51" s="74">
        <v>267160891.18000001</v>
      </c>
      <c r="L51" s="74">
        <v>174568834.84</v>
      </c>
      <c r="M51" s="74">
        <v>37.890968551900599</v>
      </c>
      <c r="N51" s="74">
        <v>167814288.66</v>
      </c>
    </row>
    <row r="52" spans="1:14" ht="13.8" x14ac:dyDescent="0.2">
      <c r="A52" s="37" t="s">
        <v>70</v>
      </c>
      <c r="B52" s="72" t="s">
        <v>70</v>
      </c>
      <c r="C52" s="37" t="s">
        <v>589</v>
      </c>
      <c r="D52" s="72" t="s">
        <v>590</v>
      </c>
      <c r="E52" s="37" t="s">
        <v>591</v>
      </c>
      <c r="F52" s="72" t="s">
        <v>592</v>
      </c>
      <c r="G52" s="55">
        <v>124005756.79000001</v>
      </c>
      <c r="H52" s="55">
        <v>23619656.420000002</v>
      </c>
      <c r="I52" s="55">
        <v>147625413.21000001</v>
      </c>
      <c r="J52" s="55">
        <v>71782420.590000004</v>
      </c>
      <c r="K52" s="55">
        <v>61856444.009999998</v>
      </c>
      <c r="L52" s="55">
        <v>29457899.489999998</v>
      </c>
      <c r="M52" s="55">
        <v>19.954490794952498</v>
      </c>
      <c r="N52" s="55">
        <v>27148645.59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593</v>
      </c>
      <c r="F53" s="72" t="s">
        <v>428</v>
      </c>
      <c r="G53" s="55">
        <v>509745.99</v>
      </c>
      <c r="H53" s="55">
        <v>-33075.94</v>
      </c>
      <c r="I53" s="55">
        <v>476670.05</v>
      </c>
      <c r="J53" s="55">
        <v>180285.96</v>
      </c>
      <c r="K53" s="55">
        <v>177285.96</v>
      </c>
      <c r="L53" s="55">
        <v>147027.75</v>
      </c>
      <c r="M53" s="55">
        <v>30.844763584370401</v>
      </c>
      <c r="N53" s="55">
        <v>146954.16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594</v>
      </c>
      <c r="F54" s="72" t="s">
        <v>595</v>
      </c>
      <c r="G54" s="55">
        <v>7119184.0899999999</v>
      </c>
      <c r="H54" s="55">
        <v>199492.69</v>
      </c>
      <c r="I54" s="55">
        <v>7318676.7800000003</v>
      </c>
      <c r="J54" s="55">
        <v>4246451.0999999996</v>
      </c>
      <c r="K54" s="55">
        <v>3840474.94</v>
      </c>
      <c r="L54" s="55">
        <v>2054010.1</v>
      </c>
      <c r="M54" s="55">
        <v>28.0653205728809</v>
      </c>
      <c r="N54" s="55">
        <v>2045301.18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596</v>
      </c>
      <c r="F55" s="72" t="s">
        <v>597</v>
      </c>
      <c r="G55" s="55">
        <v>9184305.3499999996</v>
      </c>
      <c r="H55" s="55">
        <v>1206127.69</v>
      </c>
      <c r="I55" s="55">
        <v>10390433.039999999</v>
      </c>
      <c r="J55" s="55">
        <v>2271818.02</v>
      </c>
      <c r="K55" s="55">
        <v>1952853.62</v>
      </c>
      <c r="L55" s="55">
        <v>1222805.1599999999</v>
      </c>
      <c r="M55" s="55">
        <v>11.7685678286225</v>
      </c>
      <c r="N55" s="55">
        <v>1204059.3600000001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598</v>
      </c>
      <c r="F56" s="72" t="s">
        <v>599</v>
      </c>
      <c r="G56" s="55">
        <v>1558190.69</v>
      </c>
      <c r="H56" s="55">
        <v>0</v>
      </c>
      <c r="I56" s="55">
        <v>1558190.69</v>
      </c>
      <c r="J56" s="55">
        <v>1194173.77</v>
      </c>
      <c r="K56" s="55">
        <v>114173.77</v>
      </c>
      <c r="L56" s="55">
        <v>114173.77</v>
      </c>
      <c r="M56" s="55">
        <v>7.3273297506353297</v>
      </c>
      <c r="N56" s="55">
        <v>113572.68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125</v>
      </c>
      <c r="F57" s="73" t="s">
        <v>70</v>
      </c>
      <c r="G57" s="74">
        <v>142377182.91</v>
      </c>
      <c r="H57" s="74">
        <v>24992200.859999999</v>
      </c>
      <c r="I57" s="74">
        <v>167369383.77000001</v>
      </c>
      <c r="J57" s="74">
        <v>79675149.439999998</v>
      </c>
      <c r="K57" s="74">
        <v>67941232.299999997</v>
      </c>
      <c r="L57" s="74">
        <v>32995916.27</v>
      </c>
      <c r="M57" s="74">
        <v>19.714427768547701</v>
      </c>
      <c r="N57" s="74">
        <v>30658532.969999999</v>
      </c>
    </row>
    <row r="58" spans="1:14" ht="13.8" x14ac:dyDescent="0.2">
      <c r="A58" s="37" t="s">
        <v>70</v>
      </c>
      <c r="B58" s="72" t="s">
        <v>70</v>
      </c>
      <c r="C58" s="96" t="s">
        <v>125</v>
      </c>
      <c r="D58" s="97" t="s">
        <v>70</v>
      </c>
      <c r="E58" s="96" t="s">
        <v>70</v>
      </c>
      <c r="F58" s="97" t="s">
        <v>70</v>
      </c>
      <c r="G58" s="98">
        <v>577278078.20000005</v>
      </c>
      <c r="H58" s="98">
        <v>50804877.990000002</v>
      </c>
      <c r="I58" s="98">
        <v>628082956.19000006</v>
      </c>
      <c r="J58" s="98">
        <v>376459684.56999999</v>
      </c>
      <c r="K58" s="98">
        <v>335102123.48000002</v>
      </c>
      <c r="L58" s="98">
        <v>207564751.11000001</v>
      </c>
      <c r="M58" s="98">
        <v>33.047346543059199</v>
      </c>
      <c r="N58" s="98">
        <v>198472821.63</v>
      </c>
    </row>
    <row r="59" spans="1:14" ht="13.8" x14ac:dyDescent="0.2">
      <c r="A59" s="37" t="s">
        <v>7</v>
      </c>
      <c r="B59" s="72" t="s">
        <v>600</v>
      </c>
      <c r="C59" s="37" t="s">
        <v>601</v>
      </c>
      <c r="D59" s="72" t="s">
        <v>442</v>
      </c>
      <c r="E59" s="37" t="s">
        <v>602</v>
      </c>
      <c r="F59" s="72" t="s">
        <v>603</v>
      </c>
      <c r="G59" s="55">
        <v>14147501.84</v>
      </c>
      <c r="H59" s="55">
        <v>-705966.49</v>
      </c>
      <c r="I59" s="55">
        <v>13441535.35</v>
      </c>
      <c r="J59" s="55">
        <v>8197619.9900000002</v>
      </c>
      <c r="K59" s="55">
        <v>8016085.9699999997</v>
      </c>
      <c r="L59" s="55">
        <v>4961516.41</v>
      </c>
      <c r="M59" s="55">
        <v>36.911828007802697</v>
      </c>
      <c r="N59" s="55">
        <v>4899053.34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604</v>
      </c>
      <c r="F60" s="72" t="s">
        <v>605</v>
      </c>
      <c r="G60" s="55">
        <v>2097949378.71</v>
      </c>
      <c r="H60" s="55">
        <v>16365644.33</v>
      </c>
      <c r="I60" s="55">
        <v>2114315023.04</v>
      </c>
      <c r="J60" s="55">
        <v>1187965469.6900001</v>
      </c>
      <c r="K60" s="55">
        <v>1161361724.53</v>
      </c>
      <c r="L60" s="55">
        <v>1038029961.77</v>
      </c>
      <c r="M60" s="55">
        <v>49.095331133650198</v>
      </c>
      <c r="N60" s="55">
        <v>1014905666.3099999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606</v>
      </c>
      <c r="F61" s="72" t="s">
        <v>607</v>
      </c>
      <c r="G61" s="55">
        <v>11067429.58</v>
      </c>
      <c r="H61" s="55">
        <v>0</v>
      </c>
      <c r="I61" s="55">
        <v>11067429.58</v>
      </c>
      <c r="J61" s="55">
        <v>8725567.8599999994</v>
      </c>
      <c r="K61" s="55">
        <v>8105567.8600000003</v>
      </c>
      <c r="L61" s="55">
        <v>5565042.9699999997</v>
      </c>
      <c r="M61" s="55">
        <v>50.283066449834102</v>
      </c>
      <c r="N61" s="55">
        <v>4321886.5199999996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608</v>
      </c>
      <c r="F62" s="72" t="s">
        <v>609</v>
      </c>
      <c r="G62" s="55">
        <v>64508527.130000003</v>
      </c>
      <c r="H62" s="55">
        <v>1300000</v>
      </c>
      <c r="I62" s="55">
        <v>65808527.130000003</v>
      </c>
      <c r="J62" s="55">
        <v>49266685.100000001</v>
      </c>
      <c r="K62" s="55">
        <v>47931122.530000001</v>
      </c>
      <c r="L62" s="55">
        <v>25187169.420000002</v>
      </c>
      <c r="M62" s="55">
        <v>38.273413064304798</v>
      </c>
      <c r="N62" s="55">
        <v>24948847.800000001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610</v>
      </c>
      <c r="F63" s="72" t="s">
        <v>611</v>
      </c>
      <c r="G63" s="55">
        <v>3610007.35</v>
      </c>
      <c r="H63" s="55">
        <v>200000</v>
      </c>
      <c r="I63" s="55">
        <v>3810007.35</v>
      </c>
      <c r="J63" s="55">
        <v>1843463.66</v>
      </c>
      <c r="K63" s="55">
        <v>1648673.77</v>
      </c>
      <c r="L63" s="55">
        <v>836216.78</v>
      </c>
      <c r="M63" s="55">
        <v>21.947904641181299</v>
      </c>
      <c r="N63" s="55">
        <v>836216.78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612</v>
      </c>
      <c r="F64" s="72" t="s">
        <v>613</v>
      </c>
      <c r="G64" s="55">
        <v>39356374.68</v>
      </c>
      <c r="H64" s="55">
        <v>602692.43000000005</v>
      </c>
      <c r="I64" s="55">
        <v>39959067.109999999</v>
      </c>
      <c r="J64" s="55">
        <v>17243354.109999999</v>
      </c>
      <c r="K64" s="55">
        <v>15936063.73</v>
      </c>
      <c r="L64" s="55">
        <v>12986347.109999999</v>
      </c>
      <c r="M64" s="55">
        <v>32.499124852567199</v>
      </c>
      <c r="N64" s="55">
        <v>12973628.48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125</v>
      </c>
      <c r="F65" s="73" t="s">
        <v>70</v>
      </c>
      <c r="G65" s="74">
        <v>2230639219.29</v>
      </c>
      <c r="H65" s="74">
        <v>17762370.27</v>
      </c>
      <c r="I65" s="74">
        <v>2248401589.5599999</v>
      </c>
      <c r="J65" s="74">
        <v>1273242160.4100001</v>
      </c>
      <c r="K65" s="74">
        <v>1242999238.3900001</v>
      </c>
      <c r="L65" s="74">
        <v>1087566254.46</v>
      </c>
      <c r="M65" s="74">
        <v>48.370640703595598</v>
      </c>
      <c r="N65" s="74">
        <v>1062885299.23</v>
      </c>
    </row>
    <row r="66" spans="1:14" ht="13.8" x14ac:dyDescent="0.2">
      <c r="A66" s="37" t="s">
        <v>70</v>
      </c>
      <c r="B66" s="72" t="s">
        <v>70</v>
      </c>
      <c r="C66" s="37" t="s">
        <v>614</v>
      </c>
      <c r="D66" s="72" t="s">
        <v>615</v>
      </c>
      <c r="E66" s="37" t="s">
        <v>616</v>
      </c>
      <c r="F66" s="72" t="s">
        <v>617</v>
      </c>
      <c r="G66" s="55">
        <v>75962656.239999995</v>
      </c>
      <c r="H66" s="55">
        <v>28412921.800000001</v>
      </c>
      <c r="I66" s="55">
        <v>104375578.04000001</v>
      </c>
      <c r="J66" s="55">
        <v>55195270.140000001</v>
      </c>
      <c r="K66" s="55">
        <v>52265492.979999997</v>
      </c>
      <c r="L66" s="55">
        <v>26534006.16</v>
      </c>
      <c r="M66" s="55">
        <v>25.421661521080502</v>
      </c>
      <c r="N66" s="55">
        <v>25727438.359999999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618</v>
      </c>
      <c r="F67" s="72" t="s">
        <v>619</v>
      </c>
      <c r="G67" s="55">
        <v>3167141.04</v>
      </c>
      <c r="H67" s="55">
        <v>76672.05</v>
      </c>
      <c r="I67" s="55">
        <v>3243813.09</v>
      </c>
      <c r="J67" s="55">
        <v>1142824.99</v>
      </c>
      <c r="K67" s="55">
        <v>1142824.99</v>
      </c>
      <c r="L67" s="55">
        <v>1142403.1499999999</v>
      </c>
      <c r="M67" s="55">
        <v>35.217909241496997</v>
      </c>
      <c r="N67" s="55">
        <v>1142403.1499999999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620</v>
      </c>
      <c r="F68" s="72" t="s">
        <v>621</v>
      </c>
      <c r="G68" s="55">
        <v>3756362.59</v>
      </c>
      <c r="H68" s="55">
        <v>40820.699999999997</v>
      </c>
      <c r="I68" s="55">
        <v>3797183.29</v>
      </c>
      <c r="J68" s="55">
        <v>1753604.99</v>
      </c>
      <c r="K68" s="55">
        <v>1753604.99</v>
      </c>
      <c r="L68" s="55">
        <v>1753604.99</v>
      </c>
      <c r="M68" s="55">
        <v>46.181731459162698</v>
      </c>
      <c r="N68" s="55">
        <v>1753604.99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622</v>
      </c>
      <c r="F69" s="72" t="s">
        <v>623</v>
      </c>
      <c r="G69" s="55">
        <v>398733042.16000003</v>
      </c>
      <c r="H69" s="55">
        <v>10781025.380000001</v>
      </c>
      <c r="I69" s="55">
        <v>409514067.54000002</v>
      </c>
      <c r="J69" s="55">
        <v>215369491.12</v>
      </c>
      <c r="K69" s="55">
        <v>199625976.97</v>
      </c>
      <c r="L69" s="55">
        <v>189719846.66999999</v>
      </c>
      <c r="M69" s="55">
        <v>46.328041380768603</v>
      </c>
      <c r="N69" s="55">
        <v>188771135.16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624</v>
      </c>
      <c r="F70" s="72" t="s">
        <v>625</v>
      </c>
      <c r="G70" s="55">
        <v>464343980.56</v>
      </c>
      <c r="H70" s="55">
        <v>9149464.9499999993</v>
      </c>
      <c r="I70" s="55">
        <v>473493445.50999999</v>
      </c>
      <c r="J70" s="55">
        <v>246994013.49000001</v>
      </c>
      <c r="K70" s="55">
        <v>228973414.05000001</v>
      </c>
      <c r="L70" s="55">
        <v>223403054.41</v>
      </c>
      <c r="M70" s="55">
        <v>47.181868414117602</v>
      </c>
      <c r="N70" s="55">
        <v>222593154.40000001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626</v>
      </c>
      <c r="F71" s="72" t="s">
        <v>627</v>
      </c>
      <c r="G71" s="55">
        <v>75832023.189999998</v>
      </c>
      <c r="H71" s="55">
        <v>1776042.13</v>
      </c>
      <c r="I71" s="55">
        <v>77608065.319999993</v>
      </c>
      <c r="J71" s="55">
        <v>41134962.939999998</v>
      </c>
      <c r="K71" s="55">
        <v>40015746.659999996</v>
      </c>
      <c r="L71" s="55">
        <v>38568696.090000004</v>
      </c>
      <c r="M71" s="55">
        <v>49.696762741050598</v>
      </c>
      <c r="N71" s="55">
        <v>38344101.859999999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628</v>
      </c>
      <c r="F72" s="72" t="s">
        <v>629</v>
      </c>
      <c r="G72" s="55">
        <v>29832287.050000001</v>
      </c>
      <c r="H72" s="55">
        <v>477195.75</v>
      </c>
      <c r="I72" s="55">
        <v>30309482.800000001</v>
      </c>
      <c r="J72" s="55">
        <v>14687585.949999999</v>
      </c>
      <c r="K72" s="55">
        <v>14687585.949999999</v>
      </c>
      <c r="L72" s="55">
        <v>14667952.539999999</v>
      </c>
      <c r="M72" s="55">
        <v>48.393938744477701</v>
      </c>
      <c r="N72" s="55">
        <v>14667952.539999999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630</v>
      </c>
      <c r="F73" s="72" t="s">
        <v>631</v>
      </c>
      <c r="G73" s="55">
        <v>12540855.939999999</v>
      </c>
      <c r="H73" s="55">
        <v>201332.01</v>
      </c>
      <c r="I73" s="55">
        <v>12742187.949999999</v>
      </c>
      <c r="J73" s="55">
        <v>6651282.8399999999</v>
      </c>
      <c r="K73" s="55">
        <v>6651280.1600000001</v>
      </c>
      <c r="L73" s="55">
        <v>6078774.4400000004</v>
      </c>
      <c r="M73" s="55">
        <v>47.7058921423302</v>
      </c>
      <c r="N73" s="55">
        <v>6078774.4400000004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632</v>
      </c>
      <c r="F74" s="72" t="s">
        <v>633</v>
      </c>
      <c r="G74" s="55">
        <v>10990361.119999999</v>
      </c>
      <c r="H74" s="55">
        <v>8970276.5199999996</v>
      </c>
      <c r="I74" s="55">
        <v>19960637.640000001</v>
      </c>
      <c r="J74" s="55">
        <v>2499008.42</v>
      </c>
      <c r="K74" s="55">
        <v>2499008.42</v>
      </c>
      <c r="L74" s="55">
        <v>1668197.97</v>
      </c>
      <c r="M74" s="55">
        <v>8.3574382747023304</v>
      </c>
      <c r="N74" s="55">
        <v>1552153.12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634</v>
      </c>
      <c r="F75" s="72" t="s">
        <v>635</v>
      </c>
      <c r="G75" s="55">
        <v>12685520.439999999</v>
      </c>
      <c r="H75" s="55">
        <v>1006467.4</v>
      </c>
      <c r="I75" s="55">
        <v>13691987.84</v>
      </c>
      <c r="J75" s="55">
        <v>3016748.7</v>
      </c>
      <c r="K75" s="55">
        <v>3016748.7</v>
      </c>
      <c r="L75" s="55">
        <v>3006168.1</v>
      </c>
      <c r="M75" s="55">
        <v>21.955673165423999</v>
      </c>
      <c r="N75" s="55">
        <v>3004656.6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636</v>
      </c>
      <c r="F76" s="72" t="s">
        <v>637</v>
      </c>
      <c r="G76" s="55">
        <v>206840833.13999999</v>
      </c>
      <c r="H76" s="55">
        <v>3343012.48</v>
      </c>
      <c r="I76" s="55">
        <v>210183845.62</v>
      </c>
      <c r="J76" s="55">
        <v>202935543.22999999</v>
      </c>
      <c r="K76" s="55">
        <v>199209216.56999999</v>
      </c>
      <c r="L76" s="55">
        <v>90402917.260000005</v>
      </c>
      <c r="M76" s="55">
        <v>43.011353700057001</v>
      </c>
      <c r="N76" s="55">
        <v>88124722.180000007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638</v>
      </c>
      <c r="F77" s="72" t="s">
        <v>639</v>
      </c>
      <c r="G77" s="55">
        <v>753552.53</v>
      </c>
      <c r="H77" s="55">
        <v>-12174.58</v>
      </c>
      <c r="I77" s="55">
        <v>741377.95</v>
      </c>
      <c r="J77" s="55">
        <v>327624.3</v>
      </c>
      <c r="K77" s="55">
        <v>327624.3</v>
      </c>
      <c r="L77" s="55">
        <v>297587.01</v>
      </c>
      <c r="M77" s="55">
        <v>40.139716861015401</v>
      </c>
      <c r="N77" s="55">
        <v>293306.03999999998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640</v>
      </c>
      <c r="F78" s="72" t="s">
        <v>641</v>
      </c>
      <c r="G78" s="55">
        <v>2027903.33</v>
      </c>
      <c r="H78" s="55">
        <v>11371.64</v>
      </c>
      <c r="I78" s="55">
        <v>2039274.97</v>
      </c>
      <c r="J78" s="55">
        <v>484461.54</v>
      </c>
      <c r="K78" s="55">
        <v>484461.54</v>
      </c>
      <c r="L78" s="55">
        <v>467182.64</v>
      </c>
      <c r="M78" s="55">
        <v>22.909251909270498</v>
      </c>
      <c r="N78" s="55">
        <v>462427.34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642</v>
      </c>
      <c r="F79" s="72" t="s">
        <v>643</v>
      </c>
      <c r="G79" s="55">
        <v>15475829.619999999</v>
      </c>
      <c r="H79" s="55">
        <v>45289.81</v>
      </c>
      <c r="I79" s="55">
        <v>15521119.43</v>
      </c>
      <c r="J79" s="55">
        <v>14982611.800000001</v>
      </c>
      <c r="K79" s="55">
        <v>11582408.34</v>
      </c>
      <c r="L79" s="55">
        <v>3705557.35</v>
      </c>
      <c r="M79" s="55">
        <v>23.874291842879</v>
      </c>
      <c r="N79" s="55">
        <v>3697557.35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125</v>
      </c>
      <c r="F80" s="73" t="s">
        <v>70</v>
      </c>
      <c r="G80" s="74">
        <v>1312942348.95</v>
      </c>
      <c r="H80" s="74">
        <v>64279718.039999999</v>
      </c>
      <c r="I80" s="74">
        <v>1377222066.99</v>
      </c>
      <c r="J80" s="74">
        <v>807175034.45000005</v>
      </c>
      <c r="K80" s="74">
        <v>762235394.62</v>
      </c>
      <c r="L80" s="74">
        <v>601415948.77999997</v>
      </c>
      <c r="M80" s="74">
        <v>43.668770868189</v>
      </c>
      <c r="N80" s="74">
        <v>596213387.52999997</v>
      </c>
    </row>
    <row r="81" spans="1:14" ht="13.8" x14ac:dyDescent="0.2">
      <c r="A81" s="37" t="s">
        <v>70</v>
      </c>
      <c r="B81" s="72" t="s">
        <v>70</v>
      </c>
      <c r="C81" s="37" t="s">
        <v>644</v>
      </c>
      <c r="D81" s="72" t="s">
        <v>645</v>
      </c>
      <c r="E81" s="37" t="s">
        <v>646</v>
      </c>
      <c r="F81" s="72" t="s">
        <v>647</v>
      </c>
      <c r="G81" s="55">
        <v>43715670.960000001</v>
      </c>
      <c r="H81" s="55">
        <v>63953996.390000001</v>
      </c>
      <c r="I81" s="55">
        <v>107669667.34999999</v>
      </c>
      <c r="J81" s="55">
        <v>8805971.0399999991</v>
      </c>
      <c r="K81" s="55">
        <v>8716286.6500000004</v>
      </c>
      <c r="L81" s="55">
        <v>3154739.68</v>
      </c>
      <c r="M81" s="55">
        <v>2.9300171140539901</v>
      </c>
      <c r="N81" s="55">
        <v>2750331.83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648</v>
      </c>
      <c r="F82" s="72" t="s">
        <v>649</v>
      </c>
      <c r="G82" s="55">
        <v>11734412.050000001</v>
      </c>
      <c r="H82" s="55">
        <v>-86.3</v>
      </c>
      <c r="I82" s="55">
        <v>11734325.75</v>
      </c>
      <c r="J82" s="55">
        <v>9456938.3800000008</v>
      </c>
      <c r="K82" s="55">
        <v>9452668.3800000008</v>
      </c>
      <c r="L82" s="55">
        <v>1009465.06</v>
      </c>
      <c r="M82" s="55">
        <v>8.6026677757773999</v>
      </c>
      <c r="N82" s="55">
        <v>955700.76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125</v>
      </c>
      <c r="F83" s="73" t="s">
        <v>70</v>
      </c>
      <c r="G83" s="74">
        <v>55450083.009999998</v>
      </c>
      <c r="H83" s="74">
        <v>63953910.090000004</v>
      </c>
      <c r="I83" s="74">
        <v>119403993.09999999</v>
      </c>
      <c r="J83" s="74">
        <v>18262909.420000002</v>
      </c>
      <c r="K83" s="74">
        <v>18168955.030000001</v>
      </c>
      <c r="L83" s="74">
        <v>4164204.74</v>
      </c>
      <c r="M83" s="74">
        <v>3.4874920276012098</v>
      </c>
      <c r="N83" s="74">
        <v>3706032.59</v>
      </c>
    </row>
    <row r="84" spans="1:14" ht="13.8" x14ac:dyDescent="0.2">
      <c r="A84" s="37" t="s">
        <v>70</v>
      </c>
      <c r="B84" s="72" t="s">
        <v>70</v>
      </c>
      <c r="C84" s="37" t="s">
        <v>650</v>
      </c>
      <c r="D84" s="72" t="s">
        <v>651</v>
      </c>
      <c r="E84" s="37" t="s">
        <v>652</v>
      </c>
      <c r="F84" s="72" t="s">
        <v>653</v>
      </c>
      <c r="G84" s="55">
        <v>14042889.939999999</v>
      </c>
      <c r="H84" s="55">
        <v>14833377.9</v>
      </c>
      <c r="I84" s="55">
        <v>28876267.84</v>
      </c>
      <c r="J84" s="55">
        <v>16202752.01</v>
      </c>
      <c r="K84" s="55">
        <v>8126843</v>
      </c>
      <c r="L84" s="55">
        <v>2803685.3</v>
      </c>
      <c r="M84" s="55">
        <v>9.7093063256473808</v>
      </c>
      <c r="N84" s="55">
        <v>1885530.59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654</v>
      </c>
      <c r="F85" s="72" t="s">
        <v>655</v>
      </c>
      <c r="G85" s="55">
        <v>5849163</v>
      </c>
      <c r="H85" s="55">
        <v>0</v>
      </c>
      <c r="I85" s="55">
        <v>5849163</v>
      </c>
      <c r="J85" s="55">
        <v>3759977.31</v>
      </c>
      <c r="K85" s="55">
        <v>3688958.09</v>
      </c>
      <c r="L85" s="55">
        <v>1918549.48</v>
      </c>
      <c r="M85" s="55">
        <v>32.800410588660299</v>
      </c>
      <c r="N85" s="55">
        <v>1918549.48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656</v>
      </c>
      <c r="F86" s="72" t="s">
        <v>657</v>
      </c>
      <c r="G86" s="55">
        <v>2827759.99</v>
      </c>
      <c r="H86" s="55">
        <v>-46909.63</v>
      </c>
      <c r="I86" s="55">
        <v>2780850.36</v>
      </c>
      <c r="J86" s="55">
        <v>1590034.62</v>
      </c>
      <c r="K86" s="55">
        <v>1480588.36</v>
      </c>
      <c r="L86" s="55">
        <v>966411.5</v>
      </c>
      <c r="M86" s="55">
        <v>34.752373371143896</v>
      </c>
      <c r="N86" s="55">
        <v>959799.84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125</v>
      </c>
      <c r="F87" s="73" t="s">
        <v>70</v>
      </c>
      <c r="G87" s="74">
        <v>22719812.93</v>
      </c>
      <c r="H87" s="74">
        <v>14786468.27</v>
      </c>
      <c r="I87" s="74">
        <v>37506281.200000003</v>
      </c>
      <c r="J87" s="74">
        <v>21552763.940000001</v>
      </c>
      <c r="K87" s="74">
        <v>13296389.449999999</v>
      </c>
      <c r="L87" s="74">
        <v>5688646.2800000003</v>
      </c>
      <c r="M87" s="74">
        <v>15.1671829304154</v>
      </c>
      <c r="N87" s="74">
        <v>4763879.91</v>
      </c>
    </row>
    <row r="88" spans="1:14" ht="13.8" x14ac:dyDescent="0.2">
      <c r="A88" s="37" t="s">
        <v>70</v>
      </c>
      <c r="B88" s="72" t="s">
        <v>70</v>
      </c>
      <c r="C88" s="37" t="s">
        <v>658</v>
      </c>
      <c r="D88" s="72" t="s">
        <v>659</v>
      </c>
      <c r="E88" s="37" t="s">
        <v>660</v>
      </c>
      <c r="F88" s="72" t="s">
        <v>661</v>
      </c>
      <c r="G88" s="55">
        <v>12386528.51</v>
      </c>
      <c r="H88" s="55">
        <v>1726567.14</v>
      </c>
      <c r="I88" s="55">
        <v>14113095.65</v>
      </c>
      <c r="J88" s="55">
        <v>6644344.6100000003</v>
      </c>
      <c r="K88" s="55">
        <v>6642201.9199999999</v>
      </c>
      <c r="L88" s="55">
        <v>5021049.2300000004</v>
      </c>
      <c r="M88" s="55">
        <v>35.577235175898501</v>
      </c>
      <c r="N88" s="55">
        <v>4915050.8600000003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662</v>
      </c>
      <c r="F89" s="72" t="s">
        <v>663</v>
      </c>
      <c r="G89" s="55">
        <v>687352.93</v>
      </c>
      <c r="H89" s="55">
        <v>3848.95</v>
      </c>
      <c r="I89" s="55">
        <v>691201.88</v>
      </c>
      <c r="J89" s="55">
        <v>303179.81</v>
      </c>
      <c r="K89" s="55">
        <v>303179.81</v>
      </c>
      <c r="L89" s="55">
        <v>220051.31</v>
      </c>
      <c r="M89" s="55">
        <v>31.836040434380799</v>
      </c>
      <c r="N89" s="55">
        <v>220051.31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664</v>
      </c>
      <c r="F90" s="72" t="s">
        <v>665</v>
      </c>
      <c r="G90" s="55">
        <v>8317189.5599999996</v>
      </c>
      <c r="H90" s="55">
        <v>1260177.74</v>
      </c>
      <c r="I90" s="55">
        <v>9577367.3000000007</v>
      </c>
      <c r="J90" s="55">
        <v>2412360.94</v>
      </c>
      <c r="K90" s="55">
        <v>2344234.5299999998</v>
      </c>
      <c r="L90" s="55">
        <v>1042684.18</v>
      </c>
      <c r="M90" s="55">
        <v>10.8869603445197</v>
      </c>
      <c r="N90" s="55">
        <v>960016.5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666</v>
      </c>
      <c r="F91" s="72" t="s">
        <v>667</v>
      </c>
      <c r="G91" s="55">
        <v>5993799.2199999997</v>
      </c>
      <c r="H91" s="55">
        <v>2512375.86</v>
      </c>
      <c r="I91" s="55">
        <v>8506175.0800000001</v>
      </c>
      <c r="J91" s="55">
        <v>1199411.49</v>
      </c>
      <c r="K91" s="55">
        <v>1046007.9</v>
      </c>
      <c r="L91" s="55">
        <v>502892.07</v>
      </c>
      <c r="M91" s="55">
        <v>5.91208228457955</v>
      </c>
      <c r="N91" s="55">
        <v>482138.47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668</v>
      </c>
      <c r="F92" s="72" t="s">
        <v>669</v>
      </c>
      <c r="G92" s="55">
        <v>7772614.2300000004</v>
      </c>
      <c r="H92" s="55">
        <v>354208.08</v>
      </c>
      <c r="I92" s="55">
        <v>8126822.3099999996</v>
      </c>
      <c r="J92" s="55">
        <v>2530840.41</v>
      </c>
      <c r="K92" s="55">
        <v>1725657.66</v>
      </c>
      <c r="L92" s="55">
        <v>1471554.79</v>
      </c>
      <c r="M92" s="55">
        <v>18.1073823675124</v>
      </c>
      <c r="N92" s="55">
        <v>1466849.64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125</v>
      </c>
      <c r="F93" s="73" t="s">
        <v>70</v>
      </c>
      <c r="G93" s="74">
        <v>35157484.450000003</v>
      </c>
      <c r="H93" s="74">
        <v>5857177.7699999996</v>
      </c>
      <c r="I93" s="74">
        <v>41014662.219999999</v>
      </c>
      <c r="J93" s="74">
        <v>13090137.26</v>
      </c>
      <c r="K93" s="74">
        <v>12061281.82</v>
      </c>
      <c r="L93" s="74">
        <v>8258231.5800000001</v>
      </c>
      <c r="M93" s="74">
        <v>20.1348277250301</v>
      </c>
      <c r="N93" s="74">
        <v>8044106.7800000003</v>
      </c>
    </row>
    <row r="94" spans="1:14" ht="13.8" x14ac:dyDescent="0.2">
      <c r="A94" s="37" t="s">
        <v>70</v>
      </c>
      <c r="B94" s="72" t="s">
        <v>70</v>
      </c>
      <c r="C94" s="37" t="s">
        <v>670</v>
      </c>
      <c r="D94" s="72" t="s">
        <v>671</v>
      </c>
      <c r="E94" s="37" t="s">
        <v>672</v>
      </c>
      <c r="F94" s="72" t="s">
        <v>673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125</v>
      </c>
      <c r="F95" s="73" t="s">
        <v>70</v>
      </c>
      <c r="G95" s="74">
        <v>12000</v>
      </c>
      <c r="H95" s="74">
        <v>0</v>
      </c>
      <c r="I95" s="74">
        <v>12000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ht="13.8" x14ac:dyDescent="0.2">
      <c r="A96" s="37" t="s">
        <v>70</v>
      </c>
      <c r="B96" s="72" t="s">
        <v>70</v>
      </c>
      <c r="C96" s="96" t="s">
        <v>125</v>
      </c>
      <c r="D96" s="97" t="s">
        <v>70</v>
      </c>
      <c r="E96" s="96" t="s">
        <v>70</v>
      </c>
      <c r="F96" s="97" t="s">
        <v>70</v>
      </c>
      <c r="G96" s="98">
        <v>3656920948.6300001</v>
      </c>
      <c r="H96" s="98">
        <v>166639644.44</v>
      </c>
      <c r="I96" s="98">
        <v>3823560593.0700002</v>
      </c>
      <c r="J96" s="98">
        <v>2133323005.48</v>
      </c>
      <c r="K96" s="98">
        <v>2048761259.3099999</v>
      </c>
      <c r="L96" s="98">
        <v>1707093285.8399999</v>
      </c>
      <c r="M96" s="98">
        <v>44.6466910694188</v>
      </c>
      <c r="N96" s="98">
        <v>1675612706.04</v>
      </c>
    </row>
    <row r="97" spans="1:14" ht="13.8" x14ac:dyDescent="0.2">
      <c r="A97" s="37" t="s">
        <v>17</v>
      </c>
      <c r="B97" s="72" t="s">
        <v>674</v>
      </c>
      <c r="C97" s="37" t="s">
        <v>453</v>
      </c>
      <c r="D97" s="72" t="s">
        <v>675</v>
      </c>
      <c r="E97" s="37" t="s">
        <v>676</v>
      </c>
      <c r="F97" s="72" t="s">
        <v>677</v>
      </c>
      <c r="G97" s="55">
        <v>7968250.8700000001</v>
      </c>
      <c r="H97" s="55">
        <v>-1314255.21</v>
      </c>
      <c r="I97" s="55">
        <v>6653995.6600000001</v>
      </c>
      <c r="J97" s="55">
        <v>3550642.8</v>
      </c>
      <c r="K97" s="55">
        <v>3550642.8</v>
      </c>
      <c r="L97" s="55">
        <v>2378486.39</v>
      </c>
      <c r="M97" s="55">
        <v>35.745235066774903</v>
      </c>
      <c r="N97" s="55">
        <v>1594059.66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678</v>
      </c>
      <c r="F98" s="72" t="s">
        <v>679</v>
      </c>
      <c r="G98" s="55">
        <v>79009044</v>
      </c>
      <c r="H98" s="55">
        <v>9391549.2200000007</v>
      </c>
      <c r="I98" s="55">
        <v>88400593.219999999</v>
      </c>
      <c r="J98" s="55">
        <v>81946677.560000002</v>
      </c>
      <c r="K98" s="55">
        <v>77108887.480000004</v>
      </c>
      <c r="L98" s="55">
        <v>31613279.710000001</v>
      </c>
      <c r="M98" s="55">
        <v>35.761388649649597</v>
      </c>
      <c r="N98" s="55">
        <v>26511877.199999999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680</v>
      </c>
      <c r="F99" s="72" t="s">
        <v>681</v>
      </c>
      <c r="G99" s="55">
        <v>74518283.010000005</v>
      </c>
      <c r="H99" s="55">
        <v>813927.47</v>
      </c>
      <c r="I99" s="55">
        <v>75332210.480000004</v>
      </c>
      <c r="J99" s="55">
        <v>62434702.369999997</v>
      </c>
      <c r="K99" s="55">
        <v>56871873.520000003</v>
      </c>
      <c r="L99" s="55">
        <v>33096322.219999999</v>
      </c>
      <c r="M99" s="55">
        <v>43.933825928003003</v>
      </c>
      <c r="N99" s="55">
        <v>33063131.359999999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682</v>
      </c>
      <c r="F100" s="72" t="s">
        <v>683</v>
      </c>
      <c r="G100" s="55">
        <v>23443852.899999999</v>
      </c>
      <c r="H100" s="55">
        <v>34387609.520000003</v>
      </c>
      <c r="I100" s="55">
        <v>57831462.420000002</v>
      </c>
      <c r="J100" s="55">
        <v>10065991.300000001</v>
      </c>
      <c r="K100" s="55">
        <v>5538482</v>
      </c>
      <c r="L100" s="55">
        <v>4130956.83</v>
      </c>
      <c r="M100" s="55">
        <v>7.1430959155052998</v>
      </c>
      <c r="N100" s="55">
        <v>3521814.63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125</v>
      </c>
      <c r="F101" s="73" t="s">
        <v>70</v>
      </c>
      <c r="G101" s="74">
        <v>184939430.78</v>
      </c>
      <c r="H101" s="74">
        <v>43278831</v>
      </c>
      <c r="I101" s="74">
        <v>228218261.78</v>
      </c>
      <c r="J101" s="74">
        <v>157998014.03</v>
      </c>
      <c r="K101" s="74">
        <v>143069885.80000001</v>
      </c>
      <c r="L101" s="74">
        <v>71219045.150000006</v>
      </c>
      <c r="M101" s="74">
        <v>31.206549640034702</v>
      </c>
      <c r="N101" s="74">
        <v>64690882.850000001</v>
      </c>
    </row>
    <row r="102" spans="1:14" ht="13.8" x14ac:dyDescent="0.2">
      <c r="A102" s="37" t="s">
        <v>70</v>
      </c>
      <c r="B102" s="72" t="s">
        <v>70</v>
      </c>
      <c r="C102" s="37" t="s">
        <v>457</v>
      </c>
      <c r="D102" s="72" t="s">
        <v>684</v>
      </c>
      <c r="E102" s="37" t="s">
        <v>685</v>
      </c>
      <c r="F102" s="72" t="s">
        <v>686</v>
      </c>
      <c r="G102" s="55">
        <v>98281098.030000001</v>
      </c>
      <c r="H102" s="55">
        <v>12037779.029999999</v>
      </c>
      <c r="I102" s="55">
        <v>110318877.06</v>
      </c>
      <c r="J102" s="55">
        <v>45123162.359999999</v>
      </c>
      <c r="K102" s="55">
        <v>39859555.979999997</v>
      </c>
      <c r="L102" s="55">
        <v>18421919.940000001</v>
      </c>
      <c r="M102" s="55">
        <v>16.698792111508499</v>
      </c>
      <c r="N102" s="55">
        <v>17343403.039999999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687</v>
      </c>
      <c r="F103" s="72" t="s">
        <v>688</v>
      </c>
      <c r="G103" s="55">
        <v>54365379.780000001</v>
      </c>
      <c r="H103" s="55">
        <v>14088506.710000001</v>
      </c>
      <c r="I103" s="55">
        <v>68453886.489999995</v>
      </c>
      <c r="J103" s="55">
        <v>34749900.07</v>
      </c>
      <c r="K103" s="55">
        <v>33389307.609999999</v>
      </c>
      <c r="L103" s="55">
        <v>8816166.8200000003</v>
      </c>
      <c r="M103" s="55">
        <v>12.8789865295492</v>
      </c>
      <c r="N103" s="55">
        <v>1890898.82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689</v>
      </c>
      <c r="F104" s="72" t="s">
        <v>690</v>
      </c>
      <c r="G104" s="55">
        <v>19740230.370000001</v>
      </c>
      <c r="H104" s="55">
        <v>20384678.280000001</v>
      </c>
      <c r="I104" s="55">
        <v>40124908.649999999</v>
      </c>
      <c r="J104" s="55">
        <v>14390000.77</v>
      </c>
      <c r="K104" s="55">
        <v>11521234.27</v>
      </c>
      <c r="L104" s="55">
        <v>4556426.3600000003</v>
      </c>
      <c r="M104" s="55">
        <v>11.3556055659705</v>
      </c>
      <c r="N104" s="55">
        <v>4233470.1900000004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125</v>
      </c>
      <c r="F105" s="73" t="s">
        <v>70</v>
      </c>
      <c r="G105" s="74">
        <v>172386708.18000001</v>
      </c>
      <c r="H105" s="74">
        <v>46510964.020000003</v>
      </c>
      <c r="I105" s="74">
        <v>218897672.19999999</v>
      </c>
      <c r="J105" s="74">
        <v>94263063.200000003</v>
      </c>
      <c r="K105" s="74">
        <v>84770097.859999999</v>
      </c>
      <c r="L105" s="74">
        <v>31794513.120000001</v>
      </c>
      <c r="M105" s="74">
        <v>14.524829250331299</v>
      </c>
      <c r="N105" s="74">
        <v>23467772.050000001</v>
      </c>
    </row>
    <row r="106" spans="1:14" ht="13.8" x14ac:dyDescent="0.2">
      <c r="A106" s="37" t="s">
        <v>70</v>
      </c>
      <c r="B106" s="72" t="s">
        <v>70</v>
      </c>
      <c r="C106" s="37" t="s">
        <v>459</v>
      </c>
      <c r="D106" s="72" t="s">
        <v>691</v>
      </c>
      <c r="E106" s="37" t="s">
        <v>692</v>
      </c>
      <c r="F106" s="72" t="s">
        <v>693</v>
      </c>
      <c r="G106" s="55">
        <v>3529541.91</v>
      </c>
      <c r="H106" s="55">
        <v>-378079.88</v>
      </c>
      <c r="I106" s="55">
        <v>3151462.03</v>
      </c>
      <c r="J106" s="55">
        <v>1881168.85</v>
      </c>
      <c r="K106" s="55">
        <v>1874497.37</v>
      </c>
      <c r="L106" s="55">
        <v>1357761.91</v>
      </c>
      <c r="M106" s="55">
        <v>43.083556047159497</v>
      </c>
      <c r="N106" s="55">
        <v>850667.4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694</v>
      </c>
      <c r="F107" s="72" t="s">
        <v>695</v>
      </c>
      <c r="G107" s="55">
        <v>16920085.34</v>
      </c>
      <c r="H107" s="55">
        <v>895185.9</v>
      </c>
      <c r="I107" s="55">
        <v>17815271.239999998</v>
      </c>
      <c r="J107" s="55">
        <v>7824739.4800000004</v>
      </c>
      <c r="K107" s="55">
        <v>7808853.5700000003</v>
      </c>
      <c r="L107" s="55">
        <v>7083557.8899999997</v>
      </c>
      <c r="M107" s="55">
        <v>39.761156563788603</v>
      </c>
      <c r="N107" s="55">
        <v>7083557.8899999997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696</v>
      </c>
      <c r="F108" s="72" t="s">
        <v>697</v>
      </c>
      <c r="G108" s="55">
        <v>4650000</v>
      </c>
      <c r="H108" s="55">
        <v>700000</v>
      </c>
      <c r="I108" s="55">
        <v>5350000</v>
      </c>
      <c r="J108" s="55">
        <v>5350000</v>
      </c>
      <c r="K108" s="55">
        <v>5350000</v>
      </c>
      <c r="L108" s="55">
        <v>3525000.04</v>
      </c>
      <c r="M108" s="55">
        <v>65.887851214953301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698</v>
      </c>
      <c r="F109" s="72" t="s">
        <v>699</v>
      </c>
      <c r="G109" s="55">
        <v>30920775.809999999</v>
      </c>
      <c r="H109" s="55">
        <v>3210000</v>
      </c>
      <c r="I109" s="55">
        <v>34130775.810000002</v>
      </c>
      <c r="J109" s="55">
        <v>21849405.32</v>
      </c>
      <c r="K109" s="55">
        <v>20967803.100000001</v>
      </c>
      <c r="L109" s="55">
        <v>4328023.17</v>
      </c>
      <c r="M109" s="55">
        <v>12.680705513678699</v>
      </c>
      <c r="N109" s="55">
        <v>482064.36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700</v>
      </c>
      <c r="F110" s="72" t="s">
        <v>701</v>
      </c>
      <c r="G110" s="55">
        <v>12824452.130000001</v>
      </c>
      <c r="H110" s="55">
        <v>1834854.91</v>
      </c>
      <c r="I110" s="55">
        <v>14659307.039999999</v>
      </c>
      <c r="J110" s="55">
        <v>10211895.48</v>
      </c>
      <c r="K110" s="55">
        <v>10211620.779999999</v>
      </c>
      <c r="L110" s="55">
        <v>3419471.54</v>
      </c>
      <c r="M110" s="55">
        <v>23.3262836413037</v>
      </c>
      <c r="N110" s="55">
        <v>3419471.54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702</v>
      </c>
      <c r="F111" s="72" t="s">
        <v>703</v>
      </c>
      <c r="G111" s="55">
        <v>12267154.470000001</v>
      </c>
      <c r="H111" s="55">
        <v>794394.97</v>
      </c>
      <c r="I111" s="55">
        <v>13061549.439999999</v>
      </c>
      <c r="J111" s="55">
        <v>1833127.98</v>
      </c>
      <c r="K111" s="55">
        <v>1804009.43</v>
      </c>
      <c r="L111" s="55">
        <v>1396807.83</v>
      </c>
      <c r="M111" s="55">
        <v>10.694043891319501</v>
      </c>
      <c r="N111" s="55">
        <v>1279292.47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704</v>
      </c>
      <c r="F112" s="72" t="s">
        <v>705</v>
      </c>
      <c r="G112" s="55">
        <v>9712970.8800000008</v>
      </c>
      <c r="H112" s="55">
        <v>0</v>
      </c>
      <c r="I112" s="55">
        <v>9712970.8800000008</v>
      </c>
      <c r="J112" s="55">
        <v>7082077.1299999999</v>
      </c>
      <c r="K112" s="55">
        <v>7041100.0199999996</v>
      </c>
      <c r="L112" s="55">
        <v>1321926</v>
      </c>
      <c r="M112" s="55">
        <v>13.609903873201</v>
      </c>
      <c r="N112" s="55">
        <v>1063030.8999999999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125</v>
      </c>
      <c r="F113" s="73" t="s">
        <v>70</v>
      </c>
      <c r="G113" s="74">
        <v>90824980.540000007</v>
      </c>
      <c r="H113" s="74">
        <v>7056355.9000000004</v>
      </c>
      <c r="I113" s="74">
        <v>97881336.439999998</v>
      </c>
      <c r="J113" s="74">
        <v>56032414.240000002</v>
      </c>
      <c r="K113" s="74">
        <v>55057884.270000003</v>
      </c>
      <c r="L113" s="74">
        <v>22432548.379999999</v>
      </c>
      <c r="M113" s="74">
        <v>22.918105939175501</v>
      </c>
      <c r="N113" s="74">
        <v>14178084.560000001</v>
      </c>
    </row>
    <row r="114" spans="1:14" ht="13.8" x14ac:dyDescent="0.2">
      <c r="A114" s="37" t="s">
        <v>70</v>
      </c>
      <c r="B114" s="72" t="s">
        <v>70</v>
      </c>
      <c r="C114" s="37" t="s">
        <v>461</v>
      </c>
      <c r="D114" s="72" t="s">
        <v>706</v>
      </c>
      <c r="E114" s="37" t="s">
        <v>707</v>
      </c>
      <c r="F114" s="72" t="s">
        <v>708</v>
      </c>
      <c r="G114" s="55">
        <v>1559615.7</v>
      </c>
      <c r="H114" s="55">
        <v>-81081.19</v>
      </c>
      <c r="I114" s="55">
        <v>1478534.51</v>
      </c>
      <c r="J114" s="55">
        <v>574106.46</v>
      </c>
      <c r="K114" s="55">
        <v>553194.49</v>
      </c>
      <c r="L114" s="55">
        <v>481198.97</v>
      </c>
      <c r="M114" s="55">
        <v>32.545670509915901</v>
      </c>
      <c r="N114" s="55">
        <v>479547.34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125</v>
      </c>
      <c r="F115" s="73" t="s">
        <v>70</v>
      </c>
      <c r="G115" s="74">
        <v>1559615.7</v>
      </c>
      <c r="H115" s="74">
        <v>-81081.19</v>
      </c>
      <c r="I115" s="74">
        <v>1478534.51</v>
      </c>
      <c r="J115" s="74">
        <v>574106.46</v>
      </c>
      <c r="K115" s="74">
        <v>553194.49</v>
      </c>
      <c r="L115" s="74">
        <v>481198.97</v>
      </c>
      <c r="M115" s="74">
        <v>32.545670509915901</v>
      </c>
      <c r="N115" s="74">
        <v>479547.34</v>
      </c>
    </row>
    <row r="116" spans="1:14" ht="13.8" x14ac:dyDescent="0.2">
      <c r="A116" s="37" t="s">
        <v>70</v>
      </c>
      <c r="B116" s="72" t="s">
        <v>70</v>
      </c>
      <c r="C116" s="96" t="s">
        <v>125</v>
      </c>
      <c r="D116" s="97" t="s">
        <v>70</v>
      </c>
      <c r="E116" s="96" t="s">
        <v>70</v>
      </c>
      <c r="F116" s="97" t="s">
        <v>70</v>
      </c>
      <c r="G116" s="98">
        <v>449710735.19999999</v>
      </c>
      <c r="H116" s="98">
        <v>96765069.730000004</v>
      </c>
      <c r="I116" s="98">
        <v>546475804.92999995</v>
      </c>
      <c r="J116" s="98">
        <v>308867597.93000001</v>
      </c>
      <c r="K116" s="98">
        <v>283451062.42000002</v>
      </c>
      <c r="L116" s="98">
        <v>125927305.62</v>
      </c>
      <c r="M116" s="98">
        <v>23.043528091079999</v>
      </c>
      <c r="N116" s="98">
        <v>102816286.8</v>
      </c>
    </row>
    <row r="117" spans="1:14" ht="13.8" x14ac:dyDescent="0.2">
      <c r="A117" s="37" t="s">
        <v>9</v>
      </c>
      <c r="B117" s="72" t="s">
        <v>709</v>
      </c>
      <c r="C117" s="37" t="s">
        <v>710</v>
      </c>
      <c r="D117" s="72" t="s">
        <v>711</v>
      </c>
      <c r="E117" s="37" t="s">
        <v>712</v>
      </c>
      <c r="F117" s="72" t="s">
        <v>713</v>
      </c>
      <c r="G117" s="55">
        <v>28592939.620000001</v>
      </c>
      <c r="H117" s="55">
        <v>-10601742.66</v>
      </c>
      <c r="I117" s="55">
        <v>17991196.960000001</v>
      </c>
      <c r="J117" s="55">
        <v>6021204.79</v>
      </c>
      <c r="K117" s="55">
        <v>6018966.1600000001</v>
      </c>
      <c r="L117" s="55">
        <v>5890755.6799999997</v>
      </c>
      <c r="M117" s="55">
        <v>32.742433386155298</v>
      </c>
      <c r="N117" s="55">
        <v>5889417.6399999997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714</v>
      </c>
      <c r="F118" s="72" t="s">
        <v>715</v>
      </c>
      <c r="G118" s="55">
        <v>3295849.71</v>
      </c>
      <c r="H118" s="55">
        <v>-278670.88</v>
      </c>
      <c r="I118" s="55">
        <v>3017178.83</v>
      </c>
      <c r="J118" s="55">
        <v>1718682.91</v>
      </c>
      <c r="K118" s="55">
        <v>1718290.89</v>
      </c>
      <c r="L118" s="55">
        <v>783127.99</v>
      </c>
      <c r="M118" s="55">
        <v>25.955637173816399</v>
      </c>
      <c r="N118" s="55">
        <v>783080.75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716</v>
      </c>
      <c r="F119" s="72" t="s">
        <v>717</v>
      </c>
      <c r="G119" s="55">
        <v>59609900</v>
      </c>
      <c r="H119" s="55">
        <v>-49169119.979999997</v>
      </c>
      <c r="I119" s="55">
        <v>10440780.02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718</v>
      </c>
      <c r="F120" s="72" t="s">
        <v>719</v>
      </c>
      <c r="G120" s="55">
        <v>860908.33</v>
      </c>
      <c r="H120" s="55">
        <v>20000</v>
      </c>
      <c r="I120" s="55">
        <v>880908.33</v>
      </c>
      <c r="J120" s="55">
        <v>355204.61</v>
      </c>
      <c r="K120" s="55">
        <v>355204.61</v>
      </c>
      <c r="L120" s="55">
        <v>354884.12</v>
      </c>
      <c r="M120" s="55">
        <v>40.286157811675999</v>
      </c>
      <c r="N120" s="55">
        <v>354884.12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720</v>
      </c>
      <c r="F121" s="72" t="s">
        <v>721</v>
      </c>
      <c r="G121" s="55">
        <v>19656923.07</v>
      </c>
      <c r="H121" s="55">
        <v>3825000</v>
      </c>
      <c r="I121" s="55">
        <v>23481923.07</v>
      </c>
      <c r="J121" s="55">
        <v>17227725.949999999</v>
      </c>
      <c r="K121" s="55">
        <v>16923118.109999999</v>
      </c>
      <c r="L121" s="55">
        <v>1433126.9</v>
      </c>
      <c r="M121" s="55">
        <v>6.1031070399465399</v>
      </c>
      <c r="N121" s="55">
        <v>741462.9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722</v>
      </c>
      <c r="F122" s="72" t="s">
        <v>723</v>
      </c>
      <c r="G122" s="55">
        <v>7673156.0499999998</v>
      </c>
      <c r="H122" s="55">
        <v>96786.47</v>
      </c>
      <c r="I122" s="55">
        <v>7769942.5199999996</v>
      </c>
      <c r="J122" s="55">
        <v>5624081.3799999999</v>
      </c>
      <c r="K122" s="55">
        <v>5266103.38</v>
      </c>
      <c r="L122" s="55">
        <v>699605.81</v>
      </c>
      <c r="M122" s="55">
        <v>9.0040023873947508</v>
      </c>
      <c r="N122" s="55">
        <v>699605.81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724</v>
      </c>
      <c r="F123" s="72" t="s">
        <v>725</v>
      </c>
      <c r="G123" s="55">
        <v>3435702.53</v>
      </c>
      <c r="H123" s="55">
        <v>2000000</v>
      </c>
      <c r="I123" s="55">
        <v>5435702.5300000003</v>
      </c>
      <c r="J123" s="55">
        <v>2775141.84</v>
      </c>
      <c r="K123" s="55">
        <v>2775141.84</v>
      </c>
      <c r="L123" s="55">
        <v>744097.99</v>
      </c>
      <c r="M123" s="55">
        <v>13.6890859257524</v>
      </c>
      <c r="N123" s="55">
        <v>168337.69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726</v>
      </c>
      <c r="F124" s="72" t="s">
        <v>727</v>
      </c>
      <c r="G124" s="55">
        <v>11766835.93</v>
      </c>
      <c r="H124" s="55">
        <v>23772599.100000001</v>
      </c>
      <c r="I124" s="55">
        <v>35539435.030000001</v>
      </c>
      <c r="J124" s="55">
        <v>26733801.940000001</v>
      </c>
      <c r="K124" s="55">
        <v>18118749.41</v>
      </c>
      <c r="L124" s="55">
        <v>9027167.0399999991</v>
      </c>
      <c r="M124" s="55">
        <v>25.400423592496299</v>
      </c>
      <c r="N124" s="55">
        <v>3837632.02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728</v>
      </c>
      <c r="F125" s="72" t="s">
        <v>729</v>
      </c>
      <c r="G125" s="55">
        <v>35771205.409999996</v>
      </c>
      <c r="H125" s="55">
        <v>-29962200.870000001</v>
      </c>
      <c r="I125" s="55">
        <v>5809004.54</v>
      </c>
      <c r="J125" s="55">
        <v>9749.39</v>
      </c>
      <c r="K125" s="55">
        <v>9749.39</v>
      </c>
      <c r="L125" s="55">
        <v>9749.39</v>
      </c>
      <c r="M125" s="55">
        <v>0.16783237012239999</v>
      </c>
      <c r="N125" s="55">
        <v>9749.39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730</v>
      </c>
      <c r="F126" s="72" t="s">
        <v>18</v>
      </c>
      <c r="G126" s="55">
        <v>30398970</v>
      </c>
      <c r="H126" s="55">
        <v>-12886198.93</v>
      </c>
      <c r="I126" s="55">
        <v>17512771.07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731</v>
      </c>
      <c r="F127" s="72" t="s">
        <v>732</v>
      </c>
      <c r="G127" s="55">
        <v>2002757.37</v>
      </c>
      <c r="H127" s="55">
        <v>-113523.41</v>
      </c>
      <c r="I127" s="55">
        <v>1889233.96</v>
      </c>
      <c r="J127" s="55">
        <v>614765.44999999995</v>
      </c>
      <c r="K127" s="55">
        <v>586743.68000000005</v>
      </c>
      <c r="L127" s="55">
        <v>291072.53000000003</v>
      </c>
      <c r="M127" s="55">
        <v>15.406907570092599</v>
      </c>
      <c r="N127" s="55">
        <v>291072.53000000003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41" t="s">
        <v>125</v>
      </c>
      <c r="F128" s="73" t="s">
        <v>70</v>
      </c>
      <c r="G128" s="74">
        <v>203065148.02000001</v>
      </c>
      <c r="H128" s="74">
        <v>-73297071.159999996</v>
      </c>
      <c r="I128" s="74">
        <v>129768076.86</v>
      </c>
      <c r="J128" s="74">
        <v>61080358.259999998</v>
      </c>
      <c r="K128" s="74">
        <v>51772067.469999999</v>
      </c>
      <c r="L128" s="74">
        <v>19233587.449999999</v>
      </c>
      <c r="M128" s="74">
        <v>14.821509199639401</v>
      </c>
      <c r="N128" s="74">
        <v>12775242.85</v>
      </c>
    </row>
    <row r="129" spans="1:14" ht="13.8" x14ac:dyDescent="0.2">
      <c r="A129" s="37" t="s">
        <v>70</v>
      </c>
      <c r="B129" s="72" t="s">
        <v>70</v>
      </c>
      <c r="C129" s="37" t="s">
        <v>733</v>
      </c>
      <c r="D129" s="72" t="s">
        <v>734</v>
      </c>
      <c r="E129" s="37" t="s">
        <v>735</v>
      </c>
      <c r="F129" s="72" t="s">
        <v>736</v>
      </c>
      <c r="G129" s="55">
        <v>5371756.4000000004</v>
      </c>
      <c r="H129" s="55">
        <v>597000</v>
      </c>
      <c r="I129" s="55">
        <v>5968756.4000000004</v>
      </c>
      <c r="J129" s="55">
        <v>4933495.3499999996</v>
      </c>
      <c r="K129" s="55">
        <v>1372813.35</v>
      </c>
      <c r="L129" s="55">
        <v>763624.87</v>
      </c>
      <c r="M129" s="55">
        <v>12.793701381413401</v>
      </c>
      <c r="N129" s="55">
        <v>749276.85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737</v>
      </c>
      <c r="F130" s="72" t="s">
        <v>738</v>
      </c>
      <c r="G130" s="55">
        <v>824000</v>
      </c>
      <c r="H130" s="55">
        <v>0</v>
      </c>
      <c r="I130" s="55">
        <v>824000</v>
      </c>
      <c r="J130" s="55">
        <v>824000</v>
      </c>
      <c r="K130" s="55">
        <v>624000</v>
      </c>
      <c r="L130" s="55">
        <v>0</v>
      </c>
      <c r="M130" s="55">
        <v>0</v>
      </c>
      <c r="N130" s="55">
        <v>0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41" t="s">
        <v>125</v>
      </c>
      <c r="F131" s="73" t="s">
        <v>70</v>
      </c>
      <c r="G131" s="74">
        <v>6195756.4000000004</v>
      </c>
      <c r="H131" s="74">
        <v>597000</v>
      </c>
      <c r="I131" s="74">
        <v>6792756.4000000004</v>
      </c>
      <c r="J131" s="74">
        <v>5757495.3499999996</v>
      </c>
      <c r="K131" s="74">
        <v>1996813.35</v>
      </c>
      <c r="L131" s="74">
        <v>763624.87</v>
      </c>
      <c r="M131" s="74">
        <v>11.2417526116497</v>
      </c>
      <c r="N131" s="74">
        <v>749276.85</v>
      </c>
    </row>
    <row r="132" spans="1:14" ht="13.8" x14ac:dyDescent="0.2">
      <c r="A132" s="37" t="s">
        <v>70</v>
      </c>
      <c r="B132" s="72" t="s">
        <v>70</v>
      </c>
      <c r="C132" s="37" t="s">
        <v>739</v>
      </c>
      <c r="D132" s="72" t="s">
        <v>740</v>
      </c>
      <c r="E132" s="37" t="s">
        <v>741</v>
      </c>
      <c r="F132" s="72" t="s">
        <v>742</v>
      </c>
      <c r="G132" s="55">
        <v>11092703.189999999</v>
      </c>
      <c r="H132" s="55">
        <v>1380691</v>
      </c>
      <c r="I132" s="55">
        <v>12473394.189999999</v>
      </c>
      <c r="J132" s="55">
        <v>7181809.4500000002</v>
      </c>
      <c r="K132" s="55">
        <v>7173047.4500000002</v>
      </c>
      <c r="L132" s="55">
        <v>6735699.5899999999</v>
      </c>
      <c r="M132" s="55">
        <v>54.000534957838902</v>
      </c>
      <c r="N132" s="55">
        <v>6475991.1500000004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743</v>
      </c>
      <c r="F133" s="72" t="s">
        <v>744</v>
      </c>
      <c r="G133" s="55">
        <v>9647007.2300000004</v>
      </c>
      <c r="H133" s="55">
        <v>988403.9</v>
      </c>
      <c r="I133" s="55">
        <v>10635411.130000001</v>
      </c>
      <c r="J133" s="55">
        <v>5388264.4400000004</v>
      </c>
      <c r="K133" s="55">
        <v>5388264.4100000001</v>
      </c>
      <c r="L133" s="55">
        <v>4070458.65</v>
      </c>
      <c r="M133" s="55">
        <v>38.272696750934202</v>
      </c>
      <c r="N133" s="55">
        <v>4070458.65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745</v>
      </c>
      <c r="F134" s="72" t="s">
        <v>746</v>
      </c>
      <c r="G134" s="55">
        <v>1605029.98</v>
      </c>
      <c r="H134" s="55">
        <v>4916233.4000000004</v>
      </c>
      <c r="I134" s="55">
        <v>6521263.3799999999</v>
      </c>
      <c r="J134" s="55">
        <v>4009164.55</v>
      </c>
      <c r="K134" s="55">
        <v>4009164.55</v>
      </c>
      <c r="L134" s="55">
        <v>3818486.22</v>
      </c>
      <c r="M134" s="55">
        <v>58.554393489318002</v>
      </c>
      <c r="N134" s="55">
        <v>3788999.08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747</v>
      </c>
      <c r="F135" s="72" t="s">
        <v>748</v>
      </c>
      <c r="G135" s="55">
        <v>1094271.17</v>
      </c>
      <c r="H135" s="55">
        <v>1096791.5</v>
      </c>
      <c r="I135" s="55">
        <v>2191062.67</v>
      </c>
      <c r="J135" s="55">
        <v>765334.46</v>
      </c>
      <c r="K135" s="55">
        <v>765334.46</v>
      </c>
      <c r="L135" s="55">
        <v>684912.78</v>
      </c>
      <c r="M135" s="55">
        <v>31.259387938912798</v>
      </c>
      <c r="N135" s="55">
        <v>684912.78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749</v>
      </c>
      <c r="F136" s="72" t="s">
        <v>750</v>
      </c>
      <c r="G136" s="55">
        <v>608613.14</v>
      </c>
      <c r="H136" s="55">
        <v>0</v>
      </c>
      <c r="I136" s="55">
        <v>608613.14</v>
      </c>
      <c r="J136" s="55">
        <v>226379.8</v>
      </c>
      <c r="K136" s="55">
        <v>226379.8</v>
      </c>
      <c r="L136" s="55">
        <v>225664.24</v>
      </c>
      <c r="M136" s="55">
        <v>37.078437051161899</v>
      </c>
      <c r="N136" s="55">
        <v>225664.24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125</v>
      </c>
      <c r="F137" s="73" t="s">
        <v>70</v>
      </c>
      <c r="G137" s="74">
        <v>24047624.710000001</v>
      </c>
      <c r="H137" s="74">
        <v>8382119.7999999998</v>
      </c>
      <c r="I137" s="74">
        <v>32429744.510000002</v>
      </c>
      <c r="J137" s="74">
        <v>17570952.699999999</v>
      </c>
      <c r="K137" s="74">
        <v>17562190.670000002</v>
      </c>
      <c r="L137" s="74">
        <v>15535221.48</v>
      </c>
      <c r="M137" s="74">
        <v>47.904236418543398</v>
      </c>
      <c r="N137" s="74">
        <v>15246025.9</v>
      </c>
    </row>
    <row r="138" spans="1:14" ht="13.8" x14ac:dyDescent="0.2">
      <c r="A138" s="37" t="s">
        <v>70</v>
      </c>
      <c r="B138" s="72" t="s">
        <v>70</v>
      </c>
      <c r="C138" s="37" t="s">
        <v>751</v>
      </c>
      <c r="D138" s="72" t="s">
        <v>752</v>
      </c>
      <c r="E138" s="37" t="s">
        <v>753</v>
      </c>
      <c r="F138" s="72" t="s">
        <v>754</v>
      </c>
      <c r="G138" s="55">
        <v>26000</v>
      </c>
      <c r="H138" s="55">
        <v>0</v>
      </c>
      <c r="I138" s="55">
        <v>26000</v>
      </c>
      <c r="J138" s="55">
        <v>12725</v>
      </c>
      <c r="K138" s="55">
        <v>12725</v>
      </c>
      <c r="L138" s="55">
        <v>12344.23</v>
      </c>
      <c r="M138" s="55">
        <v>47.477807692307699</v>
      </c>
      <c r="N138" s="55">
        <v>12344.23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755</v>
      </c>
      <c r="F139" s="72" t="s">
        <v>756</v>
      </c>
      <c r="G139" s="55">
        <v>2974770.03</v>
      </c>
      <c r="H139" s="55">
        <v>451472.19</v>
      </c>
      <c r="I139" s="55">
        <v>3426242.22</v>
      </c>
      <c r="J139" s="55">
        <v>1425833.66</v>
      </c>
      <c r="K139" s="55">
        <v>934803.95</v>
      </c>
      <c r="L139" s="55">
        <v>697909.42</v>
      </c>
      <c r="M139" s="55">
        <v>20.369529507461401</v>
      </c>
      <c r="N139" s="55">
        <v>697909.42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757</v>
      </c>
      <c r="F140" s="72" t="s">
        <v>758</v>
      </c>
      <c r="G140" s="55">
        <v>43000</v>
      </c>
      <c r="H140" s="55">
        <v>0</v>
      </c>
      <c r="I140" s="55">
        <v>43000</v>
      </c>
      <c r="J140" s="55">
        <v>9180</v>
      </c>
      <c r="K140" s="55">
        <v>9180</v>
      </c>
      <c r="L140" s="55">
        <v>9180</v>
      </c>
      <c r="M140" s="55">
        <v>21.3488372093023</v>
      </c>
      <c r="N140" s="55">
        <v>9180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41" t="s">
        <v>125</v>
      </c>
      <c r="F141" s="73" t="s">
        <v>70</v>
      </c>
      <c r="G141" s="74">
        <v>3043770.03</v>
      </c>
      <c r="H141" s="74">
        <v>451472.19</v>
      </c>
      <c r="I141" s="74">
        <v>3495242.22</v>
      </c>
      <c r="J141" s="74">
        <v>1447738.66</v>
      </c>
      <c r="K141" s="74">
        <v>956708.95</v>
      </c>
      <c r="L141" s="74">
        <v>719433.65</v>
      </c>
      <c r="M141" s="74">
        <v>20.583227276305902</v>
      </c>
      <c r="N141" s="74">
        <v>719433.65</v>
      </c>
    </row>
    <row r="142" spans="1:14" ht="13.8" x14ac:dyDescent="0.2">
      <c r="A142" s="37" t="s">
        <v>70</v>
      </c>
      <c r="B142" s="72" t="s">
        <v>70</v>
      </c>
      <c r="C142" s="96" t="s">
        <v>125</v>
      </c>
      <c r="D142" s="97" t="s">
        <v>70</v>
      </c>
      <c r="E142" s="96" t="s">
        <v>70</v>
      </c>
      <c r="F142" s="97" t="s">
        <v>70</v>
      </c>
      <c r="G142" s="98">
        <v>236352299.16</v>
      </c>
      <c r="H142" s="98">
        <v>-63866479.170000002</v>
      </c>
      <c r="I142" s="98">
        <v>172485819.99000001</v>
      </c>
      <c r="J142" s="98">
        <v>85856544.969999999</v>
      </c>
      <c r="K142" s="98">
        <v>72287780.439999998</v>
      </c>
      <c r="L142" s="98">
        <v>36251867.450000003</v>
      </c>
      <c r="M142" s="98">
        <v>21.017303017779501</v>
      </c>
      <c r="N142" s="98">
        <v>29489979.25</v>
      </c>
    </row>
    <row r="143" spans="1:14" ht="13.8" x14ac:dyDescent="0.2">
      <c r="A143" s="37" t="s">
        <v>11</v>
      </c>
      <c r="B143" s="72" t="s">
        <v>759</v>
      </c>
      <c r="C143" s="37" t="s">
        <v>463</v>
      </c>
      <c r="D143" s="72" t="s">
        <v>760</v>
      </c>
      <c r="E143" s="37" t="s">
        <v>761</v>
      </c>
      <c r="F143" s="72" t="s">
        <v>762</v>
      </c>
      <c r="G143" s="55">
        <v>16941220.539999999</v>
      </c>
      <c r="H143" s="55">
        <v>-3395620.24</v>
      </c>
      <c r="I143" s="55">
        <v>13545600.300000001</v>
      </c>
      <c r="J143" s="55">
        <v>8543914.7300000004</v>
      </c>
      <c r="K143" s="55">
        <v>7126083.2199999997</v>
      </c>
      <c r="L143" s="55">
        <v>4023346.13</v>
      </c>
      <c r="M143" s="55">
        <v>29.702235714130701</v>
      </c>
      <c r="N143" s="55">
        <v>3926575.04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37" t="s">
        <v>763</v>
      </c>
      <c r="F144" s="72" t="s">
        <v>764</v>
      </c>
      <c r="G144" s="55">
        <v>58043361.280000001</v>
      </c>
      <c r="H144" s="55">
        <v>1665383.64</v>
      </c>
      <c r="I144" s="55">
        <v>59708744.920000002</v>
      </c>
      <c r="J144" s="55">
        <v>21714684.829999998</v>
      </c>
      <c r="K144" s="55">
        <v>21170964.829999998</v>
      </c>
      <c r="L144" s="55">
        <v>7629458.1399999997</v>
      </c>
      <c r="M144" s="55">
        <v>12.7777901716444</v>
      </c>
      <c r="N144" s="55">
        <v>7402894.71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765</v>
      </c>
      <c r="F145" s="72" t="s">
        <v>766</v>
      </c>
      <c r="G145" s="55">
        <v>34766672.770000003</v>
      </c>
      <c r="H145" s="55">
        <v>889944.51</v>
      </c>
      <c r="I145" s="55">
        <v>35656617.280000001</v>
      </c>
      <c r="J145" s="55">
        <v>15474538.939999999</v>
      </c>
      <c r="K145" s="55">
        <v>15474538.939999999</v>
      </c>
      <c r="L145" s="55">
        <v>15474538.939999999</v>
      </c>
      <c r="M145" s="55">
        <v>43.398785752679203</v>
      </c>
      <c r="N145" s="55">
        <v>15474538.939999999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767</v>
      </c>
      <c r="F146" s="72" t="s">
        <v>768</v>
      </c>
      <c r="G146" s="55">
        <v>460884557.72000003</v>
      </c>
      <c r="H146" s="55">
        <v>13702987.140000001</v>
      </c>
      <c r="I146" s="55">
        <v>474587544.86000001</v>
      </c>
      <c r="J146" s="55">
        <v>84950174.620000005</v>
      </c>
      <c r="K146" s="55">
        <v>84950174.620000005</v>
      </c>
      <c r="L146" s="55">
        <v>84622038.620000005</v>
      </c>
      <c r="M146" s="55">
        <v>17.8306488521444</v>
      </c>
      <c r="N146" s="55">
        <v>84457917.049999997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769</v>
      </c>
      <c r="F147" s="72" t="s">
        <v>770</v>
      </c>
      <c r="G147" s="55">
        <v>20755447.93</v>
      </c>
      <c r="H147" s="55">
        <v>3302758.31</v>
      </c>
      <c r="I147" s="55">
        <v>24058206.239999998</v>
      </c>
      <c r="J147" s="55">
        <v>14073184.6</v>
      </c>
      <c r="K147" s="55">
        <v>8622219.5399999991</v>
      </c>
      <c r="L147" s="55">
        <v>4673943</v>
      </c>
      <c r="M147" s="55">
        <v>19.427645408696101</v>
      </c>
      <c r="N147" s="55">
        <v>4311934.76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125</v>
      </c>
      <c r="F148" s="73" t="s">
        <v>70</v>
      </c>
      <c r="G148" s="74">
        <v>591391260.24000001</v>
      </c>
      <c r="H148" s="74">
        <v>16165453.359999999</v>
      </c>
      <c r="I148" s="74">
        <v>607556713.60000002</v>
      </c>
      <c r="J148" s="74">
        <v>144756497.72</v>
      </c>
      <c r="K148" s="74">
        <v>137343981.15000001</v>
      </c>
      <c r="L148" s="74">
        <v>116423324.83</v>
      </c>
      <c r="M148" s="74">
        <v>19.162544372219699</v>
      </c>
      <c r="N148" s="74">
        <v>115573860.5</v>
      </c>
    </row>
    <row r="149" spans="1:14" ht="13.8" x14ac:dyDescent="0.2">
      <c r="A149" s="37" t="s">
        <v>70</v>
      </c>
      <c r="B149" s="72" t="s">
        <v>70</v>
      </c>
      <c r="C149" s="37" t="s">
        <v>465</v>
      </c>
      <c r="D149" s="72" t="s">
        <v>771</v>
      </c>
      <c r="E149" s="37" t="s">
        <v>772</v>
      </c>
      <c r="F149" s="72" t="s">
        <v>773</v>
      </c>
      <c r="G149" s="55">
        <v>3963432.64</v>
      </c>
      <c r="H149" s="55">
        <v>-639252.22</v>
      </c>
      <c r="I149" s="55">
        <v>3324180.42</v>
      </c>
      <c r="J149" s="55">
        <v>1811030.63</v>
      </c>
      <c r="K149" s="55">
        <v>1811030.63</v>
      </c>
      <c r="L149" s="55">
        <v>1595255.92</v>
      </c>
      <c r="M149" s="55">
        <v>47.989450584634596</v>
      </c>
      <c r="N149" s="55">
        <v>1593886.13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774</v>
      </c>
      <c r="F150" s="72" t="s">
        <v>775</v>
      </c>
      <c r="G150" s="55">
        <v>5209414.58</v>
      </c>
      <c r="H150" s="55">
        <v>-20000</v>
      </c>
      <c r="I150" s="55">
        <v>5189414.58</v>
      </c>
      <c r="J150" s="55">
        <v>2685947.9</v>
      </c>
      <c r="K150" s="55">
        <v>2546202.56</v>
      </c>
      <c r="L150" s="55">
        <v>1656769.53</v>
      </c>
      <c r="M150" s="55">
        <v>31.925942791026699</v>
      </c>
      <c r="N150" s="55">
        <v>1656279.74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776</v>
      </c>
      <c r="F151" s="72" t="s">
        <v>777</v>
      </c>
      <c r="G151" s="55">
        <v>24333662.09</v>
      </c>
      <c r="H151" s="55">
        <v>9952168</v>
      </c>
      <c r="I151" s="55">
        <v>34285830.090000004</v>
      </c>
      <c r="J151" s="55">
        <v>32992849.719999999</v>
      </c>
      <c r="K151" s="55">
        <v>1655642.72</v>
      </c>
      <c r="L151" s="55">
        <v>601736.78</v>
      </c>
      <c r="M151" s="55">
        <v>1.7550596803998799</v>
      </c>
      <c r="N151" s="55">
        <v>560236.78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41" t="s">
        <v>125</v>
      </c>
      <c r="F152" s="73" t="s">
        <v>70</v>
      </c>
      <c r="G152" s="74">
        <v>33506509.309999999</v>
      </c>
      <c r="H152" s="74">
        <v>9292915.7799999993</v>
      </c>
      <c r="I152" s="74">
        <v>42799425.090000004</v>
      </c>
      <c r="J152" s="74">
        <v>37489828.25</v>
      </c>
      <c r="K152" s="74">
        <v>6012875.9100000001</v>
      </c>
      <c r="L152" s="74">
        <v>3853762.23</v>
      </c>
      <c r="M152" s="74">
        <v>9.0042383090337896</v>
      </c>
      <c r="N152" s="74">
        <v>3810402.65</v>
      </c>
    </row>
    <row r="153" spans="1:14" ht="13.8" x14ac:dyDescent="0.2">
      <c r="A153" s="37" t="s">
        <v>70</v>
      </c>
      <c r="B153" s="72" t="s">
        <v>70</v>
      </c>
      <c r="C153" s="37" t="s">
        <v>467</v>
      </c>
      <c r="D153" s="72" t="s">
        <v>778</v>
      </c>
      <c r="E153" s="37" t="s">
        <v>779</v>
      </c>
      <c r="F153" s="72" t="s">
        <v>780</v>
      </c>
      <c r="G153" s="55">
        <v>16817149.48</v>
      </c>
      <c r="H153" s="55">
        <v>45500667.5</v>
      </c>
      <c r="I153" s="55">
        <v>62317816.979999997</v>
      </c>
      <c r="J153" s="55">
        <v>31841612.949999999</v>
      </c>
      <c r="K153" s="55">
        <v>10300986.42</v>
      </c>
      <c r="L153" s="55">
        <v>1684436.55</v>
      </c>
      <c r="M153" s="55">
        <v>2.7029774655626899</v>
      </c>
      <c r="N153" s="55">
        <v>1605386.37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781</v>
      </c>
      <c r="F154" s="72" t="s">
        <v>782</v>
      </c>
      <c r="G154" s="55">
        <v>1210395.8400000001</v>
      </c>
      <c r="H154" s="55">
        <v>0</v>
      </c>
      <c r="I154" s="55">
        <v>1210395.8400000001</v>
      </c>
      <c r="J154" s="55">
        <v>487076.91</v>
      </c>
      <c r="K154" s="55">
        <v>487076.91</v>
      </c>
      <c r="L154" s="55">
        <v>487076.91</v>
      </c>
      <c r="M154" s="55">
        <v>40.241125580867802</v>
      </c>
      <c r="N154" s="55">
        <v>487076.91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125</v>
      </c>
      <c r="F155" s="73" t="s">
        <v>70</v>
      </c>
      <c r="G155" s="74">
        <v>18027545.32</v>
      </c>
      <c r="H155" s="74">
        <v>45500667.5</v>
      </c>
      <c r="I155" s="74">
        <v>63528212.82</v>
      </c>
      <c r="J155" s="74">
        <v>32328689.859999999</v>
      </c>
      <c r="K155" s="74">
        <v>10788063.33</v>
      </c>
      <c r="L155" s="74">
        <v>2171513.46</v>
      </c>
      <c r="M155" s="74">
        <v>3.41818754787379</v>
      </c>
      <c r="N155" s="74">
        <v>2092463.28</v>
      </c>
    </row>
    <row r="156" spans="1:14" ht="13.8" x14ac:dyDescent="0.2">
      <c r="A156" s="37" t="s">
        <v>70</v>
      </c>
      <c r="B156" s="72" t="s">
        <v>70</v>
      </c>
      <c r="C156" s="37" t="s">
        <v>471</v>
      </c>
      <c r="D156" s="72" t="s">
        <v>783</v>
      </c>
      <c r="E156" s="37" t="s">
        <v>784</v>
      </c>
      <c r="F156" s="72" t="s">
        <v>785</v>
      </c>
      <c r="G156" s="55">
        <v>30748157.190000001</v>
      </c>
      <c r="H156" s="55">
        <v>20595364.489999998</v>
      </c>
      <c r="I156" s="55">
        <v>51343521.68</v>
      </c>
      <c r="J156" s="55">
        <v>7183511.2800000003</v>
      </c>
      <c r="K156" s="55">
        <v>6125240.75</v>
      </c>
      <c r="L156" s="55">
        <v>4693795.93</v>
      </c>
      <c r="M156" s="55">
        <v>9.1419438644162803</v>
      </c>
      <c r="N156" s="55">
        <v>3510570.08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41" t="s">
        <v>125</v>
      </c>
      <c r="F157" s="73" t="s">
        <v>70</v>
      </c>
      <c r="G157" s="74">
        <v>30748157.190000001</v>
      </c>
      <c r="H157" s="74">
        <v>20595364.489999998</v>
      </c>
      <c r="I157" s="74">
        <v>51343521.68</v>
      </c>
      <c r="J157" s="74">
        <v>7183511.2800000003</v>
      </c>
      <c r="K157" s="74">
        <v>6125240.75</v>
      </c>
      <c r="L157" s="74">
        <v>4693795.93</v>
      </c>
      <c r="M157" s="74">
        <v>9.1419438644162803</v>
      </c>
      <c r="N157" s="74">
        <v>3510570.08</v>
      </c>
    </row>
    <row r="158" spans="1:14" ht="13.8" x14ac:dyDescent="0.2">
      <c r="A158" s="37" t="s">
        <v>70</v>
      </c>
      <c r="B158" s="72" t="s">
        <v>70</v>
      </c>
      <c r="C158" s="96" t="s">
        <v>125</v>
      </c>
      <c r="D158" s="97" t="s">
        <v>70</v>
      </c>
      <c r="E158" s="96" t="s">
        <v>70</v>
      </c>
      <c r="F158" s="97" t="s">
        <v>70</v>
      </c>
      <c r="G158" s="98">
        <v>673673472.05999994</v>
      </c>
      <c r="H158" s="98">
        <v>91554401.129999995</v>
      </c>
      <c r="I158" s="98">
        <v>765227873.19000006</v>
      </c>
      <c r="J158" s="98">
        <v>221758527.11000001</v>
      </c>
      <c r="K158" s="98">
        <v>160270161.13999999</v>
      </c>
      <c r="L158" s="98">
        <v>127142396.45</v>
      </c>
      <c r="M158" s="98">
        <v>16.6149719455438</v>
      </c>
      <c r="N158" s="98">
        <v>124987296.51000001</v>
      </c>
    </row>
    <row r="159" spans="1:14" ht="13.8" x14ac:dyDescent="0.2">
      <c r="A159" s="37" t="s">
        <v>21</v>
      </c>
      <c r="B159" s="72" t="s">
        <v>786</v>
      </c>
      <c r="C159" s="37" t="s">
        <v>787</v>
      </c>
      <c r="D159" s="72" t="s">
        <v>788</v>
      </c>
      <c r="E159" s="37" t="s">
        <v>789</v>
      </c>
      <c r="F159" s="72" t="s">
        <v>790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31760718.199999999</v>
      </c>
      <c r="M159" s="55">
        <v>50.000000401439301</v>
      </c>
      <c r="N159" s="55">
        <v>15880359.1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37" t="s">
        <v>791</v>
      </c>
      <c r="F160" s="72" t="s">
        <v>792</v>
      </c>
      <c r="G160" s="55">
        <v>2789679</v>
      </c>
      <c r="H160" s="55">
        <v>0</v>
      </c>
      <c r="I160" s="55">
        <v>2789679</v>
      </c>
      <c r="J160" s="55">
        <v>2584837.96</v>
      </c>
      <c r="K160" s="55">
        <v>2584837.96</v>
      </c>
      <c r="L160" s="55">
        <v>995069.8</v>
      </c>
      <c r="M160" s="55">
        <v>35.669688161254399</v>
      </c>
      <c r="N160" s="55">
        <v>995069.8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41" t="s">
        <v>125</v>
      </c>
      <c r="F161" s="73" t="s">
        <v>70</v>
      </c>
      <c r="G161" s="74">
        <v>66311114.890000001</v>
      </c>
      <c r="H161" s="74">
        <v>0</v>
      </c>
      <c r="I161" s="74">
        <v>66311114.890000001</v>
      </c>
      <c r="J161" s="74">
        <v>66106273.850000001</v>
      </c>
      <c r="K161" s="74">
        <v>66106273.850000001</v>
      </c>
      <c r="L161" s="74">
        <v>32755788</v>
      </c>
      <c r="M161" s="74">
        <v>49.397130563008702</v>
      </c>
      <c r="N161" s="74">
        <v>16875428.899999999</v>
      </c>
    </row>
    <row r="162" spans="1:14" ht="13.8" x14ac:dyDescent="0.2">
      <c r="A162" s="37" t="s">
        <v>70</v>
      </c>
      <c r="B162" s="72" t="s">
        <v>70</v>
      </c>
      <c r="C162" s="96" t="s">
        <v>125</v>
      </c>
      <c r="D162" s="97" t="s">
        <v>70</v>
      </c>
      <c r="E162" s="96" t="s">
        <v>70</v>
      </c>
      <c r="F162" s="97" t="s">
        <v>70</v>
      </c>
      <c r="G162" s="98">
        <v>66311114.890000001</v>
      </c>
      <c r="H162" s="98">
        <v>0</v>
      </c>
      <c r="I162" s="98">
        <v>66311114.890000001</v>
      </c>
      <c r="J162" s="98">
        <v>66106273.850000001</v>
      </c>
      <c r="K162" s="98">
        <v>66106273.850000001</v>
      </c>
      <c r="L162" s="98">
        <v>32755788</v>
      </c>
      <c r="M162" s="98">
        <v>49.397130563008702</v>
      </c>
      <c r="N162" s="98">
        <v>16875428.899999999</v>
      </c>
    </row>
    <row r="163" spans="1:14" ht="13.8" x14ac:dyDescent="0.2">
      <c r="A163" s="128" t="s">
        <v>266</v>
      </c>
      <c r="B163" s="129"/>
      <c r="C163" s="104" t="s">
        <v>70</v>
      </c>
      <c r="D163" s="94" t="s">
        <v>70</v>
      </c>
      <c r="E163" s="78" t="s">
        <v>70</v>
      </c>
      <c r="F163" s="95" t="s">
        <v>70</v>
      </c>
      <c r="G163" s="66">
        <v>7443845671.8199997</v>
      </c>
      <c r="H163" s="66">
        <v>417776431.89999998</v>
      </c>
      <c r="I163" s="66">
        <v>7861622103.7200003</v>
      </c>
      <c r="J163" s="66">
        <v>4723016440.1700001</v>
      </c>
      <c r="K163" s="66">
        <v>4481906542.8400002</v>
      </c>
      <c r="L163" s="66">
        <v>3124861150.1799998</v>
      </c>
      <c r="M163" s="71">
        <v>39.748300146624501</v>
      </c>
      <c r="N163" s="66">
        <v>3022676501.9499998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 C7 E7 A10 C10 E10:E16 C18 E18:E38 C40 E40:E41 C43 E43:E44 A47 C47 E47:E50 C52 E52:E56 A59 C59 E59:E64 C66 E66:E79 C81 E81:E82 C84 E84:E86 C88 E88:E92 C94 E94 A97 C97 E97:E100 C102 E102:E104 C106 E106:E112 C114 E114 A117 C117 E117:E127 C129 E129:E130 C132 E132:E136 C138 E138:E140 A143 C143 E143:E147 C149 E149:E151 C153 E153:E154 C156 E156 A159 C159 E159:E160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" x14ac:dyDescent="0.35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6" t="s">
        <v>48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793</v>
      </c>
      <c r="B7" s="42" t="s">
        <v>794</v>
      </c>
      <c r="C7" s="38">
        <v>1745859.36</v>
      </c>
      <c r="D7" s="38">
        <v>4964.57</v>
      </c>
      <c r="E7" s="38">
        <v>1750823.93</v>
      </c>
      <c r="F7" s="38">
        <v>861699.28</v>
      </c>
      <c r="G7" s="38">
        <v>849878.67</v>
      </c>
      <c r="H7" s="55">
        <v>321494.3</v>
      </c>
      <c r="I7" s="49">
        <v>18.362457497368101</v>
      </c>
      <c r="J7" s="38">
        <v>206869.3</v>
      </c>
    </row>
    <row r="8" spans="1:10" ht="13.8" x14ac:dyDescent="0.2">
      <c r="A8" s="37" t="s">
        <v>795</v>
      </c>
      <c r="B8" s="42" t="s">
        <v>796</v>
      </c>
      <c r="C8" s="38">
        <v>14726227.83</v>
      </c>
      <c r="D8" s="38">
        <v>0</v>
      </c>
      <c r="E8" s="38">
        <v>14726227.83</v>
      </c>
      <c r="F8" s="38">
        <v>13337647</v>
      </c>
      <c r="G8" s="38">
        <v>9559409.2100000009</v>
      </c>
      <c r="H8" s="55">
        <v>3445159.47</v>
      </c>
      <c r="I8" s="49">
        <v>23.394717980538001</v>
      </c>
      <c r="J8" s="38">
        <v>3419491.92</v>
      </c>
    </row>
    <row r="9" spans="1:10" ht="13.8" x14ac:dyDescent="0.2">
      <c r="A9" s="37" t="s">
        <v>797</v>
      </c>
      <c r="B9" s="42" t="s">
        <v>798</v>
      </c>
      <c r="C9" s="38">
        <v>454334115.93000001</v>
      </c>
      <c r="D9" s="38">
        <v>0</v>
      </c>
      <c r="E9" s="38">
        <v>454334115.93000001</v>
      </c>
      <c r="F9" s="38">
        <v>75396682.819999993</v>
      </c>
      <c r="G9" s="38">
        <v>75396682.819999993</v>
      </c>
      <c r="H9" s="55">
        <v>74599979.219999999</v>
      </c>
      <c r="I9" s="49">
        <v>16.4196296523534</v>
      </c>
      <c r="J9" s="38">
        <v>74557268.659999996</v>
      </c>
    </row>
    <row r="10" spans="1:10" ht="13.8" x14ac:dyDescent="0.2">
      <c r="A10" s="37" t="s">
        <v>799</v>
      </c>
      <c r="B10" s="42" t="s">
        <v>800</v>
      </c>
      <c r="C10" s="38">
        <v>75012794.430000007</v>
      </c>
      <c r="D10" s="38">
        <v>0</v>
      </c>
      <c r="E10" s="38">
        <v>75012794.430000007</v>
      </c>
      <c r="F10" s="38">
        <v>36336014.969999999</v>
      </c>
      <c r="G10" s="38">
        <v>34547351.670000002</v>
      </c>
      <c r="H10" s="55">
        <v>13156360.66</v>
      </c>
      <c r="I10" s="49">
        <v>17.538822223556998</v>
      </c>
      <c r="J10" s="38">
        <v>13090038.310000001</v>
      </c>
    </row>
    <row r="11" spans="1:10" ht="13.8" x14ac:dyDescent="0.2">
      <c r="A11" s="37" t="s">
        <v>801</v>
      </c>
      <c r="B11" s="42" t="s">
        <v>802</v>
      </c>
      <c r="C11" s="38">
        <v>21646440</v>
      </c>
      <c r="D11" s="38">
        <v>0</v>
      </c>
      <c r="E11" s="38">
        <v>21646440</v>
      </c>
      <c r="F11" s="38">
        <v>3772288.71</v>
      </c>
      <c r="G11" s="38">
        <v>3772288.71</v>
      </c>
      <c r="H11" s="55">
        <v>3772288.71</v>
      </c>
      <c r="I11" s="49">
        <v>17.426831894759601</v>
      </c>
      <c r="J11" s="38">
        <v>3772288.71</v>
      </c>
    </row>
    <row r="12" spans="1:10" ht="13.8" x14ac:dyDescent="0.2">
      <c r="A12" s="37" t="s">
        <v>803</v>
      </c>
      <c r="B12" s="42" t="s">
        <v>804</v>
      </c>
      <c r="C12" s="38">
        <v>106972.86</v>
      </c>
      <c r="D12" s="38">
        <v>0</v>
      </c>
      <c r="E12" s="38">
        <v>106972.86</v>
      </c>
      <c r="F12" s="38">
        <v>38017.730000000003</v>
      </c>
      <c r="G12" s="38">
        <v>38017.730000000003</v>
      </c>
      <c r="H12" s="55">
        <v>27470.400000000001</v>
      </c>
      <c r="I12" s="49">
        <v>25.679784573395501</v>
      </c>
      <c r="J12" s="38">
        <v>26102.75</v>
      </c>
    </row>
    <row r="13" spans="1:10" ht="13.8" x14ac:dyDescent="0.2">
      <c r="A13" s="37" t="s">
        <v>805</v>
      </c>
      <c r="B13" s="42" t="s">
        <v>806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807</v>
      </c>
      <c r="B14" s="42" t="s">
        <v>808</v>
      </c>
      <c r="C14" s="38">
        <v>13057659.789999999</v>
      </c>
      <c r="D14" s="38">
        <v>-413282.27</v>
      </c>
      <c r="E14" s="38">
        <v>12644377.52</v>
      </c>
      <c r="F14" s="38">
        <v>11368245.289999999</v>
      </c>
      <c r="G14" s="38">
        <v>5915747.0700000003</v>
      </c>
      <c r="H14" s="55">
        <v>1339012.71</v>
      </c>
      <c r="I14" s="49">
        <v>10.5897874994799</v>
      </c>
      <c r="J14" s="38">
        <v>1210390.71</v>
      </c>
    </row>
    <row r="15" spans="1:10" ht="13.8" x14ac:dyDescent="0.2">
      <c r="A15" s="37" t="s">
        <v>809</v>
      </c>
      <c r="B15" s="42" t="s">
        <v>810</v>
      </c>
      <c r="C15" s="38">
        <v>60812.71</v>
      </c>
      <c r="D15" s="38">
        <v>0</v>
      </c>
      <c r="E15" s="38">
        <v>60812.71</v>
      </c>
      <c r="F15" s="38">
        <v>44269.91</v>
      </c>
      <c r="G15" s="38">
        <v>44269.91</v>
      </c>
      <c r="H15" s="55">
        <v>22269.93</v>
      </c>
      <c r="I15" s="49">
        <v>36.6205189671699</v>
      </c>
      <c r="J15" s="38">
        <v>22269.93</v>
      </c>
    </row>
    <row r="16" spans="1:10" ht="13.8" x14ac:dyDescent="0.2">
      <c r="A16" s="37" t="s">
        <v>811</v>
      </c>
      <c r="B16" s="42" t="s">
        <v>806</v>
      </c>
      <c r="C16" s="38">
        <v>59088.480000000003</v>
      </c>
      <c r="D16" s="38">
        <v>0</v>
      </c>
      <c r="E16" s="38">
        <v>59088.480000000003</v>
      </c>
      <c r="F16" s="38">
        <v>34423.949999999997</v>
      </c>
      <c r="G16" s="38">
        <v>33215.9</v>
      </c>
      <c r="H16" s="55">
        <v>23014.31</v>
      </c>
      <c r="I16" s="49">
        <v>38.948894945343</v>
      </c>
      <c r="J16" s="38">
        <v>16385.240000000002</v>
      </c>
    </row>
    <row r="17" spans="1:10" ht="13.8" x14ac:dyDescent="0.2">
      <c r="A17" s="37" t="s">
        <v>812</v>
      </c>
      <c r="B17" s="42" t="s">
        <v>796</v>
      </c>
      <c r="C17" s="38">
        <v>87013025.560000002</v>
      </c>
      <c r="D17" s="38">
        <v>12145288.58</v>
      </c>
      <c r="E17" s="38">
        <v>99158314.140000001</v>
      </c>
      <c r="F17" s="38">
        <v>70814351.349999994</v>
      </c>
      <c r="G17" s="38">
        <v>48663853.020000003</v>
      </c>
      <c r="H17" s="55">
        <v>20564525.75</v>
      </c>
      <c r="I17" s="49">
        <v>20.739083684869101</v>
      </c>
      <c r="J17" s="38">
        <v>19503223.420000002</v>
      </c>
    </row>
    <row r="18" spans="1:10" ht="13.8" x14ac:dyDescent="0.2">
      <c r="A18" s="37" t="s">
        <v>813</v>
      </c>
      <c r="B18" s="42" t="s">
        <v>814</v>
      </c>
      <c r="C18" s="38">
        <v>34200</v>
      </c>
      <c r="D18" s="38">
        <v>0</v>
      </c>
      <c r="E18" s="38">
        <v>34200</v>
      </c>
      <c r="F18" s="38">
        <v>1420.18</v>
      </c>
      <c r="G18" s="38">
        <v>1420.18</v>
      </c>
      <c r="H18" s="55">
        <v>1420.18</v>
      </c>
      <c r="I18" s="49">
        <v>4.1525730994151999</v>
      </c>
      <c r="J18" s="38">
        <v>1191.8499999999999</v>
      </c>
    </row>
    <row r="19" spans="1:10" ht="13.8" x14ac:dyDescent="0.2">
      <c r="A19" s="37" t="s">
        <v>815</v>
      </c>
      <c r="B19" s="42" t="s">
        <v>816</v>
      </c>
      <c r="C19" s="38">
        <v>0</v>
      </c>
      <c r="D19" s="38">
        <v>1404863</v>
      </c>
      <c r="E19" s="38">
        <v>1404863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817</v>
      </c>
      <c r="B20" s="42" t="s">
        <v>818</v>
      </c>
      <c r="C20" s="38">
        <v>89111.63</v>
      </c>
      <c r="D20" s="38">
        <v>0</v>
      </c>
      <c r="E20" s="38">
        <v>89111.63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819</v>
      </c>
      <c r="B21" s="42" t="s">
        <v>820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821</v>
      </c>
      <c r="B22" s="42" t="s">
        <v>822</v>
      </c>
      <c r="C22" s="38">
        <v>3984325.57</v>
      </c>
      <c r="D22" s="38">
        <v>101017.76</v>
      </c>
      <c r="E22" s="38">
        <v>4085343.33</v>
      </c>
      <c r="F22" s="38">
        <v>2487962.7000000002</v>
      </c>
      <c r="G22" s="38">
        <v>935353.78</v>
      </c>
      <c r="H22" s="55">
        <v>203893.53</v>
      </c>
      <c r="I22" s="49">
        <v>4.9908542203232598</v>
      </c>
      <c r="J22" s="38">
        <v>191727.02</v>
      </c>
    </row>
    <row r="23" spans="1:10" ht="13.8" x14ac:dyDescent="0.2">
      <c r="A23" s="37" t="s">
        <v>823</v>
      </c>
      <c r="B23" s="42" t="s">
        <v>824</v>
      </c>
      <c r="C23" s="38">
        <v>6234768.1900000004</v>
      </c>
      <c r="D23" s="38">
        <v>-1919604.61</v>
      </c>
      <c r="E23" s="38">
        <v>4315163.58</v>
      </c>
      <c r="F23" s="38">
        <v>4218061.03</v>
      </c>
      <c r="G23" s="38">
        <v>3949577.53</v>
      </c>
      <c r="H23" s="55">
        <v>524704.36</v>
      </c>
      <c r="I23" s="49">
        <v>12.1595473791981</v>
      </c>
      <c r="J23" s="38">
        <v>524704.36</v>
      </c>
    </row>
    <row r="24" spans="1:10" ht="13.8" x14ac:dyDescent="0.2">
      <c r="A24" s="37" t="s">
        <v>825</v>
      </c>
      <c r="B24" s="42" t="s">
        <v>826</v>
      </c>
      <c r="C24" s="38">
        <v>200000</v>
      </c>
      <c r="D24" s="38">
        <v>2862063.25</v>
      </c>
      <c r="E24" s="38">
        <v>3062063.25</v>
      </c>
      <c r="F24" s="38">
        <v>1323029.1000000001</v>
      </c>
      <c r="G24" s="38">
        <v>1136585.45</v>
      </c>
      <c r="H24" s="55">
        <v>625874.81999999995</v>
      </c>
      <c r="I24" s="49">
        <v>20.439643759808</v>
      </c>
      <c r="J24" s="38">
        <v>603415.64</v>
      </c>
    </row>
    <row r="25" spans="1:10" ht="13.8" x14ac:dyDescent="0.2">
      <c r="A25" s="37" t="s">
        <v>827</v>
      </c>
      <c r="B25" s="42" t="s">
        <v>828</v>
      </c>
      <c r="C25" s="38">
        <v>0</v>
      </c>
      <c r="D25" s="38">
        <v>11493191.890000001</v>
      </c>
      <c r="E25" s="38">
        <v>11493191.890000001</v>
      </c>
      <c r="F25" s="38">
        <v>8953650.2799999993</v>
      </c>
      <c r="G25" s="38">
        <v>5922149.0700000003</v>
      </c>
      <c r="H25" s="55">
        <v>3596858.74</v>
      </c>
      <c r="I25" s="49">
        <v>31.295559792485101</v>
      </c>
      <c r="J25" s="38">
        <v>3596858.74</v>
      </c>
    </row>
    <row r="26" spans="1:10" ht="13.8" x14ac:dyDescent="0.2">
      <c r="A26" s="37" t="s">
        <v>829</v>
      </c>
      <c r="B26" s="42" t="s">
        <v>830</v>
      </c>
      <c r="C26" s="38">
        <v>0</v>
      </c>
      <c r="D26" s="38">
        <v>15730435</v>
      </c>
      <c r="E26" s="38">
        <v>15730435</v>
      </c>
      <c r="F26" s="38">
        <v>8499742.3399999999</v>
      </c>
      <c r="G26" s="38">
        <v>6833407.3399999999</v>
      </c>
      <c r="H26" s="55">
        <v>5552960.5099999998</v>
      </c>
      <c r="I26" s="49">
        <v>35.300743495014601</v>
      </c>
      <c r="J26" s="38">
        <v>1827694.11</v>
      </c>
    </row>
    <row r="27" spans="1:10" ht="13.8" x14ac:dyDescent="0.2">
      <c r="A27" s="37" t="s">
        <v>831</v>
      </c>
      <c r="B27" s="42" t="s">
        <v>832</v>
      </c>
      <c r="C27" s="38">
        <v>29800000</v>
      </c>
      <c r="D27" s="38">
        <v>-24584559.98</v>
      </c>
      <c r="E27" s="38">
        <v>5215440.0199999996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833</v>
      </c>
      <c r="B28" s="42" t="s">
        <v>834</v>
      </c>
      <c r="C28" s="38">
        <v>10000000</v>
      </c>
      <c r="D28" s="38">
        <v>37829470</v>
      </c>
      <c r="E28" s="38">
        <v>47829470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835</v>
      </c>
      <c r="B29" s="42" t="s">
        <v>836</v>
      </c>
      <c r="C29" s="38">
        <v>10451013</v>
      </c>
      <c r="D29" s="38">
        <v>32859182</v>
      </c>
      <c r="E29" s="38">
        <v>43310195</v>
      </c>
      <c r="F29" s="38">
        <v>4437500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837</v>
      </c>
      <c r="B30" s="42" t="s">
        <v>838</v>
      </c>
      <c r="C30" s="38">
        <v>0</v>
      </c>
      <c r="D30" s="38">
        <v>10991113.210000001</v>
      </c>
      <c r="E30" s="38">
        <v>10991113.210000001</v>
      </c>
      <c r="F30" s="38">
        <v>2392549.38</v>
      </c>
      <c r="G30" s="38">
        <v>1153511.05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839</v>
      </c>
      <c r="B31" s="42" t="s">
        <v>840</v>
      </c>
      <c r="C31" s="38">
        <v>11409703</v>
      </c>
      <c r="D31" s="38">
        <v>20329446</v>
      </c>
      <c r="E31" s="38">
        <v>31739149</v>
      </c>
      <c r="F31" s="38">
        <v>19495280.399999999</v>
      </c>
      <c r="G31" s="38">
        <v>15316591.75</v>
      </c>
      <c r="H31" s="55">
        <v>8772335.4700000007</v>
      </c>
      <c r="I31" s="49">
        <v>27.6388490126185</v>
      </c>
      <c r="J31" s="38">
        <v>8119319.5499999998</v>
      </c>
    </row>
    <row r="32" spans="1:10" ht="13.8" x14ac:dyDescent="0.2">
      <c r="A32" s="37" t="s">
        <v>841</v>
      </c>
      <c r="B32" s="42" t="s">
        <v>842</v>
      </c>
      <c r="C32" s="38">
        <v>6770096.3099999996</v>
      </c>
      <c r="D32" s="38">
        <v>6798067.5499999998</v>
      </c>
      <c r="E32" s="38">
        <v>13568163.859999999</v>
      </c>
      <c r="F32" s="38">
        <v>7809968.9800000004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843</v>
      </c>
      <c r="B33" s="42" t="s">
        <v>844</v>
      </c>
      <c r="C33" s="38">
        <v>29196545.140000001</v>
      </c>
      <c r="D33" s="38">
        <v>18041464.16</v>
      </c>
      <c r="E33" s="38">
        <v>47238009.299999997</v>
      </c>
      <c r="F33" s="38">
        <v>12469226.66</v>
      </c>
      <c r="G33" s="38">
        <v>6450930.75</v>
      </c>
      <c r="H33" s="55">
        <v>1735513.92</v>
      </c>
      <c r="I33" s="49">
        <v>3.6739776838987201</v>
      </c>
      <c r="J33" s="38">
        <v>1534458.38</v>
      </c>
    </row>
    <row r="34" spans="1:10" ht="13.8" x14ac:dyDescent="0.2">
      <c r="A34" s="37" t="s">
        <v>845</v>
      </c>
      <c r="B34" s="42" t="s">
        <v>846</v>
      </c>
      <c r="C34" s="38">
        <v>21499660</v>
      </c>
      <c r="D34" s="38">
        <v>58802400.909999996</v>
      </c>
      <c r="E34" s="38">
        <v>80302060.909999996</v>
      </c>
      <c r="F34" s="38">
        <v>18778625.149999999</v>
      </c>
      <c r="G34" s="38">
        <v>3823306.18</v>
      </c>
      <c r="H34" s="55">
        <v>328506.93</v>
      </c>
      <c r="I34" s="49">
        <v>0.40908903990418999</v>
      </c>
      <c r="J34" s="38">
        <v>287889.06</v>
      </c>
    </row>
    <row r="35" spans="1:10" ht="13.8" x14ac:dyDescent="0.2">
      <c r="A35" s="37" t="s">
        <v>847</v>
      </c>
      <c r="B35" s="42" t="s">
        <v>848</v>
      </c>
      <c r="C35" s="38">
        <v>5000000</v>
      </c>
      <c r="D35" s="38">
        <v>51542951.789999999</v>
      </c>
      <c r="E35" s="38">
        <v>56542951.789999999</v>
      </c>
      <c r="F35" s="38">
        <v>30586047.449999999</v>
      </c>
      <c r="G35" s="38">
        <v>8955736.5299999993</v>
      </c>
      <c r="H35" s="55">
        <v>415656.42</v>
      </c>
      <c r="I35" s="49">
        <v>0.73511623790661995</v>
      </c>
      <c r="J35" s="38">
        <v>415656.42</v>
      </c>
    </row>
    <row r="36" spans="1:10" ht="13.8" x14ac:dyDescent="0.2">
      <c r="A36" s="37" t="s">
        <v>849</v>
      </c>
      <c r="B36" s="42" t="s">
        <v>850</v>
      </c>
      <c r="C36" s="38">
        <v>32130894.530000001</v>
      </c>
      <c r="D36" s="38">
        <v>50588089.18</v>
      </c>
      <c r="E36" s="38">
        <v>82718983.709999993</v>
      </c>
      <c r="F36" s="38">
        <v>5131107.95</v>
      </c>
      <c r="G36" s="38">
        <v>4325925.1900000004</v>
      </c>
      <c r="H36" s="55">
        <v>2772378.01</v>
      </c>
      <c r="I36" s="49">
        <v>3.35156198209534</v>
      </c>
      <c r="J36" s="38">
        <v>2666182.52</v>
      </c>
    </row>
    <row r="37" spans="1:10" ht="13.8" x14ac:dyDescent="0.2">
      <c r="A37" s="37" t="s">
        <v>851</v>
      </c>
      <c r="B37" s="42" t="s">
        <v>852</v>
      </c>
      <c r="C37" s="38">
        <v>13441632</v>
      </c>
      <c r="D37" s="38">
        <v>13848329.4</v>
      </c>
      <c r="E37" s="38">
        <v>27289961.399999999</v>
      </c>
      <c r="F37" s="38">
        <v>60576.26</v>
      </c>
      <c r="G37" s="38">
        <v>60576.26</v>
      </c>
      <c r="H37" s="55">
        <v>60576.26</v>
      </c>
      <c r="I37" s="49">
        <v>0.22197268479830001</v>
      </c>
      <c r="J37" s="38">
        <v>43953.27</v>
      </c>
    </row>
    <row r="38" spans="1:10" ht="13.8" x14ac:dyDescent="0.2">
      <c r="A38" s="37" t="s">
        <v>853</v>
      </c>
      <c r="B38" s="42" t="s">
        <v>854</v>
      </c>
      <c r="C38" s="38">
        <v>2568705.88</v>
      </c>
      <c r="D38" s="38">
        <v>1100873.95</v>
      </c>
      <c r="E38" s="38">
        <v>3669579.83</v>
      </c>
      <c r="F38" s="38">
        <v>0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855</v>
      </c>
      <c r="B39" s="42" t="s">
        <v>856</v>
      </c>
      <c r="C39" s="38">
        <v>22908070.07</v>
      </c>
      <c r="D39" s="38">
        <v>-12145288.58</v>
      </c>
      <c r="E39" s="38">
        <v>10762781.49</v>
      </c>
      <c r="F39" s="38">
        <v>451472.19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857</v>
      </c>
      <c r="B40" s="42" t="s">
        <v>858</v>
      </c>
      <c r="C40" s="38">
        <v>1511898</v>
      </c>
      <c r="D40" s="38">
        <v>5727500</v>
      </c>
      <c r="E40" s="38">
        <v>7239398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859</v>
      </c>
      <c r="B41" s="42" t="s">
        <v>860</v>
      </c>
      <c r="C41" s="38">
        <v>21600000</v>
      </c>
      <c r="D41" s="38">
        <v>18476130</v>
      </c>
      <c r="E41" s="38">
        <v>40076130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861</v>
      </c>
      <c r="B42" s="42" t="s">
        <v>862</v>
      </c>
      <c r="C42" s="38">
        <v>7175000</v>
      </c>
      <c r="D42" s="38">
        <v>3210000</v>
      </c>
      <c r="E42" s="38">
        <v>10385000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863</v>
      </c>
      <c r="B43" s="42" t="s">
        <v>864</v>
      </c>
      <c r="C43" s="38">
        <v>0</v>
      </c>
      <c r="D43" s="38">
        <v>4168383</v>
      </c>
      <c r="E43" s="38">
        <v>4168383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865</v>
      </c>
      <c r="B44" s="42" t="s">
        <v>866</v>
      </c>
      <c r="C44" s="38">
        <v>0</v>
      </c>
      <c r="D44" s="38">
        <v>3216875.52</v>
      </c>
      <c r="E44" s="38">
        <v>3216875.52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867</v>
      </c>
      <c r="B45" s="42" t="s">
        <v>868</v>
      </c>
      <c r="C45" s="38">
        <v>0</v>
      </c>
      <c r="D45" s="38">
        <v>13449600</v>
      </c>
      <c r="E45" s="38">
        <v>13449600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869</v>
      </c>
      <c r="B46" s="42" t="s">
        <v>870</v>
      </c>
      <c r="C46" s="38">
        <v>0</v>
      </c>
      <c r="D46" s="38">
        <v>1924604.61</v>
      </c>
      <c r="E46" s="38">
        <v>1924604.61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871</v>
      </c>
      <c r="B47" s="42" t="s">
        <v>872</v>
      </c>
      <c r="C47" s="38">
        <v>1683792.69</v>
      </c>
      <c r="D47" s="38">
        <v>0</v>
      </c>
      <c r="E47" s="38">
        <v>1683792.69</v>
      </c>
      <c r="F47" s="38">
        <v>1343420.92</v>
      </c>
      <c r="G47" s="38">
        <v>1337888.26</v>
      </c>
      <c r="H47" s="55">
        <v>422444.36</v>
      </c>
      <c r="I47" s="49">
        <v>25.0888581776656</v>
      </c>
      <c r="J47" s="38">
        <v>418935.36</v>
      </c>
    </row>
    <row r="48" spans="1:10" ht="13.8" x14ac:dyDescent="0.2">
      <c r="A48" s="37" t="s">
        <v>873</v>
      </c>
      <c r="B48" s="42" t="s">
        <v>874</v>
      </c>
      <c r="C48" s="38">
        <v>18402029.09</v>
      </c>
      <c r="D48" s="38">
        <v>0</v>
      </c>
      <c r="E48" s="38">
        <v>18402029.09</v>
      </c>
      <c r="F48" s="38">
        <v>5714976.9000000004</v>
      </c>
      <c r="G48" s="38">
        <v>5562729.3300000001</v>
      </c>
      <c r="H48" s="55">
        <v>724498.16</v>
      </c>
      <c r="I48" s="49">
        <v>3.9370558347487101</v>
      </c>
      <c r="J48" s="38">
        <v>710278.9</v>
      </c>
    </row>
    <row r="49" spans="1:10" ht="13.8" x14ac:dyDescent="0.2">
      <c r="A49" s="37" t="s">
        <v>875</v>
      </c>
      <c r="B49" s="42" t="s">
        <v>876</v>
      </c>
      <c r="C49" s="38">
        <v>31237857.32</v>
      </c>
      <c r="D49" s="38">
        <v>0</v>
      </c>
      <c r="E49" s="38">
        <v>31237857.32</v>
      </c>
      <c r="F49" s="38">
        <v>9021369.5399999991</v>
      </c>
      <c r="G49" s="38">
        <v>7834184.5199999996</v>
      </c>
      <c r="H49" s="55">
        <v>6477143.25</v>
      </c>
      <c r="I49" s="49">
        <v>20.734915278113601</v>
      </c>
      <c r="J49" s="38">
        <v>5856756.8399999999</v>
      </c>
    </row>
    <row r="50" spans="1:10" ht="13.8" x14ac:dyDescent="0.2">
      <c r="A50" s="37" t="s">
        <v>877</v>
      </c>
      <c r="B50" s="42" t="s">
        <v>878</v>
      </c>
      <c r="C50" s="38">
        <v>100000</v>
      </c>
      <c r="D50" s="38">
        <v>2404842.14</v>
      </c>
      <c r="E50" s="38">
        <v>2504842.14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879</v>
      </c>
      <c r="B51" s="42" t="s">
        <v>880</v>
      </c>
      <c r="C51" s="38">
        <v>190495.32</v>
      </c>
      <c r="D51" s="38">
        <v>0</v>
      </c>
      <c r="E51" s="38">
        <v>190495.32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881</v>
      </c>
      <c r="B52" s="42" t="s">
        <v>882</v>
      </c>
      <c r="C52" s="38">
        <v>2051202.67</v>
      </c>
      <c r="D52" s="38">
        <v>0</v>
      </c>
      <c r="E52" s="38">
        <v>2051202.67</v>
      </c>
      <c r="F52" s="38">
        <v>2044450.16</v>
      </c>
      <c r="G52" s="38">
        <v>1995964.89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883</v>
      </c>
      <c r="B53" s="42" t="s">
        <v>884</v>
      </c>
      <c r="C53" s="38">
        <v>180000</v>
      </c>
      <c r="D53" s="38">
        <v>0</v>
      </c>
      <c r="E53" s="38">
        <v>180000</v>
      </c>
      <c r="F53" s="38">
        <v>163285.65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885</v>
      </c>
      <c r="B54" s="42" t="s">
        <v>886</v>
      </c>
      <c r="C54" s="38">
        <v>314263</v>
      </c>
      <c r="D54" s="38">
        <v>0</v>
      </c>
      <c r="E54" s="38">
        <v>314263</v>
      </c>
      <c r="F54" s="38">
        <v>205291.83</v>
      </c>
      <c r="G54" s="38">
        <v>205291.83</v>
      </c>
      <c r="H54" s="55">
        <v>50681.3</v>
      </c>
      <c r="I54" s="49">
        <v>16.127033726528399</v>
      </c>
      <c r="J54" s="38">
        <v>50569.1</v>
      </c>
    </row>
    <row r="55" spans="1:10" ht="13.8" x14ac:dyDescent="0.2">
      <c r="A55" s="37" t="s">
        <v>887</v>
      </c>
      <c r="B55" s="42" t="s">
        <v>888</v>
      </c>
      <c r="C55" s="38">
        <v>130884</v>
      </c>
      <c r="D55" s="38">
        <v>0</v>
      </c>
      <c r="E55" s="38">
        <v>130884</v>
      </c>
      <c r="F55" s="38">
        <v>59612.12</v>
      </c>
      <c r="G55" s="38">
        <v>59612.12</v>
      </c>
      <c r="H55" s="55">
        <v>59612.12</v>
      </c>
      <c r="I55" s="49">
        <v>45.545765716206702</v>
      </c>
      <c r="J55" s="38">
        <v>59089.58</v>
      </c>
    </row>
    <row r="56" spans="1:10" ht="13.8" x14ac:dyDescent="0.2">
      <c r="A56" s="37" t="s">
        <v>889</v>
      </c>
      <c r="B56" s="42" t="s">
        <v>890</v>
      </c>
      <c r="C56" s="38">
        <v>762673.89</v>
      </c>
      <c r="D56" s="38">
        <v>0</v>
      </c>
      <c r="E56" s="38">
        <v>762673.89</v>
      </c>
      <c r="F56" s="38">
        <v>692194.07</v>
      </c>
      <c r="G56" s="38">
        <v>692194.07</v>
      </c>
      <c r="H56" s="55">
        <v>415219.14</v>
      </c>
      <c r="I56" s="49">
        <v>54.442553422144798</v>
      </c>
      <c r="J56" s="38">
        <v>415219.14</v>
      </c>
    </row>
    <row r="57" spans="1:10" ht="13.8" x14ac:dyDescent="0.2">
      <c r="A57" s="37" t="s">
        <v>891</v>
      </c>
      <c r="B57" s="42" t="s">
        <v>892</v>
      </c>
      <c r="C57" s="38">
        <v>722166.15</v>
      </c>
      <c r="D57" s="38">
        <v>0</v>
      </c>
      <c r="E57" s="38">
        <v>722166.15</v>
      </c>
      <c r="F57" s="38">
        <v>82107.710000000006</v>
      </c>
      <c r="G57" s="38">
        <v>82107.710000000006</v>
      </c>
      <c r="H57" s="55">
        <v>82107.710000000006</v>
      </c>
      <c r="I57" s="49">
        <v>11.3696425677111</v>
      </c>
      <c r="J57" s="38">
        <v>76608.820000000007</v>
      </c>
    </row>
    <row r="58" spans="1:10" ht="13.8" x14ac:dyDescent="0.2">
      <c r="A58" s="37" t="s">
        <v>893</v>
      </c>
      <c r="B58" s="42" t="s">
        <v>894</v>
      </c>
      <c r="C58" s="38">
        <v>50000</v>
      </c>
      <c r="D58" s="38">
        <v>0</v>
      </c>
      <c r="E58" s="38">
        <v>50000</v>
      </c>
      <c r="F58" s="38">
        <v>24382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895</v>
      </c>
      <c r="B59" s="42" t="s">
        <v>896</v>
      </c>
      <c r="C59" s="38">
        <v>3648.14</v>
      </c>
      <c r="D59" s="38">
        <v>0</v>
      </c>
      <c r="E59" s="38">
        <v>3648.14</v>
      </c>
      <c r="F59" s="38">
        <v>390.95</v>
      </c>
      <c r="G59" s="38">
        <v>390.95</v>
      </c>
      <c r="H59" s="55">
        <v>390.95</v>
      </c>
      <c r="I59" s="49">
        <v>10.7164198742373</v>
      </c>
      <c r="J59" s="38">
        <v>390.95</v>
      </c>
    </row>
    <row r="60" spans="1:10" ht="13.8" x14ac:dyDescent="0.2">
      <c r="A60" s="37" t="s">
        <v>897</v>
      </c>
      <c r="B60" s="42" t="s">
        <v>898</v>
      </c>
      <c r="C60" s="38">
        <v>125000</v>
      </c>
      <c r="D60" s="38">
        <v>0</v>
      </c>
      <c r="E60" s="38">
        <v>125000</v>
      </c>
      <c r="F60" s="38">
        <v>46585</v>
      </c>
      <c r="G60" s="38">
        <v>46585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899</v>
      </c>
      <c r="B61" s="42" t="s">
        <v>900</v>
      </c>
      <c r="C61" s="38">
        <v>220400</v>
      </c>
      <c r="D61" s="38">
        <v>0</v>
      </c>
      <c r="E61" s="38">
        <v>220400</v>
      </c>
      <c r="F61" s="38">
        <v>220400</v>
      </c>
      <c r="G61" s="38">
        <v>218676.17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901</v>
      </c>
      <c r="B62" s="42" t="s">
        <v>902</v>
      </c>
      <c r="C62" s="38">
        <v>468436.97</v>
      </c>
      <c r="D62" s="38">
        <v>0</v>
      </c>
      <c r="E62" s="38">
        <v>468436.97</v>
      </c>
      <c r="F62" s="38">
        <v>495104.43</v>
      </c>
      <c r="G62" s="38">
        <v>434176.94</v>
      </c>
      <c r="H62" s="55">
        <v>60154.29</v>
      </c>
      <c r="I62" s="49">
        <v>12.8414907132543</v>
      </c>
      <c r="J62" s="38">
        <v>49774.79</v>
      </c>
    </row>
    <row r="63" spans="1:10" ht="13.8" x14ac:dyDescent="0.2">
      <c r="A63" s="37" t="s">
        <v>903</v>
      </c>
      <c r="B63" s="42" t="s">
        <v>904</v>
      </c>
      <c r="C63" s="38">
        <v>3128950.7</v>
      </c>
      <c r="D63" s="38">
        <v>0</v>
      </c>
      <c r="E63" s="38">
        <v>3128950.7</v>
      </c>
      <c r="F63" s="38">
        <v>2838791.53</v>
      </c>
      <c r="G63" s="38">
        <v>2555024.2400000002</v>
      </c>
      <c r="H63" s="55">
        <v>702464.77</v>
      </c>
      <c r="I63" s="49">
        <v>22.4504901914882</v>
      </c>
      <c r="J63" s="38">
        <v>694841.46</v>
      </c>
    </row>
    <row r="64" spans="1:10" ht="13.8" x14ac:dyDescent="0.2">
      <c r="A64" s="37" t="s">
        <v>905</v>
      </c>
      <c r="B64" s="42" t="s">
        <v>906</v>
      </c>
      <c r="C64" s="38">
        <v>1425000</v>
      </c>
      <c r="D64" s="38">
        <v>1200000</v>
      </c>
      <c r="E64" s="38">
        <v>2625000</v>
      </c>
      <c r="F64" s="38">
        <v>288006.13</v>
      </c>
      <c r="G64" s="38">
        <v>288006.13</v>
      </c>
      <c r="H64" s="55">
        <v>288006.13</v>
      </c>
      <c r="I64" s="49">
        <v>10.9716620952381</v>
      </c>
      <c r="J64" s="38">
        <v>288006.13</v>
      </c>
    </row>
    <row r="65" spans="1:10" ht="13.8" x14ac:dyDescent="0.2">
      <c r="A65" s="37" t="s">
        <v>907</v>
      </c>
      <c r="B65" s="42" t="s">
        <v>908</v>
      </c>
      <c r="C65" s="38">
        <v>0</v>
      </c>
      <c r="D65" s="38">
        <v>1200000</v>
      </c>
      <c r="E65" s="38">
        <v>1200000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909</v>
      </c>
      <c r="B66" s="42" t="s">
        <v>910</v>
      </c>
      <c r="C66" s="38">
        <v>76000</v>
      </c>
      <c r="D66" s="38">
        <v>0</v>
      </c>
      <c r="E66" s="38">
        <v>76000</v>
      </c>
      <c r="F66" s="38">
        <v>244.56</v>
      </c>
      <c r="G66" s="38">
        <v>244.56</v>
      </c>
      <c r="H66" s="55">
        <v>244.56</v>
      </c>
      <c r="I66" s="49">
        <v>0.32178947368421001</v>
      </c>
      <c r="J66" s="38">
        <v>244.56</v>
      </c>
    </row>
    <row r="67" spans="1:10" ht="13.8" x14ac:dyDescent="0.2">
      <c r="A67" s="37" t="s">
        <v>911</v>
      </c>
      <c r="B67" s="42" t="s">
        <v>912</v>
      </c>
      <c r="C67" s="38">
        <v>0</v>
      </c>
      <c r="D67" s="38">
        <v>7298145</v>
      </c>
      <c r="E67" s="38">
        <v>7298145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913</v>
      </c>
      <c r="B68" s="42" t="s">
        <v>914</v>
      </c>
      <c r="C68" s="38">
        <v>6500</v>
      </c>
      <c r="D68" s="38">
        <v>0</v>
      </c>
      <c r="E68" s="38">
        <v>6500</v>
      </c>
      <c r="F68" s="38">
        <v>3147.06</v>
      </c>
      <c r="G68" s="38">
        <v>3147.06</v>
      </c>
      <c r="H68" s="55">
        <v>3147.06</v>
      </c>
      <c r="I68" s="49">
        <v>48.416307692307697</v>
      </c>
      <c r="J68" s="38">
        <v>3147.06</v>
      </c>
    </row>
    <row r="69" spans="1:10" ht="13.8" x14ac:dyDescent="0.2">
      <c r="A69" s="37" t="s">
        <v>915</v>
      </c>
      <c r="B69" s="42" t="s">
        <v>916</v>
      </c>
      <c r="C69" s="38">
        <v>38765</v>
      </c>
      <c r="D69" s="38">
        <v>0</v>
      </c>
      <c r="E69" s="38">
        <v>38765</v>
      </c>
      <c r="F69" s="38">
        <v>38765</v>
      </c>
      <c r="G69" s="38">
        <v>38765</v>
      </c>
      <c r="H69" s="55">
        <v>29073.75</v>
      </c>
      <c r="I69" s="49">
        <v>75</v>
      </c>
      <c r="J69" s="38">
        <v>29073.75</v>
      </c>
    </row>
    <row r="70" spans="1:10" ht="13.8" x14ac:dyDescent="0.2">
      <c r="A70" s="37" t="s">
        <v>917</v>
      </c>
      <c r="B70" s="42" t="s">
        <v>918</v>
      </c>
      <c r="C70" s="38">
        <v>3415366</v>
      </c>
      <c r="D70" s="38">
        <v>0</v>
      </c>
      <c r="E70" s="38">
        <v>3415366</v>
      </c>
      <c r="F70" s="38">
        <v>2849760</v>
      </c>
      <c r="G70" s="38">
        <v>2849760</v>
      </c>
      <c r="H70" s="55">
        <v>2137320</v>
      </c>
      <c r="I70" s="49">
        <v>62.5795302758182</v>
      </c>
      <c r="J70" s="38">
        <v>2137320</v>
      </c>
    </row>
    <row r="71" spans="1:10" ht="13.8" x14ac:dyDescent="0.2">
      <c r="A71" s="37" t="s">
        <v>919</v>
      </c>
      <c r="B71" s="42" t="s">
        <v>920</v>
      </c>
      <c r="C71" s="38">
        <v>657292</v>
      </c>
      <c r="D71" s="38">
        <v>0</v>
      </c>
      <c r="E71" s="38">
        <v>657292</v>
      </c>
      <c r="F71" s="38">
        <v>403635.52</v>
      </c>
      <c r="G71" s="38">
        <v>403635.52</v>
      </c>
      <c r="H71" s="55">
        <v>403635.52</v>
      </c>
      <c r="I71" s="49">
        <v>61.408859380610103</v>
      </c>
      <c r="J71" s="38">
        <v>395077.7</v>
      </c>
    </row>
    <row r="72" spans="1:10" s="88" customFormat="1" ht="13.8" x14ac:dyDescent="0.2">
      <c r="A72" s="37" t="s">
        <v>921</v>
      </c>
      <c r="B72" s="42" t="s">
        <v>922</v>
      </c>
      <c r="C72" s="38">
        <v>0</v>
      </c>
      <c r="D72" s="38">
        <v>133573.88</v>
      </c>
      <c r="E72" s="38">
        <v>133573.88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8" customFormat="1" ht="13.8" x14ac:dyDescent="0.2">
      <c r="A73" s="37" t="s">
        <v>923</v>
      </c>
      <c r="B73" s="42" t="s">
        <v>924</v>
      </c>
      <c r="C73" s="38">
        <v>843537.91</v>
      </c>
      <c r="D73" s="38">
        <v>0</v>
      </c>
      <c r="E73" s="38">
        <v>843537.91</v>
      </c>
      <c r="F73" s="38">
        <v>636260.65</v>
      </c>
      <c r="G73" s="38">
        <v>636260.65</v>
      </c>
      <c r="H73" s="55">
        <v>111243.21</v>
      </c>
      <c r="I73" s="49">
        <v>13.1876953817049</v>
      </c>
      <c r="J73" s="38">
        <v>111243.21</v>
      </c>
    </row>
    <row r="74" spans="1:10" s="88" customFormat="1" ht="13.8" x14ac:dyDescent="0.2">
      <c r="A74" s="37" t="s">
        <v>925</v>
      </c>
      <c r="B74" s="42" t="s">
        <v>926</v>
      </c>
      <c r="C74" s="38">
        <v>2394877.4</v>
      </c>
      <c r="D74" s="38">
        <v>0</v>
      </c>
      <c r="E74" s="38">
        <v>2394877.4</v>
      </c>
      <c r="F74" s="38">
        <v>1835213.55</v>
      </c>
      <c r="G74" s="38">
        <v>1831800.88</v>
      </c>
      <c r="H74" s="55">
        <v>19313.03</v>
      </c>
      <c r="I74" s="49">
        <v>0.80643084276464005</v>
      </c>
      <c r="J74" s="38">
        <v>19313.03</v>
      </c>
    </row>
    <row r="75" spans="1:10" s="88" customFormat="1" ht="13.8" x14ac:dyDescent="0.2">
      <c r="A75" s="37" t="s">
        <v>927</v>
      </c>
      <c r="B75" s="42" t="s">
        <v>928</v>
      </c>
      <c r="C75" s="38">
        <v>200000</v>
      </c>
      <c r="D75" s="38">
        <v>0</v>
      </c>
      <c r="E75" s="38">
        <v>200000</v>
      </c>
      <c r="F75" s="38">
        <v>204698.29</v>
      </c>
      <c r="G75" s="38">
        <v>204698.29</v>
      </c>
      <c r="H75" s="55">
        <v>44273</v>
      </c>
      <c r="I75" s="49">
        <v>22.136500000000002</v>
      </c>
      <c r="J75" s="38">
        <v>44273</v>
      </c>
    </row>
    <row r="76" spans="1:10" s="88" customFormat="1" ht="13.8" x14ac:dyDescent="0.2">
      <c r="A76" s="37" t="s">
        <v>929</v>
      </c>
      <c r="B76" s="42" t="s">
        <v>930</v>
      </c>
      <c r="C76" s="38">
        <v>233317.91</v>
      </c>
      <c r="D76" s="38">
        <v>0</v>
      </c>
      <c r="E76" s="38">
        <v>233317.91</v>
      </c>
      <c r="F76" s="38">
        <v>233317.91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931</v>
      </c>
      <c r="B77" s="42" t="s">
        <v>932</v>
      </c>
      <c r="C77" s="38">
        <v>200000</v>
      </c>
      <c r="D77" s="38">
        <v>0</v>
      </c>
      <c r="E77" s="38">
        <v>200000</v>
      </c>
      <c r="F77" s="38">
        <v>21430.85</v>
      </c>
      <c r="G77" s="38">
        <v>21430.85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933</v>
      </c>
      <c r="B78" s="42" t="s">
        <v>934</v>
      </c>
      <c r="C78" s="38">
        <v>8975000</v>
      </c>
      <c r="D78" s="38">
        <v>0</v>
      </c>
      <c r="E78" s="38">
        <v>8975000</v>
      </c>
      <c r="F78" s="38">
        <v>8975000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935</v>
      </c>
      <c r="B79" s="42" t="s">
        <v>936</v>
      </c>
      <c r="C79" s="38">
        <v>39875</v>
      </c>
      <c r="D79" s="38">
        <v>0</v>
      </c>
      <c r="E79" s="38">
        <v>39875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937</v>
      </c>
      <c r="B80" s="42" t="s">
        <v>938</v>
      </c>
      <c r="C80" s="38">
        <v>63000</v>
      </c>
      <c r="D80" s="38">
        <v>0</v>
      </c>
      <c r="E80" s="38">
        <v>63000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939</v>
      </c>
      <c r="B81" s="42" t="s">
        <v>940</v>
      </c>
      <c r="C81" s="38">
        <v>38893.550000000003</v>
      </c>
      <c r="D81" s="38">
        <v>0</v>
      </c>
      <c r="E81" s="38">
        <v>38893.550000000003</v>
      </c>
      <c r="F81" s="38">
        <v>16320</v>
      </c>
      <c r="G81" s="38">
        <v>16320</v>
      </c>
      <c r="H81" s="55">
        <v>16320</v>
      </c>
      <c r="I81" s="49">
        <v>41.960684997898099</v>
      </c>
      <c r="J81" s="38">
        <v>13219.2</v>
      </c>
    </row>
    <row r="82" spans="1:10" s="88" customFormat="1" ht="13.8" x14ac:dyDescent="0.2">
      <c r="A82" s="37" t="s">
        <v>941</v>
      </c>
      <c r="B82" s="42" t="s">
        <v>942</v>
      </c>
      <c r="C82" s="38">
        <v>471257</v>
      </c>
      <c r="D82" s="38">
        <v>0</v>
      </c>
      <c r="E82" s="38">
        <v>471257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943</v>
      </c>
      <c r="B83" s="42" t="s">
        <v>944</v>
      </c>
      <c r="C83" s="38">
        <v>5000</v>
      </c>
      <c r="D83" s="38">
        <v>0</v>
      </c>
      <c r="E83" s="38">
        <v>5000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945</v>
      </c>
      <c r="B84" s="42" t="s">
        <v>946</v>
      </c>
      <c r="C84" s="38">
        <v>130000</v>
      </c>
      <c r="D84" s="38">
        <v>0</v>
      </c>
      <c r="E84" s="38">
        <v>130000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947</v>
      </c>
      <c r="B85" s="42" t="s">
        <v>948</v>
      </c>
      <c r="C85" s="38">
        <v>2200000</v>
      </c>
      <c r="D85" s="38">
        <v>0</v>
      </c>
      <c r="E85" s="38">
        <v>2200000</v>
      </c>
      <c r="F85" s="38">
        <v>835317.43</v>
      </c>
      <c r="G85" s="38">
        <v>835317.43</v>
      </c>
      <c r="H85" s="55">
        <v>828662.36</v>
      </c>
      <c r="I85" s="49">
        <v>37.666470909090897</v>
      </c>
      <c r="J85" s="38">
        <v>828662.36</v>
      </c>
    </row>
    <row r="86" spans="1:10" s="88" customFormat="1" ht="13.8" x14ac:dyDescent="0.2">
      <c r="A86" s="37" t="s">
        <v>949</v>
      </c>
      <c r="B86" s="42" t="s">
        <v>950</v>
      </c>
      <c r="C86" s="38">
        <v>0</v>
      </c>
      <c r="D86" s="38">
        <v>1906000</v>
      </c>
      <c r="E86" s="38">
        <v>1906000</v>
      </c>
      <c r="F86" s="38">
        <v>458871.77</v>
      </c>
      <c r="G86" s="38">
        <v>458871.77</v>
      </c>
      <c r="H86" s="55">
        <v>73552.31</v>
      </c>
      <c r="I86" s="49">
        <v>3.8589879328436498</v>
      </c>
      <c r="J86" s="38">
        <v>30622.31</v>
      </c>
    </row>
    <row r="87" spans="1:10" s="88" customFormat="1" ht="13.8" x14ac:dyDescent="0.2">
      <c r="A87" s="37" t="s">
        <v>951</v>
      </c>
      <c r="B87" s="42" t="s">
        <v>952</v>
      </c>
      <c r="C87" s="38">
        <v>60000</v>
      </c>
      <c r="D87" s="38">
        <v>0</v>
      </c>
      <c r="E87" s="38">
        <v>60000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953</v>
      </c>
      <c r="B88" s="42" t="s">
        <v>954</v>
      </c>
      <c r="C88" s="38">
        <v>734548.7</v>
      </c>
      <c r="D88" s="38">
        <v>0</v>
      </c>
      <c r="E88" s="38">
        <v>734548.7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955</v>
      </c>
      <c r="B89" s="42" t="s">
        <v>956</v>
      </c>
      <c r="C89" s="38">
        <v>1141267</v>
      </c>
      <c r="D89" s="38">
        <v>769485.3</v>
      </c>
      <c r="E89" s="38">
        <v>1910752.3</v>
      </c>
      <c r="F89" s="38">
        <v>75573.69</v>
      </c>
      <c r="G89" s="38">
        <v>75573.69</v>
      </c>
      <c r="H89" s="55">
        <v>75573.69</v>
      </c>
      <c r="I89" s="49">
        <v>3.9551798524591599</v>
      </c>
      <c r="J89" s="38">
        <v>75392.259999999995</v>
      </c>
    </row>
    <row r="90" spans="1:10" s="88" customFormat="1" ht="13.8" x14ac:dyDescent="0.2">
      <c r="A90" s="37" t="s">
        <v>957</v>
      </c>
      <c r="B90" s="42" t="s">
        <v>958</v>
      </c>
      <c r="C90" s="38">
        <v>300000</v>
      </c>
      <c r="D90" s="38">
        <v>0</v>
      </c>
      <c r="E90" s="38">
        <v>300000</v>
      </c>
      <c r="F90" s="38">
        <v>41688.9</v>
      </c>
      <c r="G90" s="38">
        <v>41688.9</v>
      </c>
      <c r="H90" s="55">
        <v>41688.9</v>
      </c>
      <c r="I90" s="49">
        <v>13.8963</v>
      </c>
      <c r="J90" s="38">
        <v>41688.9</v>
      </c>
    </row>
    <row r="91" spans="1:10" s="88" customFormat="1" ht="13.8" x14ac:dyDescent="0.2">
      <c r="A91" s="37" t="s">
        <v>959</v>
      </c>
      <c r="B91" s="42" t="s">
        <v>960</v>
      </c>
      <c r="C91" s="38">
        <v>95893.62</v>
      </c>
      <c r="D91" s="38">
        <v>0</v>
      </c>
      <c r="E91" s="38">
        <v>95893.62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961</v>
      </c>
      <c r="B92" s="42" t="s">
        <v>962</v>
      </c>
      <c r="C92" s="38">
        <v>350000</v>
      </c>
      <c r="D92" s="38">
        <v>0</v>
      </c>
      <c r="E92" s="38">
        <v>350000</v>
      </c>
      <c r="F92" s="38">
        <v>228693.2</v>
      </c>
      <c r="G92" s="38">
        <v>228693.2</v>
      </c>
      <c r="H92" s="55">
        <v>81052.36</v>
      </c>
      <c r="I92" s="49">
        <v>23.157817142857098</v>
      </c>
      <c r="J92" s="38">
        <v>81052.36</v>
      </c>
    </row>
    <row r="93" spans="1:10" s="88" customFormat="1" ht="13.8" x14ac:dyDescent="0.2">
      <c r="A93" s="37" t="s">
        <v>963</v>
      </c>
      <c r="B93" s="42" t="s">
        <v>964</v>
      </c>
      <c r="C93" s="38">
        <v>159990.73000000001</v>
      </c>
      <c r="D93" s="38">
        <v>908.95</v>
      </c>
      <c r="E93" s="38">
        <v>160899.68</v>
      </c>
      <c r="F93" s="38">
        <v>100000</v>
      </c>
      <c r="G93" s="38">
        <v>100000</v>
      </c>
      <c r="H93" s="55">
        <v>100000</v>
      </c>
      <c r="I93" s="49">
        <v>62.1505275833985</v>
      </c>
      <c r="J93" s="38">
        <v>100000</v>
      </c>
    </row>
    <row r="94" spans="1:10" s="88" customFormat="1" ht="13.8" x14ac:dyDescent="0.2">
      <c r="A94" s="37" t="s">
        <v>965</v>
      </c>
      <c r="B94" s="42" t="s">
        <v>966</v>
      </c>
      <c r="C94" s="38">
        <v>419567.39</v>
      </c>
      <c r="D94" s="38">
        <v>3537.86</v>
      </c>
      <c r="E94" s="38">
        <v>423105.25</v>
      </c>
      <c r="F94" s="38">
        <v>27199.7</v>
      </c>
      <c r="G94" s="38">
        <v>27199.7</v>
      </c>
      <c r="H94" s="55">
        <v>27199.7</v>
      </c>
      <c r="I94" s="49">
        <v>6.4285895767069796</v>
      </c>
      <c r="J94" s="38">
        <v>27199.7</v>
      </c>
    </row>
    <row r="95" spans="1:10" s="88" customFormat="1" ht="13.8" x14ac:dyDescent="0.2">
      <c r="A95" s="37" t="s">
        <v>967</v>
      </c>
      <c r="B95" s="42" t="s">
        <v>968</v>
      </c>
      <c r="C95" s="38">
        <v>13300000</v>
      </c>
      <c r="D95" s="38">
        <v>9202786.5199999996</v>
      </c>
      <c r="E95" s="38">
        <v>22502786.52</v>
      </c>
      <c r="F95" s="38">
        <v>5350.71</v>
      </c>
      <c r="G95" s="38">
        <v>5350.71</v>
      </c>
      <c r="H95" s="55">
        <v>5350.71</v>
      </c>
      <c r="I95" s="49">
        <v>2.377798854042E-2</v>
      </c>
      <c r="J95" s="38">
        <v>5350.71</v>
      </c>
    </row>
    <row r="96" spans="1:10" s="88" customFormat="1" ht="13.8" x14ac:dyDescent="0.2">
      <c r="A96" s="37" t="s">
        <v>969</v>
      </c>
      <c r="B96" s="42" t="s">
        <v>970</v>
      </c>
      <c r="C96" s="38">
        <v>206914.55</v>
      </c>
      <c r="D96" s="38">
        <v>0</v>
      </c>
      <c r="E96" s="38">
        <v>206914.55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971</v>
      </c>
      <c r="B97" s="42" t="s">
        <v>972</v>
      </c>
      <c r="C97" s="38">
        <v>80000</v>
      </c>
      <c r="D97" s="38">
        <v>22000</v>
      </c>
      <c r="E97" s="38">
        <v>102000</v>
      </c>
      <c r="F97" s="38">
        <v>34452.160000000003</v>
      </c>
      <c r="G97" s="38">
        <v>34452.160000000003</v>
      </c>
      <c r="H97" s="55">
        <v>34452.160000000003</v>
      </c>
      <c r="I97" s="49">
        <v>33.776627450980399</v>
      </c>
      <c r="J97" s="38">
        <v>34452.160000000003</v>
      </c>
    </row>
    <row r="98" spans="1:10" s="88" customFormat="1" ht="13.8" x14ac:dyDescent="0.2">
      <c r="A98" s="37" t="s">
        <v>973</v>
      </c>
      <c r="B98" s="42" t="s">
        <v>974</v>
      </c>
      <c r="C98" s="38">
        <v>3477000</v>
      </c>
      <c r="D98" s="38">
        <v>0</v>
      </c>
      <c r="E98" s="38">
        <v>3477000</v>
      </c>
      <c r="F98" s="38">
        <v>779343.69</v>
      </c>
      <c r="G98" s="38">
        <v>656819.56999999995</v>
      </c>
      <c r="H98" s="55">
        <v>357568.18</v>
      </c>
      <c r="I98" s="49">
        <v>10.2838130572332</v>
      </c>
      <c r="J98" s="38">
        <v>343528.08</v>
      </c>
    </row>
    <row r="99" spans="1:10" s="88" customFormat="1" ht="13.8" x14ac:dyDescent="0.2">
      <c r="A99" s="37" t="s">
        <v>975</v>
      </c>
      <c r="B99" s="42" t="s">
        <v>976</v>
      </c>
      <c r="C99" s="38">
        <v>4743331.79</v>
      </c>
      <c r="D99" s="38">
        <v>-4743331.79</v>
      </c>
      <c r="E99" s="38">
        <v>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977</v>
      </c>
      <c r="B100" s="42" t="s">
        <v>978</v>
      </c>
      <c r="C100" s="38">
        <v>3167000</v>
      </c>
      <c r="D100" s="38">
        <v>0</v>
      </c>
      <c r="E100" s="38">
        <v>3167000</v>
      </c>
      <c r="F100" s="38">
        <v>74810.94</v>
      </c>
      <c r="G100" s="38">
        <v>74810.94</v>
      </c>
      <c r="H100" s="55">
        <v>74810.94</v>
      </c>
      <c r="I100" s="49">
        <v>2.3622020839911602</v>
      </c>
      <c r="J100" s="38">
        <v>74810.94</v>
      </c>
    </row>
    <row r="101" spans="1:10" s="88" customFormat="1" ht="13.8" x14ac:dyDescent="0.2">
      <c r="A101" s="37" t="s">
        <v>979</v>
      </c>
      <c r="B101" s="42" t="s">
        <v>980</v>
      </c>
      <c r="C101" s="38">
        <v>1007280</v>
      </c>
      <c r="D101" s="38">
        <v>-942795.23</v>
      </c>
      <c r="E101" s="38">
        <v>64484.77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981</v>
      </c>
      <c r="B102" s="42" t="s">
        <v>982</v>
      </c>
      <c r="C102" s="38">
        <v>90305</v>
      </c>
      <c r="D102" s="38">
        <v>0</v>
      </c>
      <c r="E102" s="38">
        <v>90305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983</v>
      </c>
      <c r="B103" s="42" t="s">
        <v>984</v>
      </c>
      <c r="C103" s="38">
        <v>54000</v>
      </c>
      <c r="D103" s="38">
        <v>0</v>
      </c>
      <c r="E103" s="38">
        <v>54000</v>
      </c>
      <c r="F103" s="38">
        <v>18521.349999999999</v>
      </c>
      <c r="G103" s="38">
        <v>18521.349999999999</v>
      </c>
      <c r="H103" s="55">
        <v>18521.349999999999</v>
      </c>
      <c r="I103" s="49">
        <v>34.298796296296302</v>
      </c>
      <c r="J103" s="38">
        <v>18521.349999999999</v>
      </c>
    </row>
    <row r="104" spans="1:10" s="88" customFormat="1" ht="13.8" x14ac:dyDescent="0.2">
      <c r="A104" s="37" t="s">
        <v>985</v>
      </c>
      <c r="B104" s="42" t="s">
        <v>986</v>
      </c>
      <c r="C104" s="38">
        <v>16000000</v>
      </c>
      <c r="D104" s="38">
        <v>0</v>
      </c>
      <c r="E104" s="38">
        <v>16000000</v>
      </c>
      <c r="F104" s="38">
        <v>11355636.199999999</v>
      </c>
      <c r="G104" s="38">
        <v>10670355.470000001</v>
      </c>
      <c r="H104" s="55">
        <v>1813044.31</v>
      </c>
      <c r="I104" s="49">
        <v>11.3315269375</v>
      </c>
      <c r="J104" s="38">
        <v>974601.44</v>
      </c>
    </row>
    <row r="105" spans="1:10" s="88" customFormat="1" ht="13.8" x14ac:dyDescent="0.2">
      <c r="A105" s="37" t="s">
        <v>987</v>
      </c>
      <c r="B105" s="42" t="s">
        <v>988</v>
      </c>
      <c r="C105" s="38">
        <v>0</v>
      </c>
      <c r="D105" s="38">
        <v>578947.36</v>
      </c>
      <c r="E105" s="38">
        <v>578947.36</v>
      </c>
      <c r="F105" s="38">
        <v>578947.36</v>
      </c>
      <c r="G105" s="38">
        <v>578947.36</v>
      </c>
      <c r="H105" s="55">
        <v>578947.36</v>
      </c>
      <c r="I105" s="49">
        <v>100</v>
      </c>
      <c r="J105" s="38">
        <v>578947.36</v>
      </c>
    </row>
    <row r="106" spans="1:10" s="88" customFormat="1" ht="13.8" x14ac:dyDescent="0.2">
      <c r="A106" s="37" t="s">
        <v>989</v>
      </c>
      <c r="B106" s="42" t="s">
        <v>990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991</v>
      </c>
      <c r="B107" s="42" t="s">
        <v>992</v>
      </c>
      <c r="C107" s="38">
        <v>0</v>
      </c>
      <c r="D107" s="38">
        <v>13110000</v>
      </c>
      <c r="E107" s="38">
        <v>13110000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993</v>
      </c>
      <c r="B108" s="42" t="s">
        <v>994</v>
      </c>
      <c r="C108" s="38">
        <v>0</v>
      </c>
      <c r="D108" s="38">
        <v>1166622.8400000001</v>
      </c>
      <c r="E108" s="38">
        <v>1166622.8400000001</v>
      </c>
      <c r="F108" s="38">
        <v>161354.67000000001</v>
      </c>
      <c r="G108" s="38">
        <v>161354.67000000001</v>
      </c>
      <c r="H108" s="55">
        <v>161354.67000000001</v>
      </c>
      <c r="I108" s="49">
        <v>13.8309198540978</v>
      </c>
      <c r="J108" s="38">
        <v>161354.67000000001</v>
      </c>
    </row>
    <row r="109" spans="1:10" s="88" customFormat="1" ht="13.8" x14ac:dyDescent="0.2">
      <c r="A109" s="37" t="s">
        <v>995</v>
      </c>
      <c r="B109" s="42" t="s">
        <v>996</v>
      </c>
      <c r="C109" s="38">
        <v>0</v>
      </c>
      <c r="D109" s="38">
        <v>732000</v>
      </c>
      <c r="E109" s="38">
        <v>732000</v>
      </c>
      <c r="F109" s="38">
        <v>61000</v>
      </c>
      <c r="G109" s="38">
        <v>61000</v>
      </c>
      <c r="H109" s="55">
        <v>61000</v>
      </c>
      <c r="I109" s="49">
        <v>8.3333333333333304</v>
      </c>
      <c r="J109" s="38">
        <v>0</v>
      </c>
    </row>
    <row r="110" spans="1:10" s="88" customFormat="1" ht="13.8" x14ac:dyDescent="0.2">
      <c r="A110" s="37" t="s">
        <v>997</v>
      </c>
      <c r="B110" s="42" t="s">
        <v>998</v>
      </c>
      <c r="C110" s="38">
        <v>155000</v>
      </c>
      <c r="D110" s="38">
        <v>0</v>
      </c>
      <c r="E110" s="38">
        <v>155000</v>
      </c>
      <c r="F110" s="38">
        <v>31776.41</v>
      </c>
      <c r="G110" s="38">
        <v>31776.41</v>
      </c>
      <c r="H110" s="55">
        <v>31776.41</v>
      </c>
      <c r="I110" s="49">
        <v>20.500909677419401</v>
      </c>
      <c r="J110" s="38">
        <v>31776.41</v>
      </c>
    </row>
    <row r="111" spans="1:10" s="88" customFormat="1" ht="13.8" x14ac:dyDescent="0.2">
      <c r="A111" s="37" t="s">
        <v>999</v>
      </c>
      <c r="B111" s="42" t="s">
        <v>1000</v>
      </c>
      <c r="C111" s="38">
        <v>650000</v>
      </c>
      <c r="D111" s="38">
        <v>0</v>
      </c>
      <c r="E111" s="38">
        <v>650000</v>
      </c>
      <c r="F111" s="38">
        <v>248848.46</v>
      </c>
      <c r="G111" s="38">
        <v>248848.46</v>
      </c>
      <c r="H111" s="55">
        <v>235888.46</v>
      </c>
      <c r="I111" s="49">
        <v>36.290532307692303</v>
      </c>
      <c r="J111" s="38">
        <v>235362.43</v>
      </c>
    </row>
    <row r="112" spans="1:10" s="88" customFormat="1" ht="13.8" x14ac:dyDescent="0.2">
      <c r="A112" s="37" t="s">
        <v>1001</v>
      </c>
      <c r="B112" s="42" t="s">
        <v>1002</v>
      </c>
      <c r="C112" s="38">
        <v>596904.30000000005</v>
      </c>
      <c r="D112" s="38">
        <v>0</v>
      </c>
      <c r="E112" s="38">
        <v>596904.30000000005</v>
      </c>
      <c r="F112" s="38">
        <v>314270.46999999997</v>
      </c>
      <c r="G112" s="38">
        <v>314270.46999999997</v>
      </c>
      <c r="H112" s="55">
        <v>314270.46999999997</v>
      </c>
      <c r="I112" s="49">
        <v>52.650059649427902</v>
      </c>
      <c r="J112" s="38">
        <v>314270.46999999997</v>
      </c>
    </row>
    <row r="113" spans="1:10" s="88" customFormat="1" ht="13.8" x14ac:dyDescent="0.2">
      <c r="A113" s="37" t="s">
        <v>1003</v>
      </c>
      <c r="B113" s="42" t="s">
        <v>1004</v>
      </c>
      <c r="C113" s="38">
        <v>1133973.48</v>
      </c>
      <c r="D113" s="38">
        <v>0</v>
      </c>
      <c r="E113" s="38">
        <v>1133973.48</v>
      </c>
      <c r="F113" s="38">
        <v>42995.51</v>
      </c>
      <c r="G113" s="38">
        <v>42995.51</v>
      </c>
      <c r="H113" s="55">
        <v>42995.51</v>
      </c>
      <c r="I113" s="49">
        <v>3.7915798524671001</v>
      </c>
      <c r="J113" s="38">
        <v>42422.19</v>
      </c>
    </row>
    <row r="114" spans="1:10" s="88" customFormat="1" ht="13.8" x14ac:dyDescent="0.2">
      <c r="A114" s="37" t="s">
        <v>1005</v>
      </c>
      <c r="B114" s="42" t="s">
        <v>1006</v>
      </c>
      <c r="C114" s="38">
        <v>1677156.09</v>
      </c>
      <c r="D114" s="38">
        <v>0</v>
      </c>
      <c r="E114" s="38">
        <v>1677156.09</v>
      </c>
      <c r="F114" s="38">
        <v>1333680.72</v>
      </c>
      <c r="G114" s="38">
        <v>1333680.72</v>
      </c>
      <c r="H114" s="55">
        <v>1264766.7</v>
      </c>
      <c r="I114" s="49">
        <v>75.411388811163107</v>
      </c>
      <c r="J114" s="38">
        <v>1264766.7</v>
      </c>
    </row>
    <row r="115" spans="1:10" s="88" customFormat="1" ht="13.8" x14ac:dyDescent="0.2">
      <c r="A115" s="37" t="s">
        <v>1007</v>
      </c>
      <c r="B115" s="42" t="s">
        <v>1008</v>
      </c>
      <c r="C115" s="38">
        <v>576295.14</v>
      </c>
      <c r="D115" s="38">
        <v>0</v>
      </c>
      <c r="E115" s="38">
        <v>576295.14</v>
      </c>
      <c r="F115" s="38">
        <v>18786.28</v>
      </c>
      <c r="G115" s="38">
        <v>18786.28</v>
      </c>
      <c r="H115" s="55">
        <v>18786.28</v>
      </c>
      <c r="I115" s="49">
        <v>3.2598366177441598</v>
      </c>
      <c r="J115" s="38">
        <v>18786.28</v>
      </c>
    </row>
    <row r="116" spans="1:10" s="88" customFormat="1" ht="13.8" x14ac:dyDescent="0.2">
      <c r="A116" s="37" t="s">
        <v>1009</v>
      </c>
      <c r="B116" s="42" t="s">
        <v>1010</v>
      </c>
      <c r="C116" s="38">
        <v>0</v>
      </c>
      <c r="D116" s="38">
        <v>795490.84</v>
      </c>
      <c r="E116" s="38">
        <v>795490.84</v>
      </c>
      <c r="F116" s="38">
        <v>795425.74</v>
      </c>
      <c r="G116" s="38">
        <v>795425.74</v>
      </c>
      <c r="H116" s="55">
        <v>795425.74</v>
      </c>
      <c r="I116" s="49">
        <v>99.991816373397796</v>
      </c>
      <c r="J116" s="38">
        <v>795425.74</v>
      </c>
    </row>
    <row r="117" spans="1:10" s="88" customFormat="1" ht="13.8" x14ac:dyDescent="0.2">
      <c r="A117" s="37" t="s">
        <v>1011</v>
      </c>
      <c r="B117" s="42" t="s">
        <v>1012</v>
      </c>
      <c r="C117" s="38">
        <v>52983579.090000004</v>
      </c>
      <c r="D117" s="38">
        <v>-1424201.34</v>
      </c>
      <c r="E117" s="38">
        <v>51559377.75</v>
      </c>
      <c r="F117" s="38">
        <v>31761937.75</v>
      </c>
      <c r="G117" s="38">
        <v>24878756.670000002</v>
      </c>
      <c r="H117" s="55">
        <v>6802795.25</v>
      </c>
      <c r="I117" s="49">
        <v>13.194098817455201</v>
      </c>
      <c r="J117" s="38">
        <v>6503480.6100000003</v>
      </c>
    </row>
    <row r="118" spans="1:10" s="88" customFormat="1" ht="13.8" x14ac:dyDescent="0.2">
      <c r="A118" s="37" t="s">
        <v>1013</v>
      </c>
      <c r="B118" s="42" t="s">
        <v>1014</v>
      </c>
      <c r="C118" s="38">
        <v>6325370837.25</v>
      </c>
      <c r="D118" s="38">
        <v>12213671.300000001</v>
      </c>
      <c r="E118" s="38">
        <v>6337584508.5500002</v>
      </c>
      <c r="F118" s="38">
        <v>4262234894.5700002</v>
      </c>
      <c r="G118" s="38">
        <v>4146966529.52</v>
      </c>
      <c r="H118" s="55">
        <v>2933492867.8099999</v>
      </c>
      <c r="I118" s="49">
        <v>46.287238676698401</v>
      </c>
      <c r="J118" s="38">
        <v>2843259399.7800002</v>
      </c>
    </row>
    <row r="119" spans="1:10" s="88" customFormat="1" ht="13.8" x14ac:dyDescent="0.2">
      <c r="A119" s="37" t="s">
        <v>1015</v>
      </c>
      <c r="B119" s="42" t="s">
        <v>1016</v>
      </c>
      <c r="C119" s="38">
        <v>330664</v>
      </c>
      <c r="D119" s="38">
        <v>8872462.1099999994</v>
      </c>
      <c r="E119" s="38">
        <v>9203126.1099999994</v>
      </c>
      <c r="F119" s="38">
        <v>13923912.49</v>
      </c>
      <c r="G119" s="38">
        <v>13628143.939999999</v>
      </c>
      <c r="H119" s="55">
        <v>13161031.18</v>
      </c>
      <c r="I119" s="49">
        <v>143.00609404558099</v>
      </c>
      <c r="J119" s="38">
        <v>13158561.529999999</v>
      </c>
    </row>
    <row r="120" spans="1:10" s="88" customFormat="1" ht="13.8" x14ac:dyDescent="0.2">
      <c r="A120" s="37" t="s">
        <v>1017</v>
      </c>
      <c r="B120" s="42" t="s">
        <v>1018</v>
      </c>
      <c r="C120" s="38">
        <v>0</v>
      </c>
      <c r="D120" s="38">
        <v>0</v>
      </c>
      <c r="E120" s="38">
        <v>0</v>
      </c>
      <c r="F120" s="38">
        <v>1031113.91</v>
      </c>
      <c r="G120" s="38">
        <v>688528.95</v>
      </c>
      <c r="H120" s="55">
        <v>680486.15</v>
      </c>
      <c r="I120" s="49">
        <v>0</v>
      </c>
      <c r="J120" s="38">
        <v>635294.04</v>
      </c>
    </row>
    <row r="121" spans="1:10" s="88" customFormat="1" ht="13.8" x14ac:dyDescent="0.2">
      <c r="A121" s="37" t="s">
        <v>1019</v>
      </c>
      <c r="B121" s="42" t="s">
        <v>1020</v>
      </c>
      <c r="C121" s="38">
        <v>200000</v>
      </c>
      <c r="D121" s="38">
        <v>2862063.24</v>
      </c>
      <c r="E121" s="38">
        <v>3062063.24</v>
      </c>
      <c r="F121" s="38">
        <v>1322376.8899999999</v>
      </c>
      <c r="G121" s="38">
        <v>1135933.22</v>
      </c>
      <c r="H121" s="55">
        <v>625874.81999999995</v>
      </c>
      <c r="I121" s="49">
        <v>20.439643826559301</v>
      </c>
      <c r="J121" s="38">
        <v>603415.64</v>
      </c>
    </row>
    <row r="122" spans="1:10" s="88" customFormat="1" ht="13.8" x14ac:dyDescent="0.2">
      <c r="A122" s="37" t="s">
        <v>1021</v>
      </c>
      <c r="B122" s="42" t="s">
        <v>1022</v>
      </c>
      <c r="C122" s="38">
        <v>0</v>
      </c>
      <c r="D122" s="38">
        <v>11493191.9</v>
      </c>
      <c r="E122" s="38">
        <v>11493191.9</v>
      </c>
      <c r="F122" s="38">
        <v>8953650.2799999993</v>
      </c>
      <c r="G122" s="38">
        <v>5922149.0499999998</v>
      </c>
      <c r="H122" s="55">
        <v>3596858.74</v>
      </c>
      <c r="I122" s="49">
        <v>31.295559765255501</v>
      </c>
      <c r="J122" s="38">
        <v>3596858.74</v>
      </c>
    </row>
    <row r="123" spans="1:10" s="88" customFormat="1" ht="13.8" x14ac:dyDescent="0.2">
      <c r="A123" s="37" t="s">
        <v>1023</v>
      </c>
      <c r="B123" s="42" t="s">
        <v>1024</v>
      </c>
      <c r="C123" s="38">
        <v>0</v>
      </c>
      <c r="D123" s="38">
        <v>15730435</v>
      </c>
      <c r="E123" s="38">
        <v>15730435</v>
      </c>
      <c r="F123" s="38">
        <v>8523784.25</v>
      </c>
      <c r="G123" s="38">
        <v>6857449.25</v>
      </c>
      <c r="H123" s="55">
        <v>5554639.4199999999</v>
      </c>
      <c r="I123" s="49">
        <v>35.3114164992894</v>
      </c>
      <c r="J123" s="38">
        <v>1829373.02</v>
      </c>
    </row>
    <row r="124" spans="1:10" s="88" customFormat="1" ht="13.8" x14ac:dyDescent="0.2">
      <c r="A124" s="37" t="s">
        <v>1025</v>
      </c>
      <c r="B124" s="42" t="s">
        <v>1026</v>
      </c>
      <c r="C124" s="38">
        <v>29800000</v>
      </c>
      <c r="D124" s="38">
        <v>-24584560</v>
      </c>
      <c r="E124" s="38">
        <v>5215440</v>
      </c>
      <c r="F124" s="38">
        <v>0</v>
      </c>
      <c r="G124" s="38">
        <v>0</v>
      </c>
      <c r="H124" s="55">
        <v>0</v>
      </c>
      <c r="I124" s="49">
        <v>0</v>
      </c>
      <c r="J124" s="38">
        <v>0</v>
      </c>
    </row>
    <row r="125" spans="1:10" s="88" customFormat="1" ht="13.8" x14ac:dyDescent="0.2">
      <c r="A125" s="37" t="s">
        <v>1027</v>
      </c>
      <c r="B125" s="42" t="s">
        <v>1028</v>
      </c>
      <c r="C125" s="38">
        <v>0</v>
      </c>
      <c r="D125" s="38">
        <v>191586.13</v>
      </c>
      <c r="E125" s="38">
        <v>191586.13</v>
      </c>
      <c r="F125" s="38">
        <v>83411.210000000006</v>
      </c>
      <c r="G125" s="38">
        <v>8840.92</v>
      </c>
      <c r="H125" s="55">
        <v>361.32</v>
      </c>
      <c r="I125" s="49">
        <v>0.18859402817939</v>
      </c>
      <c r="J125" s="38">
        <v>361.32</v>
      </c>
    </row>
    <row r="126" spans="1:10" s="88" customFormat="1" ht="13.8" x14ac:dyDescent="0.2">
      <c r="A126" s="131" t="s">
        <v>266</v>
      </c>
      <c r="B126" s="132"/>
      <c r="C126" s="66">
        <v>7443845671.8199997</v>
      </c>
      <c r="D126" s="66">
        <v>417776431.89999998</v>
      </c>
      <c r="E126" s="66">
        <v>7861622103.7200003</v>
      </c>
      <c r="F126" s="66">
        <v>4723016440.1700001</v>
      </c>
      <c r="G126" s="66">
        <v>4481906542.8400002</v>
      </c>
      <c r="H126" s="68">
        <v>3124861150.1799998</v>
      </c>
      <c r="I126" s="67">
        <v>39.748300146624501</v>
      </c>
      <c r="J126" s="66">
        <v>3022676501.9499998</v>
      </c>
    </row>
    <row r="127" spans="1:10" ht="13.8" x14ac:dyDescent="0.3">
      <c r="A127" s="69" t="s">
        <v>61</v>
      </c>
      <c r="B127" s="69"/>
      <c r="C127" s="69"/>
      <c r="D127" s="69"/>
      <c r="E127" s="69"/>
      <c r="F127" s="69"/>
      <c r="G127" s="69"/>
      <c r="H127" s="69"/>
      <c r="I127" s="69"/>
      <c r="J127" s="69"/>
    </row>
  </sheetData>
  <mergeCells count="4">
    <mergeCell ref="A2:J2"/>
    <mergeCell ref="A5:B6"/>
    <mergeCell ref="A1:J1"/>
    <mergeCell ref="A126:B126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A125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2022-07-15T09:06:39Z</cp:lastPrinted>
  <dcterms:created xsi:type="dcterms:W3CDTF">2014-04-10T11:24:13Z</dcterms:created>
  <dcterms:modified xsi:type="dcterms:W3CDTF">2022-07-27T08:52:31Z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JUNIO 2022.xlsx</vt:lpwstr>
  </property>
</Properties>
</file>