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defaultThemeVersion="164011"/>
  <mc:AlternateContent xmlns:mc="http://schemas.openxmlformats.org/markup-compatibility/2006">
    <mc:Choice Requires="x15">
      <x15ac:absPath xmlns:x15ac="http://schemas.microsoft.com/office/spreadsheetml/2010/11/ac" url="H:\agestadi\02 Agricultura\2.2 Cálculo Producciones\2.2.4. Encuestas producción\2.2.2.2. Cereales invierno\Propuesta publicación\"/>
    </mc:Choice>
  </mc:AlternateContent>
  <bookViews>
    <workbookView xWindow="705" yWindow="-180" windowWidth="13410" windowHeight="11430"/>
  </bookViews>
  <sheets>
    <sheet name="Índice" sheetId="27" r:id="rId1"/>
    <sheet name="1" sheetId="20" r:id="rId2"/>
    <sheet name="2" sheetId="39" r:id="rId3"/>
    <sheet name="3" sheetId="38" r:id="rId4"/>
    <sheet name="4" sheetId="37" r:id="rId5"/>
    <sheet name="5" sheetId="40" r:id="rId6"/>
    <sheet name="6" sheetId="41" r:id="rId7"/>
  </sheets>
  <externalReferences>
    <externalReference r:id="rId8"/>
    <externalReference r:id="rId9"/>
    <externalReference r:id="rId10"/>
  </externalReferences>
  <definedNames>
    <definedName name="_lg1">[1]Textes!$B$2</definedName>
    <definedName name="_xlnm.Extract" localSheetId="2">#REF!</definedName>
    <definedName name="_xlnm.Extract" localSheetId="3">#REF!</definedName>
    <definedName name="_xlnm.Extract" localSheetId="4">#REF!</definedName>
    <definedName name="_xlnm.Extract" localSheetId="5">#REF!</definedName>
    <definedName name="_xlnm.Extract" localSheetId="6">#REF!</definedName>
    <definedName name="_xlnm.Extract">#REF!</definedName>
    <definedName name="_xlnm.Print_Area" localSheetId="1">'1'!$A$1:$T$27</definedName>
    <definedName name="_xlnm.Print_Area" localSheetId="2">'2'!$A$6:$I$22</definedName>
    <definedName name="_xlnm.Print_Area" localSheetId="3">'3'!$A$6:$I$22</definedName>
    <definedName name="_xlnm.Print_Area" localSheetId="4">'4'!$A$1:$U$35</definedName>
    <definedName name="_xlnm.Print_Area" localSheetId="5">'5'!$A$1:$V$35</definedName>
    <definedName name="_xlnm.Print_Area" localSheetId="6">'6'!$A$1:$W$42</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6">#REF!</definedName>
    <definedName name="_xlnm.Database">#REF!</definedName>
    <definedName name="Crop">[2]Textes!$A$14:$V$217</definedName>
    <definedName name="EntaradaFrut">'[3]Frutales anual'!$D$8:$F$33,'[3]Frutales anual'!$D$34:$D$54,'[3]Frutales anual'!$E$45:$E$54,'[3]Frutales anual'!$F$34:$F$54</definedName>
    <definedName name="imprimir_1" localSheetId="2">#REF!</definedName>
    <definedName name="imprimir_1" localSheetId="3">#REF!</definedName>
    <definedName name="imprimir_1" localSheetId="4">#REF!</definedName>
    <definedName name="imprimir_1" localSheetId="5">#REF!</definedName>
    <definedName name="imprimir_1" localSheetId="6">#REF!</definedName>
    <definedName name="imprimir_1">#REF!</definedName>
    <definedName name="imprimir_2" localSheetId="2">#REF!</definedName>
    <definedName name="imprimir_2" localSheetId="3">#REF!</definedName>
    <definedName name="imprimir_2" localSheetId="4">#REF!</definedName>
    <definedName name="imprimir_2" localSheetId="5">#REF!</definedName>
    <definedName name="imprimir_2" localSheetId="6">#REF!</definedName>
    <definedName name="imprimir_2">#REF!</definedName>
    <definedName name="imprimir_3" localSheetId="2">#REF!</definedName>
    <definedName name="imprimir_3" localSheetId="3">#REF!</definedName>
    <definedName name="imprimir_3" localSheetId="4">#REF!</definedName>
    <definedName name="imprimir_3" localSheetId="5">#REF!</definedName>
    <definedName name="imprimir_3" localSheetId="6">#REF!</definedName>
    <definedName name="imprimir_3">#REF!</definedName>
    <definedName name="lg">[2]Textes!$B$1</definedName>
  </definedNames>
  <calcPr calcId="162913"/>
</workbook>
</file>

<file path=xl/calcChain.xml><?xml version="1.0" encoding="utf-8"?>
<calcChain xmlns="http://schemas.openxmlformats.org/spreadsheetml/2006/main">
  <c r="S22" i="20" l="1"/>
  <c r="R22" i="20"/>
  <c r="S21" i="20"/>
  <c r="R21" i="20"/>
  <c r="S20" i="20"/>
  <c r="R20" i="20"/>
  <c r="S19" i="20"/>
  <c r="R19" i="20"/>
  <c r="O22" i="20"/>
  <c r="O21" i="20"/>
  <c r="P20" i="20"/>
  <c r="O20" i="20"/>
  <c r="P19" i="20"/>
  <c r="O19" i="20"/>
  <c r="M22" i="20"/>
  <c r="L22" i="20"/>
  <c r="M21" i="20"/>
  <c r="L21" i="20"/>
  <c r="M20" i="20"/>
  <c r="L20" i="20"/>
  <c r="M19" i="20"/>
  <c r="L19" i="20"/>
  <c r="J22" i="20"/>
  <c r="I22" i="20"/>
  <c r="J21" i="20"/>
  <c r="I21" i="20"/>
  <c r="J20" i="20"/>
  <c r="I20" i="20"/>
  <c r="J19" i="20"/>
  <c r="I19" i="20"/>
  <c r="G22" i="20"/>
  <c r="F22" i="20"/>
  <c r="G21" i="20"/>
  <c r="F21" i="20"/>
  <c r="G20" i="20"/>
  <c r="F20" i="20"/>
  <c r="G19" i="20"/>
  <c r="F19" i="20"/>
  <c r="C20" i="20"/>
  <c r="D20" i="20"/>
  <c r="C21" i="20"/>
  <c r="D21" i="20"/>
  <c r="C22" i="20"/>
  <c r="D22" i="20"/>
  <c r="D19" i="20"/>
  <c r="C19" i="20"/>
  <c r="S18" i="20"/>
  <c r="R18" i="20"/>
  <c r="S17" i="20"/>
  <c r="R17" i="20"/>
  <c r="S16" i="20"/>
  <c r="R16" i="20"/>
  <c r="S15" i="20"/>
  <c r="R15" i="20"/>
  <c r="P18" i="20"/>
  <c r="O18" i="20"/>
  <c r="P17" i="20"/>
  <c r="O17" i="20"/>
  <c r="P16" i="20"/>
  <c r="O16" i="20"/>
  <c r="P15" i="20"/>
  <c r="O15" i="20"/>
  <c r="M18" i="20"/>
  <c r="L18" i="20"/>
  <c r="M17" i="20"/>
  <c r="L17" i="20"/>
  <c r="M16" i="20"/>
  <c r="L16" i="20"/>
  <c r="M15" i="20"/>
  <c r="L15" i="20"/>
  <c r="J18" i="20"/>
  <c r="I18" i="20"/>
  <c r="J17" i="20"/>
  <c r="I17" i="20"/>
  <c r="J16" i="20"/>
  <c r="I16" i="20"/>
  <c r="J15" i="20"/>
  <c r="I15" i="20"/>
  <c r="G18" i="20"/>
  <c r="F18" i="20"/>
  <c r="G17" i="20"/>
  <c r="F17" i="20"/>
  <c r="G16" i="20"/>
  <c r="F16" i="20"/>
  <c r="G15" i="20"/>
  <c r="F15" i="20"/>
  <c r="C16" i="20"/>
  <c r="D16" i="20"/>
  <c r="C17" i="20"/>
  <c r="D17" i="20"/>
  <c r="C18" i="20"/>
  <c r="D18" i="20"/>
  <c r="D15" i="20"/>
  <c r="C15" i="20"/>
  <c r="S14" i="20"/>
  <c r="S26" i="20" s="1"/>
  <c r="R14" i="20"/>
  <c r="R26" i="20" s="1"/>
  <c r="S13" i="20"/>
  <c r="S25" i="20" s="1"/>
  <c r="R13" i="20"/>
  <c r="R25" i="20" s="1"/>
  <c r="S12" i="20"/>
  <c r="S24" i="20" s="1"/>
  <c r="R12" i="20"/>
  <c r="R24" i="20" s="1"/>
  <c r="P14" i="20"/>
  <c r="P26" i="20" s="1"/>
  <c r="O14" i="20"/>
  <c r="O26" i="20" s="1"/>
  <c r="P13" i="20"/>
  <c r="P25" i="20" s="1"/>
  <c r="O13" i="20"/>
  <c r="O25" i="20" s="1"/>
  <c r="P12" i="20"/>
  <c r="P24" i="20" s="1"/>
  <c r="O12" i="20"/>
  <c r="O24" i="20" s="1"/>
  <c r="M14" i="20"/>
  <c r="M26" i="20" s="1"/>
  <c r="L14" i="20"/>
  <c r="L26" i="20" s="1"/>
  <c r="M13" i="20"/>
  <c r="M25" i="20" s="1"/>
  <c r="L13" i="20"/>
  <c r="L25" i="20" s="1"/>
  <c r="M12" i="20"/>
  <c r="M24" i="20" s="1"/>
  <c r="L12" i="20"/>
  <c r="L24" i="20" s="1"/>
  <c r="J14" i="20"/>
  <c r="J26" i="20" s="1"/>
  <c r="I14" i="20"/>
  <c r="I26" i="20" s="1"/>
  <c r="J13" i="20"/>
  <c r="J25" i="20" s="1"/>
  <c r="I13" i="20"/>
  <c r="I25" i="20" s="1"/>
  <c r="J12" i="20"/>
  <c r="J24" i="20" s="1"/>
  <c r="I12" i="20"/>
  <c r="I24" i="20" s="1"/>
  <c r="G14" i="20"/>
  <c r="G26" i="20" s="1"/>
  <c r="F14" i="20"/>
  <c r="F26" i="20" s="1"/>
  <c r="G13" i="20"/>
  <c r="G25" i="20" s="1"/>
  <c r="F13" i="20"/>
  <c r="F25" i="20" s="1"/>
  <c r="G12" i="20"/>
  <c r="G24" i="20" s="1"/>
  <c r="F12" i="20"/>
  <c r="F24" i="20" s="1"/>
  <c r="C13" i="20"/>
  <c r="C25" i="20" s="1"/>
  <c r="D13" i="20"/>
  <c r="D25" i="20" s="1"/>
  <c r="C14" i="20"/>
  <c r="C26" i="20" s="1"/>
  <c r="D14" i="20"/>
  <c r="D26" i="20" s="1"/>
  <c r="D12" i="20"/>
  <c r="D24" i="20" s="1"/>
  <c r="C12" i="20"/>
  <c r="C24" i="20" s="1"/>
  <c r="S11" i="20"/>
  <c r="S23" i="20" s="1"/>
  <c r="R11" i="20"/>
  <c r="R23" i="20" s="1"/>
  <c r="P11" i="20"/>
  <c r="P23" i="20" s="1"/>
  <c r="O11" i="20"/>
  <c r="O23" i="20" s="1"/>
  <c r="M11" i="20"/>
  <c r="M23" i="20" s="1"/>
  <c r="L11" i="20"/>
  <c r="L23" i="20" s="1"/>
  <c r="J11" i="20"/>
  <c r="J23" i="20" s="1"/>
  <c r="I11" i="20"/>
  <c r="I23" i="20" s="1"/>
  <c r="G11" i="20"/>
  <c r="G23" i="20" s="1"/>
  <c r="F11" i="20"/>
  <c r="F23" i="20" s="1"/>
  <c r="D11" i="20"/>
  <c r="D23" i="20" s="1"/>
  <c r="C11" i="20"/>
  <c r="C23" i="20" s="1"/>
  <c r="F12" i="37" l="1"/>
  <c r="I12" i="37"/>
  <c r="L12" i="37"/>
  <c r="O12" i="37"/>
  <c r="R12" i="37"/>
  <c r="U12" i="37"/>
  <c r="F13" i="37"/>
  <c r="I13" i="37"/>
  <c r="L13" i="37"/>
  <c r="O13" i="37"/>
  <c r="R13" i="37"/>
  <c r="U13" i="37"/>
  <c r="F14" i="37"/>
  <c r="I14" i="37"/>
  <c r="L14" i="37"/>
  <c r="O14" i="37"/>
  <c r="R14" i="37"/>
  <c r="U14" i="37"/>
  <c r="F15" i="37"/>
  <c r="I15" i="37"/>
  <c r="L15" i="37"/>
  <c r="O15" i="37"/>
  <c r="R15" i="37"/>
  <c r="U15" i="37"/>
  <c r="F16" i="37"/>
  <c r="I16" i="37"/>
  <c r="L16" i="37"/>
  <c r="O16" i="37"/>
  <c r="R16" i="37"/>
  <c r="U16" i="37"/>
  <c r="F17" i="37"/>
  <c r="I17" i="37"/>
  <c r="L17" i="37"/>
  <c r="O17" i="37"/>
  <c r="R17" i="37"/>
  <c r="U17" i="37"/>
  <c r="F18" i="37"/>
  <c r="I18" i="37"/>
  <c r="L18" i="37"/>
  <c r="O18" i="37"/>
  <c r="R18" i="37"/>
  <c r="U18" i="37"/>
  <c r="F19" i="37"/>
  <c r="I19" i="37"/>
  <c r="L19" i="37"/>
  <c r="O19" i="37"/>
  <c r="R19" i="37"/>
  <c r="U19" i="37"/>
  <c r="F20" i="37"/>
  <c r="I20" i="37"/>
  <c r="L20" i="37"/>
  <c r="O20" i="37"/>
  <c r="R20" i="37"/>
  <c r="U20" i="37"/>
  <c r="F21" i="37"/>
  <c r="I21" i="37"/>
  <c r="L21" i="37"/>
  <c r="O21" i="37"/>
  <c r="R21" i="37"/>
  <c r="U21" i="37"/>
  <c r="F22" i="37"/>
  <c r="I22" i="37"/>
  <c r="L22" i="37"/>
  <c r="O22" i="37"/>
  <c r="R22" i="37"/>
  <c r="U22" i="37"/>
  <c r="F23" i="37"/>
  <c r="I23" i="37"/>
  <c r="L23" i="37"/>
  <c r="O23" i="37"/>
  <c r="R23" i="37"/>
  <c r="U23" i="37"/>
  <c r="F24" i="37"/>
  <c r="I24" i="37"/>
  <c r="L24" i="37"/>
  <c r="O24" i="37"/>
  <c r="R24" i="37"/>
  <c r="U24" i="37"/>
  <c r="F25" i="37"/>
  <c r="I25" i="37"/>
  <c r="L25" i="37"/>
  <c r="O25" i="37"/>
  <c r="R25" i="37"/>
  <c r="U25" i="37"/>
  <c r="F26" i="37"/>
  <c r="I26" i="37"/>
  <c r="L26" i="37"/>
  <c r="O26" i="37"/>
  <c r="R26" i="37"/>
  <c r="U26" i="37"/>
  <c r="F27" i="37"/>
  <c r="I27" i="37"/>
  <c r="L27" i="37"/>
  <c r="O27" i="37"/>
  <c r="R27" i="37"/>
  <c r="U27" i="37"/>
  <c r="F28" i="37"/>
  <c r="I28" i="37"/>
  <c r="L28" i="37"/>
  <c r="O28" i="37"/>
  <c r="R28" i="37"/>
  <c r="U28" i="37"/>
  <c r="F29" i="37"/>
  <c r="I29" i="37"/>
  <c r="L29" i="37"/>
  <c r="O29" i="37"/>
  <c r="R29" i="37"/>
  <c r="U29" i="37"/>
  <c r="F30" i="37"/>
  <c r="I30" i="37"/>
  <c r="L30" i="37"/>
  <c r="O30" i="37"/>
  <c r="R30" i="37"/>
  <c r="U30" i="37"/>
  <c r="F31" i="37"/>
  <c r="I31" i="37"/>
  <c r="L31" i="37"/>
  <c r="O31" i="37"/>
  <c r="R31" i="37"/>
  <c r="U31" i="37"/>
  <c r="F32" i="37"/>
  <c r="I32" i="37"/>
  <c r="L32" i="37"/>
  <c r="O32" i="37"/>
  <c r="R32" i="37"/>
  <c r="U32" i="37"/>
  <c r="F33" i="37"/>
  <c r="I33" i="37"/>
  <c r="L33" i="37"/>
  <c r="O33" i="37"/>
  <c r="R33" i="37"/>
  <c r="U33" i="37"/>
  <c r="F34" i="37"/>
  <c r="I34" i="37"/>
  <c r="L34" i="37"/>
  <c r="O34" i="37"/>
  <c r="R34" i="37"/>
  <c r="U34" i="37"/>
  <c r="U11" i="37"/>
  <c r="R11" i="37"/>
  <c r="O11" i="37"/>
  <c r="L11" i="37"/>
  <c r="I11" i="37"/>
  <c r="F11" i="37"/>
  <c r="F12" i="38"/>
  <c r="I12" i="38"/>
  <c r="L12" i="38"/>
  <c r="O12" i="38"/>
  <c r="R12" i="38"/>
  <c r="U12" i="38"/>
  <c r="F13" i="38"/>
  <c r="I13" i="38"/>
  <c r="L13" i="38"/>
  <c r="O13" i="38"/>
  <c r="R13" i="38"/>
  <c r="U13" i="38"/>
  <c r="F14" i="38"/>
  <c r="I14" i="38"/>
  <c r="L14" i="38"/>
  <c r="O14" i="38"/>
  <c r="R14" i="38"/>
  <c r="U14" i="38"/>
  <c r="F15" i="38"/>
  <c r="I15" i="38"/>
  <c r="L15" i="38"/>
  <c r="O15" i="38"/>
  <c r="R15" i="38"/>
  <c r="U15" i="38"/>
  <c r="F16" i="38"/>
  <c r="I16" i="38"/>
  <c r="L16" i="38"/>
  <c r="O16" i="38"/>
  <c r="R16" i="38"/>
  <c r="U16" i="38"/>
  <c r="F17" i="38"/>
  <c r="I17" i="38"/>
  <c r="L17" i="38"/>
  <c r="O17" i="38"/>
  <c r="R17" i="38"/>
  <c r="U17" i="38"/>
  <c r="F18" i="38"/>
  <c r="I18" i="38"/>
  <c r="L18" i="38"/>
  <c r="O18" i="38"/>
  <c r="R18" i="38"/>
  <c r="U18" i="38"/>
  <c r="F19" i="38"/>
  <c r="I19" i="38"/>
  <c r="L19" i="38"/>
  <c r="O19" i="38"/>
  <c r="R19" i="38"/>
  <c r="U19" i="38"/>
  <c r="F20" i="38"/>
  <c r="I20" i="38"/>
  <c r="L20" i="38"/>
  <c r="O20" i="38"/>
  <c r="R20" i="38"/>
  <c r="U20" i="38"/>
  <c r="F21" i="38"/>
  <c r="I21" i="38"/>
  <c r="L21" i="38"/>
  <c r="O21" i="38"/>
  <c r="R21" i="38"/>
  <c r="U21" i="38"/>
  <c r="F22" i="38"/>
  <c r="I22" i="38"/>
  <c r="L22" i="38"/>
  <c r="O22" i="38"/>
  <c r="R22" i="38"/>
  <c r="U22" i="38"/>
  <c r="F23" i="38"/>
  <c r="I23" i="38"/>
  <c r="L23" i="38"/>
  <c r="O23" i="38"/>
  <c r="R23" i="38"/>
  <c r="U23" i="38"/>
  <c r="F24" i="38"/>
  <c r="I24" i="38"/>
  <c r="L24" i="38"/>
  <c r="O24" i="38"/>
  <c r="R24" i="38"/>
  <c r="U24" i="38"/>
  <c r="F25" i="38"/>
  <c r="I25" i="38"/>
  <c r="L25" i="38"/>
  <c r="O25" i="38"/>
  <c r="R25" i="38"/>
  <c r="U25" i="38"/>
  <c r="F26" i="38"/>
  <c r="I26" i="38"/>
  <c r="L26" i="38"/>
  <c r="O26" i="38"/>
  <c r="R26" i="38"/>
  <c r="U26" i="38"/>
  <c r="F27" i="38"/>
  <c r="I27" i="38"/>
  <c r="L27" i="38"/>
  <c r="O27" i="38"/>
  <c r="R27" i="38"/>
  <c r="U27" i="38"/>
  <c r="F28" i="38"/>
  <c r="I28" i="38"/>
  <c r="L28" i="38"/>
  <c r="O28" i="38"/>
  <c r="R28" i="38"/>
  <c r="U28" i="38"/>
  <c r="F29" i="38"/>
  <c r="I29" i="38"/>
  <c r="L29" i="38"/>
  <c r="O29" i="38"/>
  <c r="R29" i="38"/>
  <c r="U29" i="38"/>
  <c r="F30" i="38"/>
  <c r="I30" i="38"/>
  <c r="L30" i="38"/>
  <c r="O30" i="38"/>
  <c r="R30" i="38"/>
  <c r="U30" i="38"/>
  <c r="F31" i="38"/>
  <c r="I31" i="38"/>
  <c r="L31" i="38"/>
  <c r="O31" i="38"/>
  <c r="R31" i="38"/>
  <c r="U31" i="38"/>
  <c r="F32" i="38"/>
  <c r="I32" i="38"/>
  <c r="L32" i="38"/>
  <c r="O32" i="38"/>
  <c r="R32" i="38"/>
  <c r="U32" i="38"/>
  <c r="F33" i="38"/>
  <c r="I33" i="38"/>
  <c r="L33" i="38"/>
  <c r="O33" i="38"/>
  <c r="R33" i="38"/>
  <c r="U33" i="38"/>
  <c r="F34" i="38"/>
  <c r="I34" i="38"/>
  <c r="L34" i="38"/>
  <c r="O34" i="38"/>
  <c r="R34" i="38"/>
  <c r="U34" i="38"/>
  <c r="F35" i="38"/>
  <c r="I35" i="38"/>
  <c r="L35" i="38"/>
  <c r="O35" i="38"/>
  <c r="R35" i="38"/>
  <c r="U35" i="38"/>
  <c r="F36" i="38"/>
  <c r="I36" i="38"/>
  <c r="L36" i="38"/>
  <c r="O36" i="38"/>
  <c r="R36" i="38"/>
  <c r="U36" i="38"/>
  <c r="F37" i="38"/>
  <c r="I37" i="38"/>
  <c r="L37" i="38"/>
  <c r="O37" i="38"/>
  <c r="R37" i="38"/>
  <c r="U37" i="38"/>
  <c r="F38" i="38"/>
  <c r="I38" i="38"/>
  <c r="L38" i="38"/>
  <c r="O38" i="38"/>
  <c r="R38" i="38"/>
  <c r="U38" i="38"/>
  <c r="U11" i="38"/>
  <c r="R11" i="38"/>
  <c r="O11" i="38"/>
  <c r="L11" i="38"/>
  <c r="I11" i="38"/>
  <c r="F11" i="38"/>
  <c r="U12" i="39"/>
  <c r="U13" i="39"/>
  <c r="U14" i="39"/>
  <c r="U15" i="39"/>
  <c r="U16" i="39"/>
  <c r="U17" i="39"/>
  <c r="U18" i="39"/>
  <c r="U19" i="39"/>
  <c r="U20" i="39"/>
  <c r="U21" i="39"/>
  <c r="U22" i="39"/>
  <c r="U23" i="39"/>
  <c r="U24" i="39"/>
  <c r="U25" i="39"/>
  <c r="U26" i="39"/>
  <c r="U27" i="39"/>
  <c r="U28" i="39"/>
  <c r="U29" i="39"/>
  <c r="U30" i="39"/>
  <c r="U31" i="39"/>
  <c r="U32" i="39"/>
  <c r="U33" i="39"/>
  <c r="U34" i="39"/>
  <c r="U35" i="39"/>
  <c r="U36" i="39"/>
  <c r="U37" i="39"/>
  <c r="U38" i="39"/>
  <c r="U39" i="39"/>
  <c r="U40" i="39"/>
  <c r="U41" i="39"/>
  <c r="U42" i="39"/>
  <c r="R12" i="39"/>
  <c r="R13" i="39"/>
  <c r="R14" i="39"/>
  <c r="R15" i="39"/>
  <c r="R16" i="39"/>
  <c r="R17" i="39"/>
  <c r="R18" i="39"/>
  <c r="R19" i="39"/>
  <c r="R20" i="39"/>
  <c r="R21" i="39"/>
  <c r="R22" i="39"/>
  <c r="R23" i="39"/>
  <c r="R24" i="39"/>
  <c r="R25" i="39"/>
  <c r="R26" i="39"/>
  <c r="R27" i="39"/>
  <c r="R28" i="39"/>
  <c r="R29" i="39"/>
  <c r="R30" i="39"/>
  <c r="R31" i="39"/>
  <c r="R32" i="39"/>
  <c r="R33" i="39"/>
  <c r="R34" i="39"/>
  <c r="R35" i="39"/>
  <c r="R36" i="39"/>
  <c r="R37" i="39"/>
  <c r="R38" i="39"/>
  <c r="R39" i="39"/>
  <c r="R40" i="39"/>
  <c r="R41" i="39"/>
  <c r="R42" i="39"/>
  <c r="O42" i="39"/>
  <c r="O12" i="39"/>
  <c r="O13" i="39"/>
  <c r="O14" i="39"/>
  <c r="O15" i="39"/>
  <c r="O16" i="39"/>
  <c r="O17" i="39"/>
  <c r="O18" i="39"/>
  <c r="O19" i="39"/>
  <c r="O20" i="39"/>
  <c r="O21" i="39"/>
  <c r="O22" i="39"/>
  <c r="O23" i="39"/>
  <c r="O24" i="39"/>
  <c r="O25" i="39"/>
  <c r="O26" i="39"/>
  <c r="O27" i="39"/>
  <c r="O28" i="39"/>
  <c r="O29" i="39"/>
  <c r="O30" i="39"/>
  <c r="O31" i="39"/>
  <c r="O32" i="39"/>
  <c r="O33" i="39"/>
  <c r="O34" i="39"/>
  <c r="O35" i="39"/>
  <c r="O36" i="39"/>
  <c r="O37" i="39"/>
  <c r="O38" i="39"/>
  <c r="O39" i="39"/>
  <c r="O40" i="39"/>
  <c r="O41" i="39"/>
  <c r="L12" i="39"/>
  <c r="L13" i="39"/>
  <c r="L14" i="39"/>
  <c r="L15" i="39"/>
  <c r="L16" i="39"/>
  <c r="L17" i="39"/>
  <c r="L18" i="39"/>
  <c r="L19" i="39"/>
  <c r="L20" i="39"/>
  <c r="L21" i="39"/>
  <c r="L22" i="39"/>
  <c r="L23" i="39"/>
  <c r="L24" i="39"/>
  <c r="L25" i="39"/>
  <c r="L26" i="39"/>
  <c r="L27" i="39"/>
  <c r="L28" i="39"/>
  <c r="L29" i="39"/>
  <c r="L30" i="39"/>
  <c r="L31" i="39"/>
  <c r="L32" i="39"/>
  <c r="L33" i="39"/>
  <c r="L34" i="39"/>
  <c r="L35" i="39"/>
  <c r="L36" i="39"/>
  <c r="L37" i="39"/>
  <c r="L38" i="39"/>
  <c r="L39" i="39"/>
  <c r="L40" i="39"/>
  <c r="L41" i="39"/>
  <c r="L42" i="39"/>
  <c r="I12" i="39"/>
  <c r="I13" i="39"/>
  <c r="I14" i="39"/>
  <c r="I15" i="39"/>
  <c r="I16" i="39"/>
  <c r="I17" i="39"/>
  <c r="I18" i="39"/>
  <c r="I19" i="39"/>
  <c r="I20" i="39"/>
  <c r="I21" i="39"/>
  <c r="I22" i="39"/>
  <c r="I23" i="39"/>
  <c r="I24" i="39"/>
  <c r="I25" i="39"/>
  <c r="I26" i="39"/>
  <c r="I27" i="39"/>
  <c r="I28" i="39"/>
  <c r="I29" i="39"/>
  <c r="I30" i="39"/>
  <c r="I31" i="39"/>
  <c r="I32" i="39"/>
  <c r="I33" i="39"/>
  <c r="I34" i="39"/>
  <c r="I35" i="39"/>
  <c r="I36" i="39"/>
  <c r="I37" i="39"/>
  <c r="I38" i="39"/>
  <c r="I39" i="39"/>
  <c r="I40" i="39"/>
  <c r="I41" i="39"/>
  <c r="I42" i="39"/>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U11" i="39"/>
  <c r="R11" i="39"/>
  <c r="O11" i="39"/>
  <c r="L11" i="39"/>
  <c r="I11" i="39"/>
  <c r="F11" i="39"/>
  <c r="T26" i="20"/>
  <c r="T25" i="20"/>
  <c r="T24" i="20"/>
  <c r="T23" i="20"/>
  <c r="T22" i="20"/>
  <c r="T21" i="20"/>
  <c r="T20" i="20"/>
  <c r="T19" i="20"/>
  <c r="T18" i="20"/>
  <c r="T17" i="20"/>
  <c r="T16" i="20"/>
  <c r="T15" i="20"/>
  <c r="T14" i="20"/>
  <c r="T13" i="20"/>
  <c r="T12" i="20"/>
  <c r="T11" i="20"/>
  <c r="Q26" i="20"/>
  <c r="Q25" i="20"/>
  <c r="Q24" i="20"/>
  <c r="Q23" i="20"/>
  <c r="Q22" i="20"/>
  <c r="Q21" i="20"/>
  <c r="Q20" i="20"/>
  <c r="Q19" i="20"/>
  <c r="Q18" i="20"/>
  <c r="Q17" i="20"/>
  <c r="Q16" i="20"/>
  <c r="Q15" i="20"/>
  <c r="Q14" i="20"/>
  <c r="Q13" i="20"/>
  <c r="Q12" i="20"/>
  <c r="Q11" i="20"/>
  <c r="N26" i="20"/>
  <c r="N25" i="20"/>
  <c r="N24" i="20"/>
  <c r="N23" i="20"/>
  <c r="N22" i="20"/>
  <c r="N21" i="20"/>
  <c r="N20" i="20"/>
  <c r="N19" i="20"/>
  <c r="N18" i="20"/>
  <c r="N17" i="20"/>
  <c r="N16" i="20"/>
  <c r="N15" i="20"/>
  <c r="N14" i="20"/>
  <c r="N13" i="20"/>
  <c r="N12" i="20"/>
  <c r="N11" i="20"/>
  <c r="K26" i="20"/>
  <c r="K25" i="20"/>
  <c r="K24" i="20"/>
  <c r="K23" i="20"/>
  <c r="K22" i="20"/>
  <c r="K21" i="20"/>
  <c r="K20" i="20"/>
  <c r="K19" i="20"/>
  <c r="K18" i="20"/>
  <c r="K17" i="20"/>
  <c r="K16" i="20"/>
  <c r="K15" i="20"/>
  <c r="K14" i="20"/>
  <c r="K13" i="20"/>
  <c r="K12" i="20"/>
  <c r="K11" i="20"/>
  <c r="H26" i="20"/>
  <c r="H25" i="20"/>
  <c r="H24" i="20"/>
  <c r="H23" i="20"/>
  <c r="H22" i="20"/>
  <c r="H21" i="20"/>
  <c r="H20" i="20"/>
  <c r="H19" i="20"/>
  <c r="H18" i="20"/>
  <c r="H17" i="20"/>
  <c r="H16" i="20"/>
  <c r="H15" i="20"/>
  <c r="H14" i="20"/>
  <c r="H13" i="20"/>
  <c r="H12" i="20"/>
  <c r="H11" i="20"/>
  <c r="E12" i="20"/>
  <c r="E13" i="20"/>
  <c r="E14" i="20"/>
  <c r="E15" i="20"/>
  <c r="E16" i="20"/>
  <c r="E17" i="20"/>
  <c r="E18" i="20"/>
  <c r="E19" i="20"/>
  <c r="E20" i="20"/>
  <c r="E21" i="20"/>
  <c r="E22" i="20"/>
  <c r="E23" i="20"/>
  <c r="E24" i="20"/>
  <c r="E25" i="20"/>
  <c r="E26" i="20"/>
  <c r="E11" i="20"/>
  <c r="A6" i="41" l="1"/>
  <c r="A2" i="41"/>
  <c r="A6" i="40"/>
  <c r="A2" i="40"/>
  <c r="A6" i="39" l="1"/>
  <c r="A2" i="39"/>
  <c r="A6" i="38"/>
  <c r="A2" i="38"/>
  <c r="A6" i="37"/>
  <c r="A2" i="37"/>
  <c r="A6" i="20"/>
  <c r="A2" i="20"/>
</calcChain>
</file>

<file path=xl/sharedStrings.xml><?xml version="1.0" encoding="utf-8"?>
<sst xmlns="http://schemas.openxmlformats.org/spreadsheetml/2006/main" count="236" uniqueCount="69">
  <si>
    <t>Hojas:</t>
  </si>
  <si>
    <r>
      <t>Fecha de la última actualización: noviembre</t>
    </r>
    <r>
      <rPr>
        <i/>
        <sz val="10"/>
        <rFont val="Calibri"/>
        <family val="2"/>
      </rPr>
      <t xml:space="preserve"> de 2020.</t>
    </r>
  </si>
  <si>
    <t>Aragón y Comarcas Agrarias.</t>
  </si>
  <si>
    <t>Fuente datos Aragón: Elaboración propia. Dpto. de Agricultura, Ganadería y Medio Ambiente.</t>
  </si>
  <si>
    <t>Huesca</t>
  </si>
  <si>
    <t>Zaragoza</t>
  </si>
  <si>
    <t>Teruel</t>
  </si>
  <si>
    <t>SECANO</t>
  </si>
  <si>
    <t>REGADÍO</t>
  </si>
  <si>
    <t>Kg</t>
  </si>
  <si>
    <t>TRIGO BLANDO</t>
  </si>
  <si>
    <t>Cuenca del Jiloca</t>
  </si>
  <si>
    <t>Serranía de Montalbán</t>
  </si>
  <si>
    <t>Bajo Aragón</t>
  </si>
  <si>
    <t>Serranía de Albarracín</t>
  </si>
  <si>
    <t>Hoya de Teruel</t>
  </si>
  <si>
    <t>Maestrazgo</t>
  </si>
  <si>
    <t>221</t>
  </si>
  <si>
    <t>222</t>
  </si>
  <si>
    <t>223</t>
  </si>
  <si>
    <t>224</t>
  </si>
  <si>
    <t>225</t>
  </si>
  <si>
    <t>226</t>
  </si>
  <si>
    <t>227</t>
  </si>
  <si>
    <t>228</t>
  </si>
  <si>
    <t>501</t>
  </si>
  <si>
    <t>502</t>
  </si>
  <si>
    <t>503</t>
  </si>
  <si>
    <t>504</t>
  </si>
  <si>
    <t>505</t>
  </si>
  <si>
    <t>506</t>
  </si>
  <si>
    <t>507</t>
  </si>
  <si>
    <t>441</t>
  </si>
  <si>
    <t>442</t>
  </si>
  <si>
    <t>443</t>
  </si>
  <si>
    <t>444</t>
  </si>
  <si>
    <t>445</t>
  </si>
  <si>
    <t>446</t>
  </si>
  <si>
    <t>Datos: serie histórica años 2017-2020.</t>
  </si>
  <si>
    <t>Serie de los resultados por provincias (Comparativa años 2017-2020).</t>
  </si>
  <si>
    <t>Serie de los resultados por comarcas agrarias de la provincia de Huesca (Comparativa años 2017-2020).</t>
  </si>
  <si>
    <t>Serie de los resultados por comarcas agrarias de la provincia de Zaragoza (Comparativa años 2017-2020).</t>
  </si>
  <si>
    <t>Serie de los resultados por comarcas agrarias de la provincia de Teruel (Comparativa años 2017-2020).</t>
  </si>
  <si>
    <t>Aragón</t>
  </si>
  <si>
    <t>Jacetania</t>
  </si>
  <si>
    <t>Sobrarbe</t>
  </si>
  <si>
    <t>Ribagorza</t>
  </si>
  <si>
    <t>Hoya de Huesca</t>
  </si>
  <si>
    <t>Somontano</t>
  </si>
  <si>
    <t>Monegros</t>
  </si>
  <si>
    <t>La Litera</t>
  </si>
  <si>
    <t>Bajo Cinca</t>
  </si>
  <si>
    <t>Ejea de los Caballeros</t>
  </si>
  <si>
    <t>Borja</t>
  </si>
  <si>
    <t>Calatayud</t>
  </si>
  <si>
    <t>La Almunia de Doña Godina</t>
  </si>
  <si>
    <t>Daroca</t>
  </si>
  <si>
    <t>Caspe</t>
  </si>
  <si>
    <t>Mapa por comarcas agrarias. Año 2020.</t>
  </si>
  <si>
    <t>Kg/ Ha</t>
  </si>
  <si>
    <t>Ha</t>
  </si>
  <si>
    <t xml:space="preserve">CEBADA </t>
  </si>
  <si>
    <t>CEBADA</t>
  </si>
  <si>
    <t>TRIGO DURO</t>
  </si>
  <si>
    <t>https://www.aragon.es/-/estadisticas-agricolas</t>
  </si>
  <si>
    <t>Comparativa gráfica anual.</t>
  </si>
  <si>
    <t>ENCUESTA CULTIVOS DE INVIERNO EN ARAGÓN.</t>
  </si>
  <si>
    <t>Fuente datos: Elaboración propia. Dpto. de Agricultura, Ganadería y Medio Ambiente.</t>
  </si>
  <si>
    <t>Este informe procede de una encuesta realizada por el Departamento de Agricultura, Ganadería y Medio Ambiente (DG de Desarrollo Rural), cuyo objetivo es conocer los rendimientos agrícolas de aquellos cultivos de Cereal de Invierno que tienen una importancia significativa en Producción Final Agraria agrícola.
La población muestral de la misma son los titulares de explotaciones agrarias que realicen declaración PAC de los cultivos de Cereal de Invierno (de media se encuesta al 15% de la superficie).
Para aquellos comcarcas que aún teniendo hectáreas no se dispone de producción y rendimiento, es porque o bien no se han encuestado por su baja representatividad, o no han respondido a las encuestas (se marcan como producción vacía).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</si>
</sst>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 _€_-;\-* #,##0.00\ _€_-;_-* &quot;-&quot;??\ _€_-;_-@_-"/>
  </numFmts>
  <fonts count="49" x14ac:knownFonts="1">
    <font>
      <sz val="10"/>
      <name val="Arial"/>
    </font>
    <font>
      <sz val="10"/>
      <name val="Arial"/>
      <family val="2"/>
    </font>
    <font>
      <sz val="8"/>
      <name val="Arial"/>
      <family val="2"/>
    </font>
    <font>
      <sz val="1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MS Sans Serif"/>
      <family val="2"/>
    </font>
    <font>
      <sz val="10"/>
      <name val="Calibri"/>
      <family val="2"/>
    </font>
    <font>
      <sz val="12"/>
      <color indexed="60"/>
      <name val="Arial"/>
      <family val="2"/>
    </font>
    <font>
      <sz val="10"/>
      <color indexed="62"/>
      <name val="Calibri"/>
      <family val="2"/>
    </font>
    <font>
      <sz val="12"/>
      <color indexed="62"/>
      <name val="Calibri"/>
      <family val="2"/>
    </font>
    <font>
      <sz val="8"/>
      <color indexed="62"/>
      <name val="Calibri"/>
      <family val="2"/>
    </font>
    <font>
      <sz val="12"/>
      <color indexed="60"/>
      <name val="Calibri"/>
      <family val="2"/>
    </font>
    <font>
      <sz val="8"/>
      <name val="Calibri"/>
      <family val="2"/>
    </font>
    <font>
      <b/>
      <sz val="12"/>
      <color indexed="60"/>
      <name val="Calibri"/>
      <family val="2"/>
    </font>
    <font>
      <sz val="9"/>
      <color indexed="55"/>
      <name val="Calibri"/>
      <family val="2"/>
    </font>
    <font>
      <b/>
      <sz val="16"/>
      <color indexed="9"/>
      <name val="Calibri"/>
      <family val="2"/>
    </font>
    <font>
      <sz val="12"/>
      <name val="Arial Black"/>
      <family val="2"/>
    </font>
    <font>
      <sz val="12"/>
      <color theme="9" tint="-0.249977111117893"/>
      <name val="Calibri"/>
      <family val="2"/>
    </font>
    <font>
      <sz val="8"/>
      <color theme="9" tint="-0.249977111117893"/>
      <name val="Calibri"/>
      <family val="2"/>
    </font>
    <font>
      <sz val="10"/>
      <color theme="9" tint="-0.249977111117893"/>
      <name val="Calibri"/>
      <family val="2"/>
    </font>
    <font>
      <u/>
      <sz val="10"/>
      <color theme="10"/>
      <name val="Arial"/>
      <family val="2"/>
    </font>
    <font>
      <sz val="10"/>
      <color indexed="8"/>
      <name val="Calibri"/>
      <family val="2"/>
    </font>
    <font>
      <sz val="10"/>
      <name val="Calibri"/>
      <family val="2"/>
      <scheme val="minor"/>
    </font>
    <font>
      <sz val="8"/>
      <color indexed="8"/>
      <name val="Calibri"/>
      <family val="2"/>
      <scheme val="minor"/>
    </font>
    <font>
      <b/>
      <sz val="10"/>
      <name val="Calibri"/>
      <family val="2"/>
      <scheme val="minor"/>
    </font>
    <font>
      <i/>
      <sz val="10"/>
      <name val="Calibri"/>
      <family val="2"/>
      <scheme val="minor"/>
    </font>
    <font>
      <b/>
      <sz val="12"/>
      <name val="Calibri"/>
      <family val="2"/>
      <scheme val="minor"/>
    </font>
    <font>
      <b/>
      <sz val="12"/>
      <color indexed="9"/>
      <name val="Calibri"/>
      <family val="2"/>
      <scheme val="minor"/>
    </font>
    <font>
      <sz val="10"/>
      <color theme="9" tint="-0.249977111117893"/>
      <name val="Calibri"/>
      <family val="2"/>
      <scheme val="minor"/>
    </font>
    <font>
      <i/>
      <sz val="10"/>
      <name val="Calibri"/>
      <family val="2"/>
    </font>
    <font>
      <b/>
      <sz val="12"/>
      <color theme="9" tint="-0.249977111117893"/>
      <name val="Arial"/>
      <family val="2"/>
    </font>
    <font>
      <i/>
      <sz val="10"/>
      <color theme="4" tint="-0.499984740745262"/>
      <name val="Calibri"/>
      <family val="2"/>
      <scheme val="minor"/>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65"/>
        <bgColor indexed="64"/>
      </patternFill>
    </fill>
    <fill>
      <patternFill patternType="solid">
        <fgColor theme="0"/>
        <bgColor indexed="64"/>
      </patternFill>
    </fill>
    <fill>
      <patternFill patternType="solid">
        <fgColor theme="9" tint="-0.249977111117893"/>
        <bgColor indexed="23"/>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theme="5" tint="0.79998168889431442"/>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8"/>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hair">
        <color indexed="8"/>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7" fillId="4" borderId="0" applyNumberFormat="0" applyBorder="0" applyAlignment="0" applyProtection="0"/>
    <xf numFmtId="0" fontId="8" fillId="16" borderId="1" applyNumberFormat="0" applyAlignment="0" applyProtection="0"/>
    <xf numFmtId="0" fontId="9" fillId="17" borderId="2" applyNumberFormat="0" applyAlignment="0" applyProtection="0"/>
    <xf numFmtId="0" fontId="10" fillId="0" borderId="3" applyNumberFormat="0" applyFill="0" applyAlignment="0" applyProtection="0"/>
    <xf numFmtId="0" fontId="11" fillId="0" borderId="0" applyNumberFormat="0" applyFill="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1" borderId="0" applyNumberFormat="0" applyBorder="0" applyAlignment="0" applyProtection="0"/>
    <xf numFmtId="0" fontId="12" fillId="7" borderId="1" applyNumberFormat="0" applyAlignment="0" applyProtection="0"/>
    <xf numFmtId="0" fontId="13" fillId="3" borderId="0" applyNumberFormat="0" applyBorder="0" applyAlignment="0" applyProtection="0"/>
    <xf numFmtId="0" fontId="14" fillId="22" borderId="0" applyNumberFormat="0" applyBorder="0" applyAlignment="0" applyProtection="0"/>
    <xf numFmtId="0" fontId="1" fillId="23" borderId="4" applyNumberFormat="0" applyFont="0" applyAlignment="0" applyProtection="0"/>
    <xf numFmtId="0" fontId="15" fillId="16" borderId="5"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1" fillId="0" borderId="8" applyNumberFormat="0" applyFill="0" applyAlignment="0" applyProtection="0"/>
    <xf numFmtId="0" fontId="21" fillId="0" borderId="9" applyNumberFormat="0" applyFill="0" applyAlignment="0" applyProtection="0"/>
    <xf numFmtId="0" fontId="3" fillId="0" borderId="0"/>
    <xf numFmtId="0" fontId="22" fillId="0" borderId="0"/>
    <xf numFmtId="0" fontId="24" fillId="0" borderId="0" applyNumberFormat="0" applyFill="0" applyBorder="0" applyProtection="0"/>
    <xf numFmtId="3" fontId="2" fillId="0" borderId="0"/>
    <xf numFmtId="0" fontId="33" fillId="0" borderId="0">
      <alignment horizontal="left" wrapText="1"/>
    </xf>
    <xf numFmtId="0" fontId="1" fillId="0" borderId="0"/>
    <xf numFmtId="43" fontId="1" fillId="0" borderId="0" applyFont="0" applyFill="0" applyBorder="0" applyAlignment="0" applyProtection="0"/>
    <xf numFmtId="0" fontId="37" fillId="0" borderId="0" applyNumberFormat="0" applyFill="0" applyBorder="0" applyAlignment="0" applyProtection="0"/>
    <xf numFmtId="0" fontId="1" fillId="0" borderId="0"/>
  </cellStyleXfs>
  <cellXfs count="78">
    <xf numFmtId="0" fontId="0" fillId="0" borderId="0" xfId="0"/>
    <xf numFmtId="0" fontId="23" fillId="0" borderId="0" xfId="0" applyFont="1"/>
    <xf numFmtId="0" fontId="25" fillId="0" borderId="0" xfId="0" applyFont="1"/>
    <xf numFmtId="0" fontId="26" fillId="0" borderId="0" xfId="0" applyFont="1" applyAlignment="1"/>
    <xf numFmtId="0" fontId="26" fillId="0" borderId="0" xfId="0" applyFont="1" applyFill="1" applyBorder="1" applyAlignment="1">
      <alignment horizontal="left"/>
    </xf>
    <xf numFmtId="3" fontId="27" fillId="0" borderId="0" xfId="45" applyFont="1"/>
    <xf numFmtId="0" fontId="28" fillId="0" borderId="0" xfId="0" applyFont="1" applyAlignment="1"/>
    <xf numFmtId="3" fontId="29" fillId="0" borderId="0" xfId="45" applyFont="1"/>
    <xf numFmtId="0" fontId="30" fillId="0" borderId="0" xfId="0" applyFont="1" applyAlignment="1">
      <alignment vertical="top" wrapText="1"/>
    </xf>
    <xf numFmtId="0" fontId="31" fillId="0" borderId="0" xfId="0" applyFont="1" applyAlignment="1">
      <alignment vertical="center"/>
    </xf>
    <xf numFmtId="0" fontId="23" fillId="0" borderId="0" xfId="0" applyFont="1" applyBorder="1" applyAlignment="1">
      <alignment vertical="center"/>
    </xf>
    <xf numFmtId="0" fontId="0" fillId="0" borderId="0" xfId="0" applyAlignment="1">
      <alignment vertical="center"/>
    </xf>
    <xf numFmtId="0" fontId="23" fillId="0" borderId="0" xfId="0" applyFont="1" applyAlignment="1"/>
    <xf numFmtId="0" fontId="34" fillId="0" borderId="0" xfId="0" applyFont="1" applyAlignment="1"/>
    <xf numFmtId="3" fontId="35" fillId="0" borderId="0" xfId="45" applyFont="1"/>
    <xf numFmtId="0" fontId="36" fillId="0" borderId="0" xfId="0" applyFont="1"/>
    <xf numFmtId="0" fontId="34" fillId="0" borderId="0" xfId="0" applyFont="1" applyAlignment="1">
      <alignment vertical="center" wrapText="1"/>
    </xf>
    <xf numFmtId="0" fontId="34" fillId="0" borderId="0" xfId="44" applyNumberFormat="1" applyFont="1" applyFill="1" applyBorder="1" applyAlignment="1" applyProtection="1">
      <alignment horizontal="center" vertical="center"/>
    </xf>
    <xf numFmtId="0" fontId="39" fillId="0" borderId="0" xfId="0" applyFont="1"/>
    <xf numFmtId="0" fontId="39" fillId="0" borderId="0" xfId="0" applyFont="1" applyFill="1" applyBorder="1"/>
    <xf numFmtId="4" fontId="39" fillId="24" borderId="11" xfId="0" applyNumberFormat="1" applyFont="1" applyFill="1" applyBorder="1"/>
    <xf numFmtId="4" fontId="39" fillId="24" borderId="0" xfId="0" applyNumberFormat="1" applyFont="1" applyFill="1" applyBorder="1"/>
    <xf numFmtId="3" fontId="39" fillId="24" borderId="11" xfId="0" applyNumberFormat="1" applyFont="1" applyFill="1" applyBorder="1"/>
    <xf numFmtId="3" fontId="39" fillId="24" borderId="0" xfId="0" applyNumberFormat="1" applyFont="1" applyFill="1" applyBorder="1"/>
    <xf numFmtId="0" fontId="47" fillId="0" borderId="0" xfId="0" applyFont="1" applyAlignment="1">
      <alignment vertical="center"/>
    </xf>
    <xf numFmtId="0" fontId="39" fillId="25" borderId="0" xfId="47" applyFont="1" applyFill="1"/>
    <xf numFmtId="0" fontId="39" fillId="25" borderId="0" xfId="0" applyFont="1" applyFill="1"/>
    <xf numFmtId="0" fontId="0" fillId="25" borderId="0" xfId="0" applyFill="1"/>
    <xf numFmtId="0" fontId="39" fillId="25" borderId="0" xfId="0" applyFont="1" applyFill="1" applyBorder="1"/>
    <xf numFmtId="4" fontId="39" fillId="0" borderId="16" xfId="0" applyNumberFormat="1" applyFont="1" applyFill="1" applyBorder="1" applyAlignment="1">
      <alignment horizontal="right" vertical="center"/>
    </xf>
    <xf numFmtId="0" fontId="39" fillId="0" borderId="13" xfId="0" applyFont="1" applyBorder="1" applyAlignment="1">
      <alignment vertical="center"/>
    </xf>
    <xf numFmtId="0" fontId="41" fillId="27" borderId="15" xfId="0" applyFont="1" applyFill="1" applyBorder="1" applyAlignment="1">
      <alignment horizontal="center" vertical="center"/>
    </xf>
    <xf numFmtId="0" fontId="39" fillId="25" borderId="0" xfId="47" applyFont="1" applyFill="1"/>
    <xf numFmtId="0" fontId="41" fillId="32" borderId="15" xfId="0" applyFont="1" applyFill="1" applyBorder="1" applyAlignment="1">
      <alignment horizontal="center" vertical="center"/>
    </xf>
    <xf numFmtId="4" fontId="39" fillId="24" borderId="21" xfId="0" applyNumberFormat="1" applyFont="1" applyFill="1" applyBorder="1"/>
    <xf numFmtId="0" fontId="40" fillId="25" borderId="20" xfId="47" applyFont="1" applyFill="1" applyBorder="1" applyAlignment="1">
      <alignment horizontal="left"/>
    </xf>
    <xf numFmtId="0" fontId="40" fillId="25" borderId="0" xfId="47" applyFont="1" applyFill="1" applyAlignment="1">
      <alignment horizontal="left"/>
    </xf>
    <xf numFmtId="0" fontId="39" fillId="25" borderId="0" xfId="47" applyFont="1" applyFill="1"/>
    <xf numFmtId="0" fontId="0" fillId="0" borderId="0" xfId="0" applyBorder="1"/>
    <xf numFmtId="0" fontId="39" fillId="0" borderId="0" xfId="0" applyFont="1" applyBorder="1"/>
    <xf numFmtId="4" fontId="0" fillId="0" borderId="0" xfId="0" applyNumberFormat="1"/>
    <xf numFmtId="4" fontId="39" fillId="25" borderId="0" xfId="0" applyNumberFormat="1" applyFont="1" applyFill="1" applyBorder="1"/>
    <xf numFmtId="4" fontId="48" fillId="0" borderId="16" xfId="0" applyNumberFormat="1" applyFont="1" applyFill="1" applyBorder="1" applyAlignment="1">
      <alignment horizontal="right" vertical="center"/>
    </xf>
    <xf numFmtId="4" fontId="39" fillId="0" borderId="0" xfId="0" applyNumberFormat="1" applyFont="1" applyFill="1" applyBorder="1"/>
    <xf numFmtId="0" fontId="40" fillId="25" borderId="0" xfId="47" applyFont="1" applyFill="1" applyBorder="1" applyAlignment="1"/>
    <xf numFmtId="0" fontId="37" fillId="0" borderId="0" xfId="49" applyBorder="1" applyAlignment="1">
      <alignment horizontal="right" vertical="top" wrapText="1"/>
    </xf>
    <xf numFmtId="0" fontId="32" fillId="26" borderId="0" xfId="0" applyFont="1" applyFill="1" applyBorder="1" applyAlignment="1">
      <alignment horizontal="left" vertical="center" wrapText="1"/>
    </xf>
    <xf numFmtId="0" fontId="38" fillId="0" borderId="14" xfId="0" applyFont="1" applyBorder="1" applyAlignment="1">
      <alignment horizontal="justify" vertical="center" wrapText="1"/>
    </xf>
    <xf numFmtId="0" fontId="23" fillId="0" borderId="17" xfId="0" applyFont="1" applyBorder="1" applyAlignment="1">
      <alignment horizontal="justify" wrapText="1"/>
    </xf>
    <xf numFmtId="0" fontId="23" fillId="0" borderId="14" xfId="0" applyFont="1" applyBorder="1" applyAlignment="1">
      <alignment horizontal="right" vertical="center"/>
    </xf>
    <xf numFmtId="0" fontId="41" fillId="28" borderId="12" xfId="0" applyFont="1" applyFill="1" applyBorder="1" applyAlignment="1">
      <alignment horizontal="center" vertical="center"/>
    </xf>
    <xf numFmtId="0" fontId="41" fillId="28" borderId="10" xfId="0" applyFont="1" applyFill="1" applyBorder="1" applyAlignment="1">
      <alignment horizontal="center" vertical="center"/>
    </xf>
    <xf numFmtId="0" fontId="41" fillId="28" borderId="13" xfId="0" applyFont="1" applyFill="1" applyBorder="1" applyAlignment="1">
      <alignment horizontal="center" vertical="center"/>
    </xf>
    <xf numFmtId="0" fontId="40" fillId="25" borderId="0" xfId="47" applyFont="1" applyFill="1" applyBorder="1" applyAlignment="1">
      <alignment horizontal="left"/>
    </xf>
    <xf numFmtId="0" fontId="39" fillId="0" borderId="15" xfId="0" applyFont="1" applyBorder="1" applyAlignment="1">
      <alignment horizontal="center" vertical="center"/>
    </xf>
    <xf numFmtId="0" fontId="39" fillId="0" borderId="22" xfId="0" applyFont="1" applyBorder="1" applyAlignment="1">
      <alignment horizontal="center" vertical="center"/>
    </xf>
    <xf numFmtId="0" fontId="39" fillId="0" borderId="23" xfId="0" applyFont="1" applyBorder="1" applyAlignment="1">
      <alignment horizontal="center" vertical="center"/>
    </xf>
    <xf numFmtId="0" fontId="44" fillId="26" borderId="0" xfId="50" applyFont="1" applyFill="1" applyBorder="1" applyAlignment="1">
      <alignment horizontal="left" vertical="center"/>
    </xf>
    <xf numFmtId="0" fontId="43" fillId="25" borderId="0" xfId="46" applyFont="1" applyFill="1" applyBorder="1" applyAlignment="1">
      <alignment horizontal="left" wrapText="1"/>
    </xf>
    <xf numFmtId="0" fontId="41" fillId="31" borderId="12" xfId="0" applyFont="1" applyFill="1" applyBorder="1" applyAlignment="1">
      <alignment horizontal="center" vertical="center"/>
    </xf>
    <xf numFmtId="0" fontId="41" fillId="31" borderId="10" xfId="0" applyFont="1" applyFill="1" applyBorder="1" applyAlignment="1">
      <alignment horizontal="center" vertical="center"/>
    </xf>
    <xf numFmtId="0" fontId="41" fillId="31" borderId="13" xfId="0" applyFont="1" applyFill="1" applyBorder="1" applyAlignment="1">
      <alignment horizontal="center" vertical="center"/>
    </xf>
    <xf numFmtId="0" fontId="41" fillId="30" borderId="12" xfId="0" applyFont="1" applyFill="1" applyBorder="1" applyAlignment="1">
      <alignment horizontal="center" vertical="center"/>
    </xf>
    <xf numFmtId="0" fontId="41" fillId="30" borderId="10" xfId="0" applyFont="1" applyFill="1" applyBorder="1" applyAlignment="1">
      <alignment horizontal="center" vertical="center"/>
    </xf>
    <xf numFmtId="0" fontId="41" fillId="30" borderId="13" xfId="0" applyFont="1" applyFill="1" applyBorder="1" applyAlignment="1">
      <alignment horizontal="center" vertical="center"/>
    </xf>
    <xf numFmtId="0" fontId="45" fillId="25" borderId="0" xfId="50" applyFont="1" applyFill="1" applyBorder="1" applyAlignment="1">
      <alignment horizontal="left" vertical="center"/>
    </xf>
    <xf numFmtId="0" fontId="42" fillId="0" borderId="0" xfId="46" applyFont="1" applyBorder="1" applyAlignment="1">
      <alignment horizontal="left" wrapText="1"/>
    </xf>
    <xf numFmtId="0" fontId="39" fillId="0" borderId="18" xfId="0" applyFont="1" applyBorder="1" applyAlignment="1">
      <alignment horizontal="center" vertical="center"/>
    </xf>
    <xf numFmtId="0" fontId="39" fillId="0" borderId="19" xfId="0" applyFont="1" applyBorder="1" applyAlignment="1">
      <alignment horizontal="center" vertical="center"/>
    </xf>
    <xf numFmtId="0" fontId="41" fillId="29" borderId="12" xfId="0" applyFont="1" applyFill="1" applyBorder="1" applyAlignment="1">
      <alignment horizontal="center" vertical="center"/>
    </xf>
    <xf numFmtId="0" fontId="41" fillId="29" borderId="10" xfId="0" applyFont="1" applyFill="1" applyBorder="1" applyAlignment="1">
      <alignment horizontal="center" vertical="center"/>
    </xf>
    <xf numFmtId="0" fontId="41" fillId="29" borderId="13" xfId="0" applyFont="1" applyFill="1" applyBorder="1" applyAlignment="1">
      <alignment horizontal="center" vertical="center"/>
    </xf>
    <xf numFmtId="0" fontId="39" fillId="0" borderId="15" xfId="0" quotePrefix="1" applyFont="1" applyBorder="1" applyAlignment="1">
      <alignment horizontal="center" vertical="center"/>
    </xf>
    <xf numFmtId="0" fontId="39" fillId="0" borderId="15" xfId="0" applyFont="1" applyBorder="1" applyAlignment="1">
      <alignment horizontal="center" vertical="center" wrapText="1"/>
    </xf>
    <xf numFmtId="0" fontId="39" fillId="0" borderId="22" xfId="0" applyFont="1" applyBorder="1" applyAlignment="1">
      <alignment horizontal="center" vertical="center" wrapText="1"/>
    </xf>
    <xf numFmtId="0" fontId="40" fillId="25" borderId="20" xfId="47" applyFont="1" applyFill="1" applyBorder="1" applyAlignment="1">
      <alignment horizontal="left"/>
    </xf>
    <xf numFmtId="0" fontId="40" fillId="25" borderId="0" xfId="47" applyFont="1" applyFill="1" applyAlignment="1">
      <alignment horizontal="left"/>
    </xf>
    <xf numFmtId="0" fontId="39" fillId="25" borderId="0" xfId="47" applyFont="1" applyFill="1"/>
  </cellXfs>
  <cellStyles count="51">
    <cellStyle name="1 Título tabla" xfId="4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 Matriz d datos NUM" xfId="45"/>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49" builtinId="8"/>
    <cellStyle name="Hipervínculo_Est_Registral_Inmobiliaria_2011" xfId="44"/>
    <cellStyle name="Incorrecto" xfId="31" builtinId="27" customBuiltin="1"/>
    <cellStyle name="Millares 2" xfId="48"/>
    <cellStyle name="Neutral" xfId="32" builtinId="28" customBuiltin="1"/>
    <cellStyle name="Normal" xfId="0" builtinId="0"/>
    <cellStyle name="Normal 2" xfId="42"/>
    <cellStyle name="Normal 2 2" xfId="50"/>
    <cellStyle name="Normal 3" xfId="43"/>
    <cellStyle name="Normal 4" xfId="47"/>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cellStyle name="Título 2" xfId="39" builtinId="17" customBuiltin="1"/>
    <cellStyle name="Título 3" xfId="40" builtinId="18" customBuiltin="1"/>
    <cellStyle name="Total" xfId="41" builtinId="25" customBuiltin="1"/>
  </cellStyles>
  <dxfs count="0"/>
  <tableStyles count="0" defaultTableStyle="TableStyleMedium2" defaultPivotStyle="PivotStyleLight16"/>
  <colors>
    <mruColors>
      <color rgb="FFCCFFFF"/>
      <color rgb="FFFF7C80"/>
      <color rgb="FFFF99CC"/>
      <color rgb="FFFF5050"/>
      <color rgb="FF66FFCC"/>
      <color rgb="FF33CCCC"/>
      <color rgb="FF99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Rendimiento</a:t>
            </a:r>
            <a:r>
              <a:rPr lang="es-ES" baseline="0"/>
              <a:t> medio (Kg/Hac) de la provincia de Huesca </a:t>
            </a:r>
            <a:endParaRPr lang="es-E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'5'!$Y$11</c:f>
              <c:strCache>
                <c:ptCount val="1"/>
                <c:pt idx="0">
                  <c:v>2017</c:v>
                </c:pt>
              </c:strCache>
            </c:strRef>
          </c:tx>
          <c:spPr>
            <a:solidFill>
              <a:schemeClr val="accent1"/>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'5'!$Z$11:$AE$11</c:f>
              <c:numCache>
                <c:formatCode>General</c:formatCode>
                <c:ptCount val="6"/>
                <c:pt idx="0">
                  <c:v>5817.4167766723231</c:v>
                </c:pt>
                <c:pt idx="1">
                  <c:v>3227.1130931432531</c:v>
                </c:pt>
                <c:pt idx="2">
                  <c:v>5610.6836862499113</c:v>
                </c:pt>
                <c:pt idx="3">
                  <c:v>3475.0964322887112</c:v>
                </c:pt>
                <c:pt idx="4">
                  <c:v>4337.5537102388062</c:v>
                </c:pt>
                <c:pt idx="5">
                  <c:v>2237.0703029040424</c:v>
                </c:pt>
              </c:numCache>
            </c:numRef>
          </c:val>
          <c:extLst>
            <c:ext xmlns:c16="http://schemas.microsoft.com/office/drawing/2014/chart" uri="{C3380CC4-5D6E-409C-BE32-E72D297353CC}">
              <c16:uniqueId val="{00000000-5EFF-4C92-B5A3-6D7E915FE86A}"/>
            </c:ext>
          </c:extLst>
        </c:ser>
        <c:ser>
          <c:idx val="1"/>
          <c:order val="1"/>
          <c:tx>
            <c:strRef>
              <c:f>'5'!$Y$12</c:f>
              <c:strCache>
                <c:ptCount val="1"/>
                <c:pt idx="0">
                  <c:v>2018</c:v>
                </c:pt>
              </c:strCache>
            </c:strRef>
          </c:tx>
          <c:spPr>
            <a:solidFill>
              <a:schemeClr val="accent2"/>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'5'!$Z$12:$AE$12</c:f>
              <c:numCache>
                <c:formatCode>General</c:formatCode>
                <c:ptCount val="6"/>
                <c:pt idx="0">
                  <c:v>6118.6303231143202</c:v>
                </c:pt>
                <c:pt idx="1">
                  <c:v>3414.6017750168035</c:v>
                </c:pt>
                <c:pt idx="2">
                  <c:v>5692.0316132167673</c:v>
                </c:pt>
                <c:pt idx="3">
                  <c:v>4204.090004579868</c:v>
                </c:pt>
                <c:pt idx="4">
                  <c:v>4800.6857223371799</c:v>
                </c:pt>
                <c:pt idx="5">
                  <c:v>3141.9637893307336</c:v>
                </c:pt>
              </c:numCache>
            </c:numRef>
          </c:val>
          <c:extLst>
            <c:ext xmlns:c16="http://schemas.microsoft.com/office/drawing/2014/chart" uri="{C3380CC4-5D6E-409C-BE32-E72D297353CC}">
              <c16:uniqueId val="{00000001-5EFF-4C92-B5A3-6D7E915FE86A}"/>
            </c:ext>
          </c:extLst>
        </c:ser>
        <c:ser>
          <c:idx val="2"/>
          <c:order val="2"/>
          <c:tx>
            <c:strRef>
              <c:f>'5'!$Y$13</c:f>
              <c:strCache>
                <c:ptCount val="1"/>
                <c:pt idx="0">
                  <c:v>2019</c:v>
                </c:pt>
              </c:strCache>
            </c:strRef>
          </c:tx>
          <c:spPr>
            <a:solidFill>
              <a:schemeClr val="accent3"/>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'5'!$Z$13:$AE$13</c:f>
              <c:numCache>
                <c:formatCode>General</c:formatCode>
                <c:ptCount val="6"/>
                <c:pt idx="0">
                  <c:v>6245.4240738606968</c:v>
                </c:pt>
                <c:pt idx="1">
                  <c:v>2869.0052436768578</c:v>
                </c:pt>
                <c:pt idx="2">
                  <c:v>5376.8212652348502</c:v>
                </c:pt>
                <c:pt idx="3">
                  <c:v>3281.5399908580107</c:v>
                </c:pt>
                <c:pt idx="4">
                  <c:v>3145.1390896786925</c:v>
                </c:pt>
                <c:pt idx="5">
                  <c:v>1264.5510930844405</c:v>
                </c:pt>
              </c:numCache>
            </c:numRef>
          </c:val>
          <c:extLst>
            <c:ext xmlns:c16="http://schemas.microsoft.com/office/drawing/2014/chart" uri="{C3380CC4-5D6E-409C-BE32-E72D297353CC}">
              <c16:uniqueId val="{00000002-5EFF-4C92-B5A3-6D7E915FE86A}"/>
            </c:ext>
          </c:extLst>
        </c:ser>
        <c:ser>
          <c:idx val="3"/>
          <c:order val="3"/>
          <c:tx>
            <c:strRef>
              <c:f>'5'!$Y$14</c:f>
              <c:strCache>
                <c:ptCount val="1"/>
                <c:pt idx="0">
                  <c:v>2020</c:v>
                </c:pt>
              </c:strCache>
            </c:strRef>
          </c:tx>
          <c:spPr>
            <a:solidFill>
              <a:schemeClr val="accent4"/>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'5'!$Z$14:$AE$14</c:f>
              <c:numCache>
                <c:formatCode>General</c:formatCode>
                <c:ptCount val="6"/>
                <c:pt idx="0">
                  <c:v>5434.0524472334464</c:v>
                </c:pt>
                <c:pt idx="1">
                  <c:v>3654.9650762639649</c:v>
                </c:pt>
                <c:pt idx="2">
                  <c:v>5670.803823905123</c:v>
                </c:pt>
                <c:pt idx="3">
                  <c:v>4715.8091901761127</c:v>
                </c:pt>
                <c:pt idx="4">
                  <c:v>4353.9242260896344</c:v>
                </c:pt>
                <c:pt idx="5">
                  <c:v>3731.1122341662276</c:v>
                </c:pt>
              </c:numCache>
            </c:numRef>
          </c:val>
          <c:extLst>
            <c:ext xmlns:c16="http://schemas.microsoft.com/office/drawing/2014/chart" uri="{C3380CC4-5D6E-409C-BE32-E72D297353CC}">
              <c16:uniqueId val="{00000003-5EFF-4C92-B5A3-6D7E915FE86A}"/>
            </c:ext>
          </c:extLst>
        </c:ser>
        <c:dLbls>
          <c:showLegendKey val="0"/>
          <c:showVal val="0"/>
          <c:showCatName val="0"/>
          <c:showSerName val="0"/>
          <c:showPercent val="0"/>
          <c:showBubbleSize val="0"/>
        </c:dLbls>
        <c:gapWidth val="150"/>
        <c:axId val="469260248"/>
        <c:axId val="469257296"/>
      </c:barChart>
      <c:catAx>
        <c:axId val="469260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9257296"/>
        <c:crosses val="autoZero"/>
        <c:auto val="1"/>
        <c:lblAlgn val="ctr"/>
        <c:lblOffset val="100"/>
        <c:noMultiLvlLbl val="0"/>
      </c:catAx>
      <c:valAx>
        <c:axId val="469257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92602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Rendimiento</a:t>
            </a:r>
            <a:r>
              <a:rPr lang="es-ES" baseline="0"/>
              <a:t> medio (Kg/Hac) de la provincia de Zaragoza</a:t>
            </a:r>
            <a:endParaRPr lang="es-E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'5'!$Y$17</c:f>
              <c:strCache>
                <c:ptCount val="1"/>
                <c:pt idx="0">
                  <c:v>2017</c:v>
                </c:pt>
              </c:strCache>
            </c:strRef>
          </c:tx>
          <c:spPr>
            <a:solidFill>
              <a:schemeClr val="accent1"/>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'5'!$Z$17:$AE$17</c:f>
              <c:numCache>
                <c:formatCode>General</c:formatCode>
                <c:ptCount val="6"/>
                <c:pt idx="0">
                  <c:v>4372.6332102250071</c:v>
                </c:pt>
                <c:pt idx="1">
                  <c:v>1655.5504288808188</c:v>
                </c:pt>
                <c:pt idx="2">
                  <c:v>4689.1980828557362</c:v>
                </c:pt>
                <c:pt idx="3">
                  <c:v>1687.6256994516953</c:v>
                </c:pt>
                <c:pt idx="4">
                  <c:v>4613.2969885474186</c:v>
                </c:pt>
                <c:pt idx="5">
                  <c:v>1204.6869040916467</c:v>
                </c:pt>
              </c:numCache>
            </c:numRef>
          </c:val>
          <c:extLst>
            <c:ext xmlns:c16="http://schemas.microsoft.com/office/drawing/2014/chart" uri="{C3380CC4-5D6E-409C-BE32-E72D297353CC}">
              <c16:uniqueId val="{00000000-6E24-4002-86BB-3EEE6EC2D9C6}"/>
            </c:ext>
          </c:extLst>
        </c:ser>
        <c:ser>
          <c:idx val="1"/>
          <c:order val="1"/>
          <c:tx>
            <c:strRef>
              <c:f>'5'!$Y$18</c:f>
              <c:strCache>
                <c:ptCount val="1"/>
                <c:pt idx="0">
                  <c:v>2018</c:v>
                </c:pt>
              </c:strCache>
            </c:strRef>
          </c:tx>
          <c:spPr>
            <a:solidFill>
              <a:schemeClr val="accent2"/>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'5'!$Z$18:$AE$18</c:f>
              <c:numCache>
                <c:formatCode>General</c:formatCode>
                <c:ptCount val="6"/>
                <c:pt idx="0">
                  <c:v>4379.5360853212815</c:v>
                </c:pt>
                <c:pt idx="1">
                  <c:v>2320.3022329144337</c:v>
                </c:pt>
                <c:pt idx="2">
                  <c:v>4780.9084969223977</c:v>
                </c:pt>
                <c:pt idx="3">
                  <c:v>2716.6461511711</c:v>
                </c:pt>
                <c:pt idx="4">
                  <c:v>4046.082403282478</c:v>
                </c:pt>
                <c:pt idx="5">
                  <c:v>1360.7018867377944</c:v>
                </c:pt>
              </c:numCache>
            </c:numRef>
          </c:val>
          <c:extLst>
            <c:ext xmlns:c16="http://schemas.microsoft.com/office/drawing/2014/chart" uri="{C3380CC4-5D6E-409C-BE32-E72D297353CC}">
              <c16:uniqueId val="{00000001-6E24-4002-86BB-3EEE6EC2D9C6}"/>
            </c:ext>
          </c:extLst>
        </c:ser>
        <c:ser>
          <c:idx val="2"/>
          <c:order val="2"/>
          <c:tx>
            <c:strRef>
              <c:f>'5'!$Y$19</c:f>
              <c:strCache>
                <c:ptCount val="1"/>
                <c:pt idx="0">
                  <c:v>2019</c:v>
                </c:pt>
              </c:strCache>
            </c:strRef>
          </c:tx>
          <c:spPr>
            <a:solidFill>
              <a:schemeClr val="accent3"/>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'5'!$Z$19:$AE$19</c:f>
              <c:numCache>
                <c:formatCode>General</c:formatCode>
                <c:ptCount val="6"/>
                <c:pt idx="0">
                  <c:v>5258.6784303227223</c:v>
                </c:pt>
                <c:pt idx="1">
                  <c:v>2045.9828331495332</c:v>
                </c:pt>
                <c:pt idx="2">
                  <c:v>5221.9033858084495</c:v>
                </c:pt>
                <c:pt idx="3">
                  <c:v>2468.1226692802761</c:v>
                </c:pt>
                <c:pt idx="4">
                  <c:v>4949.8724872439334</c:v>
                </c:pt>
                <c:pt idx="5">
                  <c:v>948.22432618239304</c:v>
                </c:pt>
              </c:numCache>
            </c:numRef>
          </c:val>
          <c:extLst>
            <c:ext xmlns:c16="http://schemas.microsoft.com/office/drawing/2014/chart" uri="{C3380CC4-5D6E-409C-BE32-E72D297353CC}">
              <c16:uniqueId val="{00000002-6E24-4002-86BB-3EEE6EC2D9C6}"/>
            </c:ext>
          </c:extLst>
        </c:ser>
        <c:ser>
          <c:idx val="3"/>
          <c:order val="3"/>
          <c:tx>
            <c:strRef>
              <c:f>'5'!$Y$20</c:f>
              <c:strCache>
                <c:ptCount val="1"/>
                <c:pt idx="0">
                  <c:v>2020</c:v>
                </c:pt>
              </c:strCache>
            </c:strRef>
          </c:tx>
          <c:spPr>
            <a:solidFill>
              <a:schemeClr val="accent4"/>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'5'!$Z$20:$AE$20</c:f>
              <c:numCache>
                <c:formatCode>General</c:formatCode>
                <c:ptCount val="6"/>
                <c:pt idx="0">
                  <c:v>4929.1158562836717</c:v>
                </c:pt>
                <c:pt idx="1">
                  <c:v>3043.0301610458941</c:v>
                </c:pt>
                <c:pt idx="2">
                  <c:v>5093.8222181575611</c:v>
                </c:pt>
                <c:pt idx="3">
                  <c:v>3278.0415984410511</c:v>
                </c:pt>
                <c:pt idx="4">
                  <c:v>5194.1051970856352</c:v>
                </c:pt>
                <c:pt idx="5">
                  <c:v>1899.1993027290114</c:v>
                </c:pt>
              </c:numCache>
            </c:numRef>
          </c:val>
          <c:extLst>
            <c:ext xmlns:c16="http://schemas.microsoft.com/office/drawing/2014/chart" uri="{C3380CC4-5D6E-409C-BE32-E72D297353CC}">
              <c16:uniqueId val="{00000003-6E24-4002-86BB-3EEE6EC2D9C6}"/>
            </c:ext>
          </c:extLst>
        </c:ser>
        <c:dLbls>
          <c:showLegendKey val="0"/>
          <c:showVal val="0"/>
          <c:showCatName val="0"/>
          <c:showSerName val="0"/>
          <c:showPercent val="0"/>
          <c:showBubbleSize val="0"/>
        </c:dLbls>
        <c:gapWidth val="150"/>
        <c:axId val="469260248"/>
        <c:axId val="469257296"/>
      </c:barChart>
      <c:catAx>
        <c:axId val="469260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9257296"/>
        <c:crosses val="autoZero"/>
        <c:auto val="1"/>
        <c:lblAlgn val="ctr"/>
        <c:lblOffset val="100"/>
        <c:noMultiLvlLbl val="0"/>
      </c:catAx>
      <c:valAx>
        <c:axId val="469257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92602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Rendimiento</a:t>
            </a:r>
            <a:r>
              <a:rPr lang="es-ES" baseline="0"/>
              <a:t> medio (Kg/Hac) de la provincia de Teruel </a:t>
            </a:r>
            <a:endParaRPr lang="es-E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'5'!$Y$23</c:f>
              <c:strCache>
                <c:ptCount val="1"/>
                <c:pt idx="0">
                  <c:v>2017</c:v>
                </c:pt>
              </c:strCache>
            </c:strRef>
          </c:tx>
          <c:spPr>
            <a:solidFill>
              <a:schemeClr val="accent1"/>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'5'!$Z$23:$AE$23</c:f>
              <c:numCache>
                <c:formatCode>General</c:formatCode>
                <c:ptCount val="6"/>
                <c:pt idx="0">
                  <c:v>3262.4819094777231</c:v>
                </c:pt>
                <c:pt idx="1">
                  <c:v>1303.31999084616</c:v>
                </c:pt>
                <c:pt idx="2">
                  <c:v>3540.6175902639652</c:v>
                </c:pt>
                <c:pt idx="3">
                  <c:v>1445.2494437001051</c:v>
                </c:pt>
                <c:pt idx="4">
                  <c:v>1697.0308300742893</c:v>
                </c:pt>
                <c:pt idx="5">
                  <c:v>589.24975794947966</c:v>
                </c:pt>
              </c:numCache>
            </c:numRef>
          </c:val>
          <c:extLst>
            <c:ext xmlns:c16="http://schemas.microsoft.com/office/drawing/2014/chart" uri="{C3380CC4-5D6E-409C-BE32-E72D297353CC}">
              <c16:uniqueId val="{00000000-2296-44EB-BEAF-FCD15E0E4AE7}"/>
            </c:ext>
          </c:extLst>
        </c:ser>
        <c:ser>
          <c:idx val="1"/>
          <c:order val="1"/>
          <c:tx>
            <c:strRef>
              <c:f>'5'!$Y$24</c:f>
              <c:strCache>
                <c:ptCount val="1"/>
                <c:pt idx="0">
                  <c:v>2018</c:v>
                </c:pt>
              </c:strCache>
            </c:strRef>
          </c:tx>
          <c:spPr>
            <a:solidFill>
              <a:schemeClr val="accent2"/>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'5'!$Z$24:$AE$24</c:f>
              <c:numCache>
                <c:formatCode>General</c:formatCode>
                <c:ptCount val="6"/>
                <c:pt idx="0">
                  <c:v>3940.2801153715955</c:v>
                </c:pt>
                <c:pt idx="1">
                  <c:v>2351.1668715001342</c:v>
                </c:pt>
                <c:pt idx="2">
                  <c:v>3484.9018296235181</c:v>
                </c:pt>
                <c:pt idx="3">
                  <c:v>2301.0140523319778</c:v>
                </c:pt>
                <c:pt idx="4">
                  <c:v>2363.3762883306304</c:v>
                </c:pt>
                <c:pt idx="5">
                  <c:v>1348.3597011657819</c:v>
                </c:pt>
              </c:numCache>
            </c:numRef>
          </c:val>
          <c:extLst>
            <c:ext xmlns:c16="http://schemas.microsoft.com/office/drawing/2014/chart" uri="{C3380CC4-5D6E-409C-BE32-E72D297353CC}">
              <c16:uniqueId val="{00000001-2296-44EB-BEAF-FCD15E0E4AE7}"/>
            </c:ext>
          </c:extLst>
        </c:ser>
        <c:ser>
          <c:idx val="2"/>
          <c:order val="2"/>
          <c:tx>
            <c:strRef>
              <c:f>'5'!$Y$25</c:f>
              <c:strCache>
                <c:ptCount val="1"/>
                <c:pt idx="0">
                  <c:v>2019</c:v>
                </c:pt>
              </c:strCache>
            </c:strRef>
          </c:tx>
          <c:spPr>
            <a:solidFill>
              <a:schemeClr val="accent3"/>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'5'!$Z$25:$AE$25</c:f>
              <c:numCache>
                <c:formatCode>General</c:formatCode>
                <c:ptCount val="6"/>
                <c:pt idx="0">
                  <c:v>4351.2303838824091</c:v>
                </c:pt>
                <c:pt idx="1">
                  <c:v>1977.3435421964336</c:v>
                </c:pt>
                <c:pt idx="2">
                  <c:v>4943.9046111512625</c:v>
                </c:pt>
                <c:pt idx="3">
                  <c:v>1784.9024487828335</c:v>
                </c:pt>
                <c:pt idx="4">
                  <c:v>0</c:v>
                </c:pt>
                <c:pt idx="5">
                  <c:v>976.69082271007244</c:v>
                </c:pt>
              </c:numCache>
            </c:numRef>
          </c:val>
          <c:extLst>
            <c:ext xmlns:c16="http://schemas.microsoft.com/office/drawing/2014/chart" uri="{C3380CC4-5D6E-409C-BE32-E72D297353CC}">
              <c16:uniqueId val="{00000002-2296-44EB-BEAF-FCD15E0E4AE7}"/>
            </c:ext>
          </c:extLst>
        </c:ser>
        <c:ser>
          <c:idx val="3"/>
          <c:order val="3"/>
          <c:tx>
            <c:strRef>
              <c:f>'5'!$Y$26</c:f>
              <c:strCache>
                <c:ptCount val="1"/>
                <c:pt idx="0">
                  <c:v>2020</c:v>
                </c:pt>
              </c:strCache>
            </c:strRef>
          </c:tx>
          <c:spPr>
            <a:solidFill>
              <a:schemeClr val="accent4"/>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'5'!$Z$26:$AE$26</c:f>
              <c:numCache>
                <c:formatCode>General</c:formatCode>
                <c:ptCount val="6"/>
                <c:pt idx="0">
                  <c:v>4418.6824810394601</c:v>
                </c:pt>
                <c:pt idx="1">
                  <c:v>3104.8603104710578</c:v>
                </c:pt>
                <c:pt idx="2">
                  <c:v>4824.6272230924324</c:v>
                </c:pt>
                <c:pt idx="3">
                  <c:v>2781.6017555888156</c:v>
                </c:pt>
                <c:pt idx="4">
                  <c:v>0</c:v>
                </c:pt>
                <c:pt idx="5">
                  <c:v>1379.5496601026041</c:v>
                </c:pt>
              </c:numCache>
            </c:numRef>
          </c:val>
          <c:extLst>
            <c:ext xmlns:c16="http://schemas.microsoft.com/office/drawing/2014/chart" uri="{C3380CC4-5D6E-409C-BE32-E72D297353CC}">
              <c16:uniqueId val="{00000003-2296-44EB-BEAF-FCD15E0E4AE7}"/>
            </c:ext>
          </c:extLst>
        </c:ser>
        <c:dLbls>
          <c:showLegendKey val="0"/>
          <c:showVal val="0"/>
          <c:showCatName val="0"/>
          <c:showSerName val="0"/>
          <c:showPercent val="0"/>
          <c:showBubbleSize val="0"/>
        </c:dLbls>
        <c:gapWidth val="150"/>
        <c:axId val="469260248"/>
        <c:axId val="469257296"/>
      </c:barChart>
      <c:catAx>
        <c:axId val="469260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9257296"/>
        <c:crosses val="autoZero"/>
        <c:auto val="1"/>
        <c:lblAlgn val="ctr"/>
        <c:lblOffset val="100"/>
        <c:noMultiLvlLbl val="0"/>
      </c:catAx>
      <c:valAx>
        <c:axId val="469257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92602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Rendimiento</a:t>
            </a:r>
            <a:r>
              <a:rPr lang="es-ES" baseline="0"/>
              <a:t> medio (Kg/Hac) de la provincia de Aragón </a:t>
            </a:r>
            <a:endParaRPr lang="es-E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'5'!$Y$29</c:f>
              <c:strCache>
                <c:ptCount val="1"/>
                <c:pt idx="0">
                  <c:v>2017</c:v>
                </c:pt>
              </c:strCache>
            </c:strRef>
          </c:tx>
          <c:spPr>
            <a:solidFill>
              <a:schemeClr val="accent1"/>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'5'!$Z$29:$AE$29</c:f>
              <c:numCache>
                <c:formatCode>General</c:formatCode>
                <c:ptCount val="6"/>
                <c:pt idx="0">
                  <c:v>5116.3462320622184</c:v>
                </c:pt>
                <c:pt idx="1">
                  <c:v>2142.0320937173701</c:v>
                </c:pt>
                <c:pt idx="2">
                  <c:v>5006.1933682507051</c:v>
                </c:pt>
                <c:pt idx="3">
                  <c:v>2295.9063685424676</c:v>
                </c:pt>
                <c:pt idx="4">
                  <c:v>4583.9437638095333</c:v>
                </c:pt>
                <c:pt idx="5">
                  <c:v>1233.6684156918018</c:v>
                </c:pt>
              </c:numCache>
            </c:numRef>
          </c:val>
          <c:extLst>
            <c:ext xmlns:c16="http://schemas.microsoft.com/office/drawing/2014/chart" uri="{C3380CC4-5D6E-409C-BE32-E72D297353CC}">
              <c16:uniqueId val="{00000000-3169-4C18-ABB2-18A9186B17BB}"/>
            </c:ext>
          </c:extLst>
        </c:ser>
        <c:ser>
          <c:idx val="1"/>
          <c:order val="1"/>
          <c:tx>
            <c:strRef>
              <c:f>'5'!$Y$30</c:f>
              <c:strCache>
                <c:ptCount val="1"/>
                <c:pt idx="0">
                  <c:v>2018</c:v>
                </c:pt>
              </c:strCache>
            </c:strRef>
          </c:tx>
          <c:spPr>
            <a:solidFill>
              <a:schemeClr val="accent2"/>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'5'!$Z$30:$AE$30</c:f>
              <c:numCache>
                <c:formatCode>General</c:formatCode>
                <c:ptCount val="6"/>
                <c:pt idx="0">
                  <c:v>5418.3728475102271</c:v>
                </c:pt>
                <c:pt idx="1">
                  <c:v>2720.0188775405345</c:v>
                </c:pt>
                <c:pt idx="2">
                  <c:v>5134.1179169783372</c:v>
                </c:pt>
                <c:pt idx="3">
                  <c:v>3226.0038116461446</c:v>
                </c:pt>
                <c:pt idx="4">
                  <c:v>4109.2197084404015</c:v>
                </c:pt>
                <c:pt idx="5">
                  <c:v>1434.3609634545999</c:v>
                </c:pt>
              </c:numCache>
            </c:numRef>
          </c:val>
          <c:extLst>
            <c:ext xmlns:c16="http://schemas.microsoft.com/office/drawing/2014/chart" uri="{C3380CC4-5D6E-409C-BE32-E72D297353CC}">
              <c16:uniqueId val="{00000001-3169-4C18-ABB2-18A9186B17BB}"/>
            </c:ext>
          </c:extLst>
        </c:ser>
        <c:ser>
          <c:idx val="2"/>
          <c:order val="2"/>
          <c:tx>
            <c:strRef>
              <c:f>'5'!$Y$31</c:f>
              <c:strCache>
                <c:ptCount val="1"/>
                <c:pt idx="0">
                  <c:v>2019</c:v>
                </c:pt>
              </c:strCache>
            </c:strRef>
          </c:tx>
          <c:spPr>
            <a:solidFill>
              <a:schemeClr val="accent3"/>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'5'!$Z$31:$AE$31</c:f>
              <c:numCache>
                <c:formatCode>General</c:formatCode>
                <c:ptCount val="6"/>
                <c:pt idx="0">
                  <c:v>5719.5733900443893</c:v>
                </c:pt>
                <c:pt idx="1">
                  <c:v>2291.5674455294743</c:v>
                </c:pt>
                <c:pt idx="2">
                  <c:v>5274.0739946956101</c:v>
                </c:pt>
                <c:pt idx="3">
                  <c:v>2663.6306572350727</c:v>
                </c:pt>
                <c:pt idx="4">
                  <c:v>4836.3813683840735</c:v>
                </c:pt>
                <c:pt idx="5">
                  <c:v>960.02534128833508</c:v>
                </c:pt>
              </c:numCache>
            </c:numRef>
          </c:val>
          <c:extLst>
            <c:ext xmlns:c16="http://schemas.microsoft.com/office/drawing/2014/chart" uri="{C3380CC4-5D6E-409C-BE32-E72D297353CC}">
              <c16:uniqueId val="{00000002-3169-4C18-ABB2-18A9186B17BB}"/>
            </c:ext>
          </c:extLst>
        </c:ser>
        <c:ser>
          <c:idx val="3"/>
          <c:order val="3"/>
          <c:tx>
            <c:strRef>
              <c:f>'5'!$Y$32</c:f>
              <c:strCache>
                <c:ptCount val="1"/>
                <c:pt idx="0">
                  <c:v>2020</c:v>
                </c:pt>
              </c:strCache>
            </c:strRef>
          </c:tx>
          <c:spPr>
            <a:solidFill>
              <a:schemeClr val="accent4"/>
            </a:solidFill>
            <a:ln>
              <a:noFill/>
            </a:ln>
            <a:effectLst/>
          </c:spPr>
          <c:invertIfNegative val="0"/>
          <c:cat>
            <c:multiLvlStrRef>
              <c:f>'5'!$Z$9:$AE$10</c:f>
              <c:multiLvlStrCache>
                <c:ptCount val="6"/>
                <c:lvl>
                  <c:pt idx="0">
                    <c:v>REGADÍO</c:v>
                  </c:pt>
                  <c:pt idx="1">
                    <c:v>SECANO</c:v>
                  </c:pt>
                  <c:pt idx="2">
                    <c:v>REGADÍO</c:v>
                  </c:pt>
                  <c:pt idx="3">
                    <c:v>SECANO</c:v>
                  </c:pt>
                  <c:pt idx="4">
                    <c:v>REGADÍO</c:v>
                  </c:pt>
                  <c:pt idx="5">
                    <c:v>SECANO</c:v>
                  </c:pt>
                </c:lvl>
                <c:lvl>
                  <c:pt idx="0">
                    <c:v>CEBADA </c:v>
                  </c:pt>
                  <c:pt idx="1">
                    <c:v>CEBADA </c:v>
                  </c:pt>
                  <c:pt idx="2">
                    <c:v>TRIGO BLANDO</c:v>
                  </c:pt>
                  <c:pt idx="3">
                    <c:v>TRIGO BLANDO</c:v>
                  </c:pt>
                  <c:pt idx="4">
                    <c:v>TRIGO DURO</c:v>
                  </c:pt>
                  <c:pt idx="5">
                    <c:v>TRIGO DURO</c:v>
                  </c:pt>
                </c:lvl>
              </c:multiLvlStrCache>
            </c:multiLvlStrRef>
          </c:cat>
          <c:val>
            <c:numRef>
              <c:f>'5'!$Z$32:$AE$32</c:f>
              <c:numCache>
                <c:formatCode>General</c:formatCode>
                <c:ptCount val="6"/>
                <c:pt idx="0">
                  <c:v>5166.6344616867764</c:v>
                </c:pt>
                <c:pt idx="1">
                  <c:v>3257.7315828054102</c:v>
                </c:pt>
                <c:pt idx="2">
                  <c:v>5337.7360060843539</c:v>
                </c:pt>
                <c:pt idx="3">
                  <c:v>3759.2874525309212</c:v>
                </c:pt>
                <c:pt idx="4">
                  <c:v>5134.0133941577478</c:v>
                </c:pt>
                <c:pt idx="5">
                  <c:v>1944.840780061865</c:v>
                </c:pt>
              </c:numCache>
            </c:numRef>
          </c:val>
          <c:extLst>
            <c:ext xmlns:c16="http://schemas.microsoft.com/office/drawing/2014/chart" uri="{C3380CC4-5D6E-409C-BE32-E72D297353CC}">
              <c16:uniqueId val="{00000003-3169-4C18-ABB2-18A9186B17BB}"/>
            </c:ext>
          </c:extLst>
        </c:ser>
        <c:dLbls>
          <c:showLegendKey val="0"/>
          <c:showVal val="0"/>
          <c:showCatName val="0"/>
          <c:showSerName val="0"/>
          <c:showPercent val="0"/>
          <c:showBubbleSize val="0"/>
        </c:dLbls>
        <c:gapWidth val="150"/>
        <c:axId val="469260248"/>
        <c:axId val="469257296"/>
      </c:barChart>
      <c:catAx>
        <c:axId val="469260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9257296"/>
        <c:crosses val="autoZero"/>
        <c:auto val="1"/>
        <c:lblAlgn val="ctr"/>
        <c:lblOffset val="100"/>
        <c:noMultiLvlLbl val="0"/>
      </c:catAx>
      <c:valAx>
        <c:axId val="469257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92602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1162050</xdr:colOff>
      <xdr:row>2</xdr:row>
      <xdr:rowOff>10609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19050"/>
          <a:ext cx="1476375" cy="601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57149</xdr:colOff>
      <xdr:row>6</xdr:row>
      <xdr:rowOff>152400</xdr:rowOff>
    </xdr:from>
    <xdr:to>
      <xdr:col>9</xdr:col>
      <xdr:colOff>342899</xdr:colOff>
      <xdr:row>24</xdr:row>
      <xdr:rowOff>9525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7</xdr:row>
      <xdr:rowOff>0</xdr:rowOff>
    </xdr:from>
    <xdr:to>
      <xdr:col>21</xdr:col>
      <xdr:colOff>104775</xdr:colOff>
      <xdr:row>24</xdr:row>
      <xdr:rowOff>28575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25</xdr:row>
      <xdr:rowOff>0</xdr:rowOff>
    </xdr:from>
    <xdr:to>
      <xdr:col>9</xdr:col>
      <xdr:colOff>285750</xdr:colOff>
      <xdr:row>42</xdr:row>
      <xdr:rowOff>114300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25</xdr:row>
      <xdr:rowOff>0</xdr:rowOff>
    </xdr:from>
    <xdr:to>
      <xdr:col>21</xdr:col>
      <xdr:colOff>104775</xdr:colOff>
      <xdr:row>42</xdr:row>
      <xdr:rowOff>114300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xdr:colOff>
      <xdr:row>7</xdr:row>
      <xdr:rowOff>38099</xdr:rowOff>
    </xdr:from>
    <xdr:to>
      <xdr:col>9</xdr:col>
      <xdr:colOff>382698</xdr:colOff>
      <xdr:row>52</xdr:row>
      <xdr:rowOff>130499</xdr:rowOff>
    </xdr:to>
    <xdr:pic>
      <xdr:nvPicPr>
        <xdr:cNvPr id="3" name="Imagen 2"/>
        <xdr:cNvPicPr>
          <a:picLocks noChangeAspect="1"/>
        </xdr:cNvPicPr>
      </xdr:nvPicPr>
      <xdr:blipFill>
        <a:blip xmlns:r="http://schemas.openxmlformats.org/officeDocument/2006/relationships" r:embed="rId1"/>
        <a:stretch>
          <a:fillRect/>
        </a:stretch>
      </xdr:blipFill>
      <xdr:spPr>
        <a:xfrm>
          <a:off x="4" y="1276349"/>
          <a:ext cx="5345219" cy="7560000"/>
        </a:xfrm>
        <a:prstGeom prst="rect">
          <a:avLst/>
        </a:prstGeom>
      </xdr:spPr>
    </xdr:pic>
    <xdr:clientData/>
  </xdr:twoCellAnchor>
  <xdr:twoCellAnchor editAs="oneCell">
    <xdr:from>
      <xdr:col>11</xdr:col>
      <xdr:colOff>209551</xdr:colOff>
      <xdr:row>7</xdr:row>
      <xdr:rowOff>76200</xdr:rowOff>
    </xdr:from>
    <xdr:to>
      <xdr:col>21</xdr:col>
      <xdr:colOff>411266</xdr:colOff>
      <xdr:row>53</xdr:row>
      <xdr:rowOff>6675</xdr:rowOff>
    </xdr:to>
    <xdr:pic>
      <xdr:nvPicPr>
        <xdr:cNvPr id="4" name="Imagen 3"/>
        <xdr:cNvPicPr>
          <a:picLocks noChangeAspect="1"/>
        </xdr:cNvPicPr>
      </xdr:nvPicPr>
      <xdr:blipFill>
        <a:blip xmlns:r="http://schemas.openxmlformats.org/officeDocument/2006/relationships" r:embed="rId2"/>
        <a:stretch>
          <a:fillRect/>
        </a:stretch>
      </xdr:blipFill>
      <xdr:spPr>
        <a:xfrm>
          <a:off x="6200776" y="1314450"/>
          <a:ext cx="5345215" cy="7560000"/>
        </a:xfrm>
        <a:prstGeom prst="rect">
          <a:avLst/>
        </a:prstGeom>
      </xdr:spPr>
    </xdr:pic>
    <xdr:clientData/>
  </xdr:twoCellAnchor>
  <xdr:twoCellAnchor editAs="oneCell">
    <xdr:from>
      <xdr:col>0</xdr:col>
      <xdr:colOff>28577</xdr:colOff>
      <xdr:row>54</xdr:row>
      <xdr:rowOff>95250</xdr:rowOff>
    </xdr:from>
    <xdr:to>
      <xdr:col>9</xdr:col>
      <xdr:colOff>411267</xdr:colOff>
      <xdr:row>101</xdr:row>
      <xdr:rowOff>44775</xdr:rowOff>
    </xdr:to>
    <xdr:pic>
      <xdr:nvPicPr>
        <xdr:cNvPr id="5" name="Imagen 4"/>
        <xdr:cNvPicPr>
          <a:picLocks noChangeAspect="1"/>
        </xdr:cNvPicPr>
      </xdr:nvPicPr>
      <xdr:blipFill>
        <a:blip xmlns:r="http://schemas.openxmlformats.org/officeDocument/2006/relationships" r:embed="rId3"/>
        <a:stretch>
          <a:fillRect/>
        </a:stretch>
      </xdr:blipFill>
      <xdr:spPr>
        <a:xfrm>
          <a:off x="28577" y="9124950"/>
          <a:ext cx="5345215" cy="7560000"/>
        </a:xfrm>
        <a:prstGeom prst="rect">
          <a:avLst/>
        </a:prstGeom>
      </xdr:spPr>
    </xdr:pic>
    <xdr:clientData/>
  </xdr:twoCellAnchor>
  <xdr:twoCellAnchor editAs="oneCell">
    <xdr:from>
      <xdr:col>11</xdr:col>
      <xdr:colOff>81518</xdr:colOff>
      <xdr:row>54</xdr:row>
      <xdr:rowOff>66675</xdr:rowOff>
    </xdr:from>
    <xdr:to>
      <xdr:col>21</xdr:col>
      <xdr:colOff>283233</xdr:colOff>
      <xdr:row>101</xdr:row>
      <xdr:rowOff>16200</xdr:rowOff>
    </xdr:to>
    <xdr:pic>
      <xdr:nvPicPr>
        <xdr:cNvPr id="6" name="Imagen 5"/>
        <xdr:cNvPicPr>
          <a:picLocks noChangeAspect="1"/>
        </xdr:cNvPicPr>
      </xdr:nvPicPr>
      <xdr:blipFill>
        <a:blip xmlns:r="http://schemas.openxmlformats.org/officeDocument/2006/relationships" r:embed="rId4"/>
        <a:stretch>
          <a:fillRect/>
        </a:stretch>
      </xdr:blipFill>
      <xdr:spPr>
        <a:xfrm>
          <a:off x="6072743" y="9096375"/>
          <a:ext cx="5345215" cy="7560000"/>
        </a:xfrm>
        <a:prstGeom prst="rect">
          <a:avLst/>
        </a:prstGeom>
      </xdr:spPr>
    </xdr:pic>
    <xdr:clientData/>
  </xdr:twoCellAnchor>
  <xdr:twoCellAnchor editAs="oneCell">
    <xdr:from>
      <xdr:col>0</xdr:col>
      <xdr:colOff>0</xdr:colOff>
      <xdr:row>102</xdr:row>
      <xdr:rowOff>28575</xdr:rowOff>
    </xdr:from>
    <xdr:to>
      <xdr:col>9</xdr:col>
      <xdr:colOff>382690</xdr:colOff>
      <xdr:row>148</xdr:row>
      <xdr:rowOff>140025</xdr:rowOff>
    </xdr:to>
    <xdr:pic>
      <xdr:nvPicPr>
        <xdr:cNvPr id="7" name="Imagen 6"/>
        <xdr:cNvPicPr>
          <a:picLocks noChangeAspect="1"/>
        </xdr:cNvPicPr>
      </xdr:nvPicPr>
      <xdr:blipFill>
        <a:blip xmlns:r="http://schemas.openxmlformats.org/officeDocument/2006/relationships" r:embed="rId5"/>
        <a:stretch>
          <a:fillRect/>
        </a:stretch>
      </xdr:blipFill>
      <xdr:spPr>
        <a:xfrm>
          <a:off x="0" y="16830675"/>
          <a:ext cx="5345215" cy="7560000"/>
        </a:xfrm>
        <a:prstGeom prst="rect">
          <a:avLst/>
        </a:prstGeom>
      </xdr:spPr>
    </xdr:pic>
    <xdr:clientData/>
  </xdr:twoCellAnchor>
  <xdr:twoCellAnchor editAs="oneCell">
    <xdr:from>
      <xdr:col>10</xdr:col>
      <xdr:colOff>352425</xdr:colOff>
      <xdr:row>101</xdr:row>
      <xdr:rowOff>152400</xdr:rowOff>
    </xdr:from>
    <xdr:to>
      <xdr:col>21</xdr:col>
      <xdr:colOff>39790</xdr:colOff>
      <xdr:row>148</xdr:row>
      <xdr:rowOff>101925</xdr:rowOff>
    </xdr:to>
    <xdr:pic>
      <xdr:nvPicPr>
        <xdr:cNvPr id="8" name="Imagen 7"/>
        <xdr:cNvPicPr>
          <a:picLocks noChangeAspect="1"/>
        </xdr:cNvPicPr>
      </xdr:nvPicPr>
      <xdr:blipFill>
        <a:blip xmlns:r="http://schemas.openxmlformats.org/officeDocument/2006/relationships" r:embed="rId6"/>
        <a:stretch>
          <a:fillRect/>
        </a:stretch>
      </xdr:blipFill>
      <xdr:spPr>
        <a:xfrm>
          <a:off x="5829300" y="16792575"/>
          <a:ext cx="5345215" cy="75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cbarrero/CONFIG~1/Temp/notes20AFA6/Glossai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10EdamisEUROSTAT/+CropProdAnual2009/FR-VEanual2009/Glossair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R/NRSum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
      <sheetName val="Crop"/>
      <sheetName val="Annex1"/>
      <sheetName val="Textes"/>
    </sheetNames>
    <sheetDataSet>
      <sheetData sheetId="0" refreshError="1"/>
      <sheetData sheetId="1" refreshError="1"/>
      <sheetData sheetId="2" refreshError="1"/>
      <sheetData sheetId="3">
        <row r="2">
          <cell r="B2">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
      <sheetName val="Crop"/>
      <sheetName val="Annex1"/>
      <sheetName val="Textes"/>
    </sheetNames>
    <sheetDataSet>
      <sheetData sheetId="0" refreshError="1"/>
      <sheetData sheetId="1" refreshError="1"/>
      <sheetData sheetId="2" refreshError="1"/>
      <sheetData sheetId="3" refreshError="1">
        <row r="1">
          <cell r="B1">
            <v>8</v>
          </cell>
        </row>
        <row r="14">
          <cell r="A14" t="str">
            <v>C1040</v>
          </cell>
          <cell r="B14" t="str">
            <v/>
          </cell>
          <cell r="D14" t="str">
            <v>Korn, inkl. ris</v>
          </cell>
          <cell r="E14" t="str">
            <v>Getreide insgesamt (einschl. Reis)</v>
          </cell>
          <cell r="G14" t="str">
            <v>Óýíïëï äçìçôñéáêþí</v>
          </cell>
          <cell r="H14" t="str">
            <v>Cereals, including rice</v>
          </cell>
          <cell r="I14" t="str">
            <v>Cereales incluso arroz</v>
          </cell>
          <cell r="J14" t="str">
            <v>Céréales, y compris riz</v>
          </cell>
          <cell r="K14" t="str">
            <v/>
          </cell>
          <cell r="P14" t="str">
            <v/>
          </cell>
          <cell r="R14" t="str">
            <v/>
          </cell>
          <cell r="U14" t="str">
            <v>Vilja-ala yhteensä, sis riisi</v>
          </cell>
          <cell r="V14" t="str">
            <v>Spannmål totalt, inkl. ris</v>
          </cell>
        </row>
        <row r="15">
          <cell r="A15" t="str">
            <v>C1050</v>
          </cell>
          <cell r="B15" t="str">
            <v/>
          </cell>
          <cell r="C15" t="str">
            <v>Obiloviny celkem</v>
          </cell>
          <cell r="D15" t="str">
            <v>Korn i alt</v>
          </cell>
          <cell r="E15" t="str">
            <v>Getreide insgesamt</v>
          </cell>
          <cell r="G15" t="str">
            <v>Óýíïëï óéôçñþí</v>
          </cell>
          <cell r="H15" t="str">
            <v>Total cereals</v>
          </cell>
          <cell r="I15" t="str">
            <v>Ceraeles excepto arroz</v>
          </cell>
          <cell r="J15" t="str">
            <v>Céréales totales</v>
          </cell>
          <cell r="K15" t="str">
            <v>Totali cereali</v>
          </cell>
          <cell r="P15" t="str">
            <v>Totaal granen</v>
          </cell>
          <cell r="R15" t="str">
            <v>Cereais (total)</v>
          </cell>
          <cell r="U15" t="str">
            <v>Vilja-ala yhteensä</v>
          </cell>
          <cell r="V15" t="str">
            <v>Spannmål totalt</v>
          </cell>
        </row>
        <row r="16">
          <cell r="A16" t="str">
            <v>C1100</v>
          </cell>
          <cell r="B16" t="str">
            <v>Triticum spp.</v>
          </cell>
          <cell r="D16" t="str">
            <v>Hvede</v>
          </cell>
          <cell r="E16" t="str">
            <v>Weizen</v>
          </cell>
          <cell r="G16" t="str">
            <v>ÓéôÜñé</v>
          </cell>
          <cell r="H16" t="str">
            <v>Wheat</v>
          </cell>
          <cell r="I16" t="str">
            <v>Trigo y escanda</v>
          </cell>
          <cell r="J16" t="str">
            <v>Blé</v>
          </cell>
          <cell r="K16" t="str">
            <v>Frumento</v>
          </cell>
          <cell r="P16" t="str">
            <v>Tarwe</v>
          </cell>
          <cell r="R16" t="str">
            <v>Trigo</v>
          </cell>
          <cell r="U16" t="str">
            <v>Vehnä</v>
          </cell>
          <cell r="V16" t="str">
            <v>Vete</v>
          </cell>
        </row>
        <row r="17">
          <cell r="A17" t="str">
            <v>C1120</v>
          </cell>
          <cell r="B17" t="str">
            <v>Triticum aestivum L. emend. Fiori et Paol. et T. spelta L. et T. monococcum L.</v>
          </cell>
          <cell r="D17" t="str">
            <v>Blød hvede og spelt</v>
          </cell>
          <cell r="E17" t="str">
            <v>Weichweizen und Spelz</v>
          </cell>
          <cell r="G17" t="str">
            <v>ÓéôÜñé ìáëáêü êáé üëõñá</v>
          </cell>
          <cell r="H17" t="str">
            <v>Soft wheat and spelt</v>
          </cell>
          <cell r="I17" t="str">
            <v>Trigo blando y escanda</v>
          </cell>
          <cell r="J17" t="str">
            <v>Blé tendre et épeautre</v>
          </cell>
          <cell r="K17" t="str">
            <v>Frumento tenero e spelta</v>
          </cell>
          <cell r="P17" t="str">
            <v>Zachte tarwe en spelt</v>
          </cell>
          <cell r="R17" t="str">
            <v>Trigo mole e espelta</v>
          </cell>
          <cell r="U17" t="str">
            <v>Vehnä ja spelttivehnä</v>
          </cell>
          <cell r="V17" t="str">
            <v>Mjukt vete och spält</v>
          </cell>
        </row>
        <row r="18">
          <cell r="A18" t="str">
            <v>C1123</v>
          </cell>
          <cell r="B18" t="str">
            <v/>
          </cell>
          <cell r="D18" t="str">
            <v>Blød vinterhvede</v>
          </cell>
          <cell r="E18" t="str">
            <v>Winterweichweizen</v>
          </cell>
          <cell r="G18" t="str">
            <v>×åéìåñéíü óéôÜñé ìáëáêü</v>
          </cell>
          <cell r="H18" t="str">
            <v>Soft winter wheat</v>
          </cell>
          <cell r="I18" t="str">
            <v>Trigo blando de invierno</v>
          </cell>
          <cell r="J18" t="str">
            <v>Blé tendre d'hiver</v>
          </cell>
          <cell r="K18" t="str">
            <v>Frumento tenero autunnale</v>
          </cell>
          <cell r="P18" t="str">
            <v>Zachte wintertarwe</v>
          </cell>
          <cell r="R18" t="str">
            <v>Trigo mole de inverno</v>
          </cell>
          <cell r="U18" t="str">
            <v>Syysvehnä</v>
          </cell>
          <cell r="V18" t="str">
            <v>Mjukt höstvete</v>
          </cell>
        </row>
        <row r="19">
          <cell r="A19" t="str">
            <v>C1124</v>
          </cell>
          <cell r="B19" t="str">
            <v/>
          </cell>
          <cell r="D19" t="str">
            <v>Blød vårhvede</v>
          </cell>
          <cell r="E19" t="str">
            <v>Sommerweichweizen</v>
          </cell>
          <cell r="G19" t="str">
            <v>Åáñéíü óéôÜñé ìáëáêü</v>
          </cell>
          <cell r="H19" t="str">
            <v>Soft spring wheat</v>
          </cell>
          <cell r="I19" t="str">
            <v>Trigo blando de primavera</v>
          </cell>
          <cell r="J19" t="str">
            <v>Blé tendre de printemps</v>
          </cell>
          <cell r="K19" t="str">
            <v>Frumento tenero marzuolo</v>
          </cell>
          <cell r="P19" t="str">
            <v>Zachte zomertarwe</v>
          </cell>
          <cell r="R19" t="str">
            <v>Trigo mole de primavera</v>
          </cell>
          <cell r="U19" t="str">
            <v>Kevätvehnä</v>
          </cell>
          <cell r="V19" t="str">
            <v>Mjukt vårvete</v>
          </cell>
        </row>
        <row r="20">
          <cell r="A20" t="str">
            <v>C1130</v>
          </cell>
          <cell r="B20" t="str">
            <v>Triticum durum Desf.</v>
          </cell>
          <cell r="D20" t="str">
            <v>Hård hvede</v>
          </cell>
          <cell r="E20" t="str">
            <v>Hartweizen</v>
          </cell>
          <cell r="G20" t="str">
            <v>ÓéôÜñé óêëçñü</v>
          </cell>
          <cell r="H20" t="str">
            <v>Durum wheat</v>
          </cell>
          <cell r="I20" t="str">
            <v>Trigo duro</v>
          </cell>
          <cell r="J20" t="str">
            <v>Blé dur</v>
          </cell>
          <cell r="K20" t="str">
            <v>Frumento duro</v>
          </cell>
          <cell r="P20" t="str">
            <v>Harde tarwe</v>
          </cell>
          <cell r="R20" t="str">
            <v>Trigo duro</v>
          </cell>
          <cell r="U20" t="str">
            <v>Durumvehnä</v>
          </cell>
          <cell r="V20" t="str">
            <v>Hårt vete</v>
          </cell>
        </row>
        <row r="21">
          <cell r="A21" t="str">
            <v>C1133</v>
          </cell>
          <cell r="B21" t="str">
            <v/>
          </cell>
          <cell r="D21" t="str">
            <v>Hård vinterhvede</v>
          </cell>
          <cell r="E21" t="str">
            <v>Winterhartweizen</v>
          </cell>
          <cell r="G21" t="str">
            <v>×åéìåñéíü óéôÜñé óêëçñü</v>
          </cell>
          <cell r="H21" t="str">
            <v>Durum winter wheat</v>
          </cell>
          <cell r="I21" t="str">
            <v>Trigo duro de invierno</v>
          </cell>
          <cell r="J21" t="str">
            <v>Blé dur d'hiver</v>
          </cell>
          <cell r="K21" t="str">
            <v>Frumento duro autunnale</v>
          </cell>
          <cell r="P21" t="str">
            <v>Harde wintertarwe</v>
          </cell>
          <cell r="R21" t="str">
            <v>Trigo duro de inverno</v>
          </cell>
          <cell r="U21" t="str">
            <v>Syysdurumvehnä</v>
          </cell>
          <cell r="V21" t="str">
            <v>Hårt höstvete</v>
          </cell>
        </row>
        <row r="22">
          <cell r="A22" t="str">
            <v>C1134</v>
          </cell>
          <cell r="B22" t="str">
            <v/>
          </cell>
          <cell r="D22" t="str">
            <v>Hård vårhvede</v>
          </cell>
          <cell r="E22" t="str">
            <v>Sommerhartweizen</v>
          </cell>
          <cell r="G22" t="str">
            <v>Åáñéíü óéôÜñé óêëçñü</v>
          </cell>
          <cell r="H22" t="str">
            <v>Durum spring wheat</v>
          </cell>
          <cell r="I22" t="str">
            <v>Trigo duro de primavera</v>
          </cell>
          <cell r="J22" t="str">
            <v>Blé dur de printemps</v>
          </cell>
          <cell r="K22" t="str">
            <v>Frumento duro marzuolo</v>
          </cell>
          <cell r="P22" t="str">
            <v>Harde zomertarwe</v>
          </cell>
          <cell r="R22" t="str">
            <v>Trigo duro de primavera</v>
          </cell>
          <cell r="U22" t="str">
            <v>Kevätdurumvehnä</v>
          </cell>
          <cell r="V22" t="str">
            <v>Hårt vårvete</v>
          </cell>
        </row>
        <row r="23">
          <cell r="A23" t="str">
            <v>C1140</v>
          </cell>
          <cell r="B23" t="str">
            <v/>
          </cell>
          <cell r="D23" t="str">
            <v>Rug og blandsæd af rug og hvede</v>
          </cell>
          <cell r="E23" t="str">
            <v>Roggen und Wintermenggetreide</v>
          </cell>
          <cell r="H23" t="str">
            <v>Rye and meslin</v>
          </cell>
          <cell r="I23" t="str">
            <v>Centeno y morcajo o tranquillón</v>
          </cell>
          <cell r="J23" t="str">
            <v>Seigle et méteil</v>
          </cell>
          <cell r="K23" t="str">
            <v/>
          </cell>
          <cell r="P23" t="str">
            <v/>
          </cell>
          <cell r="R23" t="str">
            <v/>
          </cell>
          <cell r="U23" t="str">
            <v>Ruis ja syysseosvilja</v>
          </cell>
          <cell r="V23" t="str">
            <v>Råg och höstblandsäd</v>
          </cell>
        </row>
        <row r="24">
          <cell r="A24" t="str">
            <v>C1150</v>
          </cell>
          <cell r="B24" t="str">
            <v>Secale cereale L.</v>
          </cell>
          <cell r="D24" t="str">
            <v>Rug</v>
          </cell>
          <cell r="E24" t="str">
            <v>Roggen</v>
          </cell>
          <cell r="G24" t="str">
            <v>Óßêáëç</v>
          </cell>
          <cell r="H24" t="str">
            <v>Rye</v>
          </cell>
          <cell r="I24" t="str">
            <v>Centeno</v>
          </cell>
          <cell r="J24" t="str">
            <v>Seigle</v>
          </cell>
          <cell r="K24" t="str">
            <v>Segale</v>
          </cell>
          <cell r="P24" t="str">
            <v>Rogge</v>
          </cell>
          <cell r="R24" t="str">
            <v>Centeio</v>
          </cell>
          <cell r="U24" t="str">
            <v>Ruis</v>
          </cell>
          <cell r="V24" t="str">
            <v>Råg</v>
          </cell>
        </row>
        <row r="25">
          <cell r="A25" t="str">
            <v>C1151</v>
          </cell>
          <cell r="B25" t="str">
            <v/>
          </cell>
          <cell r="D25" t="str">
            <v>Vinterrug</v>
          </cell>
          <cell r="E25" t="str">
            <v>Winterroggen</v>
          </cell>
          <cell r="G25" t="str">
            <v>×åéìåñéíÞ óßêáëç</v>
          </cell>
          <cell r="H25" t="str">
            <v>Winter rye</v>
          </cell>
          <cell r="I25" t="str">
            <v>Centeno de invierno</v>
          </cell>
          <cell r="J25" t="str">
            <v>Seigle d'hiver</v>
          </cell>
          <cell r="K25" t="str">
            <v>Segale autunnale</v>
          </cell>
          <cell r="P25" t="str">
            <v>Winterrogge</v>
          </cell>
          <cell r="R25" t="str">
            <v>Centeio de inverno</v>
          </cell>
          <cell r="U25" t="str">
            <v>Syysruis</v>
          </cell>
          <cell r="V25" t="str">
            <v>Höstråg</v>
          </cell>
        </row>
        <row r="26">
          <cell r="A26" t="str">
            <v>C1152</v>
          </cell>
          <cell r="B26" t="str">
            <v/>
          </cell>
          <cell r="D26" t="str">
            <v>Vårrug</v>
          </cell>
          <cell r="E26" t="str">
            <v>Sommerroggen</v>
          </cell>
          <cell r="G26" t="str">
            <v>ÅáñéíÞ óßêáëç</v>
          </cell>
          <cell r="H26" t="str">
            <v>Spring rye</v>
          </cell>
          <cell r="I26" t="str">
            <v>Centeno de primavera</v>
          </cell>
          <cell r="J26" t="str">
            <v>Seigle de printemps</v>
          </cell>
          <cell r="K26" t="str">
            <v>Segale marzuola</v>
          </cell>
          <cell r="P26" t="str">
            <v>Zomerrogge</v>
          </cell>
          <cell r="R26" t="str">
            <v>Centeio de primavera</v>
          </cell>
          <cell r="U26" t="str">
            <v>Kevätruis</v>
          </cell>
          <cell r="V26" t="str">
            <v>Vårråg</v>
          </cell>
        </row>
        <row r="27">
          <cell r="A27" t="str">
            <v>C1155</v>
          </cell>
          <cell r="B27" t="str">
            <v>Triticum aestivum L. emend. Fiori et Paol. et Secale cereale L.</v>
          </cell>
          <cell r="D27" t="str">
            <v>Blandsæd af rug og hvede</v>
          </cell>
          <cell r="E27" t="str">
            <v>Wintermenggetreide</v>
          </cell>
          <cell r="G27" t="str">
            <v>Óìéãüò</v>
          </cell>
          <cell r="H27" t="str">
            <v>Meslin</v>
          </cell>
          <cell r="I27" t="str">
            <v>Morcajo o tranquillón</v>
          </cell>
          <cell r="J27" t="str">
            <v>Méteil</v>
          </cell>
          <cell r="K27" t="str">
            <v>Frumento segalato</v>
          </cell>
          <cell r="P27" t="str">
            <v>Masteluin</v>
          </cell>
          <cell r="R27" t="str">
            <v>Mistura de trigo e centeio</v>
          </cell>
          <cell r="U27" t="str">
            <v>Syysseosvilja</v>
          </cell>
          <cell r="V27" t="str">
            <v>Höstblandsäd</v>
          </cell>
        </row>
        <row r="28">
          <cell r="A28" t="str">
            <v>C1160</v>
          </cell>
          <cell r="B28" t="str">
            <v>Hordeum vulgare L.</v>
          </cell>
          <cell r="D28" t="str">
            <v>Byg</v>
          </cell>
          <cell r="E28" t="str">
            <v>Gerste</v>
          </cell>
          <cell r="G28" t="str">
            <v>ÊñéèÜñé</v>
          </cell>
          <cell r="H28" t="str">
            <v>Barley</v>
          </cell>
          <cell r="I28" t="str">
            <v>Cebada</v>
          </cell>
          <cell r="J28" t="str">
            <v>Orge</v>
          </cell>
          <cell r="K28" t="str">
            <v>Orzo</v>
          </cell>
          <cell r="P28" t="str">
            <v>Gerst</v>
          </cell>
          <cell r="R28" t="str">
            <v>Cevada</v>
          </cell>
          <cell r="U28" t="str">
            <v>Ohra</v>
          </cell>
          <cell r="V28" t="str">
            <v>Korn</v>
          </cell>
        </row>
        <row r="29">
          <cell r="A29" t="str">
            <v>C1163</v>
          </cell>
          <cell r="B29" t="str">
            <v/>
          </cell>
          <cell r="D29" t="str">
            <v>Vinterbyg</v>
          </cell>
          <cell r="E29" t="str">
            <v>Wintergerste</v>
          </cell>
          <cell r="G29" t="str">
            <v>×åéìåñéíü êñéèÜñé</v>
          </cell>
          <cell r="H29" t="str">
            <v>Winter barley</v>
          </cell>
          <cell r="I29" t="str">
            <v>Cebada de invierno</v>
          </cell>
          <cell r="J29" t="str">
            <v>Orge d'hiver</v>
          </cell>
          <cell r="K29" t="str">
            <v>Orzo autunnale</v>
          </cell>
          <cell r="P29" t="str">
            <v>Wintergerst</v>
          </cell>
          <cell r="R29" t="str">
            <v>Cevada de inverno</v>
          </cell>
          <cell r="U29" t="str">
            <v>Syysohra</v>
          </cell>
          <cell r="V29" t="str">
            <v>Höstkorn</v>
          </cell>
        </row>
        <row r="30">
          <cell r="A30" t="str">
            <v>C1164</v>
          </cell>
          <cell r="B30" t="str">
            <v/>
          </cell>
          <cell r="D30" t="str">
            <v>Vårbyg</v>
          </cell>
          <cell r="E30" t="str">
            <v>Sommergerste</v>
          </cell>
          <cell r="G30" t="str">
            <v>Åáñéíü êñéèÜñé</v>
          </cell>
          <cell r="H30" t="str">
            <v>Spring barley</v>
          </cell>
          <cell r="I30" t="str">
            <v>Cebada de primavera</v>
          </cell>
          <cell r="J30" t="str">
            <v>Orge de printemps</v>
          </cell>
          <cell r="K30" t="str">
            <v>Orzo marzuolo</v>
          </cell>
          <cell r="P30" t="str">
            <v>Zomergerst</v>
          </cell>
          <cell r="R30" t="str">
            <v>Cevada de primavera</v>
          </cell>
          <cell r="U30" t="str">
            <v>Kevätohra</v>
          </cell>
          <cell r="V30" t="str">
            <v>Vårkorn</v>
          </cell>
        </row>
        <row r="31">
          <cell r="A31" t="str">
            <v>C1170</v>
          </cell>
          <cell r="B31" t="str">
            <v/>
          </cell>
          <cell r="D31" t="str">
            <v>Havre og blandsæd</v>
          </cell>
          <cell r="E31" t="str">
            <v>Hafer und Sommermenggetreide</v>
          </cell>
          <cell r="H31" t="str">
            <v>Oats and mixed grain other than meslin</v>
          </cell>
          <cell r="I31" t="str">
            <v>Avena y mezclas de cereales de invierno</v>
          </cell>
          <cell r="J31" t="str">
            <v>Avoine et mélanges de céréales d'été</v>
          </cell>
          <cell r="K31" t="str">
            <v/>
          </cell>
          <cell r="P31" t="str">
            <v/>
          </cell>
          <cell r="R31" t="str">
            <v/>
          </cell>
          <cell r="U31" t="str">
            <v>Kaura ja kevätseosvilja</v>
          </cell>
          <cell r="V31" t="str">
            <v>Havre och vårblandsäd</v>
          </cell>
        </row>
        <row r="32">
          <cell r="A32" t="str">
            <v>C1180</v>
          </cell>
          <cell r="B32" t="str">
            <v>Avena sativa L.</v>
          </cell>
          <cell r="D32" t="str">
            <v>Havre</v>
          </cell>
          <cell r="E32" t="str">
            <v>Hafer</v>
          </cell>
          <cell r="G32" t="str">
            <v>Âñþìç</v>
          </cell>
          <cell r="H32" t="str">
            <v>Oats</v>
          </cell>
          <cell r="I32" t="str">
            <v>Avena</v>
          </cell>
          <cell r="J32" t="str">
            <v>Avoine</v>
          </cell>
          <cell r="K32" t="str">
            <v>Avena</v>
          </cell>
          <cell r="P32" t="str">
            <v>Haver</v>
          </cell>
          <cell r="R32" t="str">
            <v>Aveia</v>
          </cell>
          <cell r="U32" t="str">
            <v>Kaura</v>
          </cell>
          <cell r="V32" t="str">
            <v>Havre</v>
          </cell>
        </row>
        <row r="33">
          <cell r="A33" t="str">
            <v>C1185</v>
          </cell>
          <cell r="B33" t="str">
            <v/>
          </cell>
          <cell r="D33" t="str">
            <v>Blandsæd</v>
          </cell>
          <cell r="E33" t="str">
            <v>Sommermenggetreide</v>
          </cell>
          <cell r="G33" t="str">
            <v>Ìåßãìáôá  èåñéíþí óéôçñþí</v>
          </cell>
          <cell r="H33" t="str">
            <v>Mixed grains other than meslin</v>
          </cell>
          <cell r="I33" t="str">
            <v>Mezclas de cereales de invierno</v>
          </cell>
          <cell r="J33" t="str">
            <v>Mélanges de céréales d'été</v>
          </cell>
          <cell r="K33" t="str">
            <v>Miscugli di cereali primaverili</v>
          </cell>
          <cell r="P33" t="str">
            <v>Mengsels van zomergranen</v>
          </cell>
          <cell r="R33" t="str">
            <v>Misturas de cereais de primavera</v>
          </cell>
          <cell r="U33" t="str">
            <v>Kevätseosvilja</v>
          </cell>
          <cell r="V33" t="str">
            <v>Vårblandsäd</v>
          </cell>
        </row>
        <row r="34">
          <cell r="A34" t="str">
            <v>C1200</v>
          </cell>
          <cell r="B34" t="str">
            <v>Zea mays L.</v>
          </cell>
          <cell r="D34" t="str">
            <v>Majs</v>
          </cell>
          <cell r="E34" t="str">
            <v>Körnermais</v>
          </cell>
          <cell r="G34" t="str">
            <v>Áñáâüóéôïò</v>
          </cell>
          <cell r="H34" t="str">
            <v>Grain maize</v>
          </cell>
          <cell r="I34" t="str">
            <v>Maíz</v>
          </cell>
          <cell r="J34" t="str">
            <v>Maïs grain</v>
          </cell>
          <cell r="K34" t="str">
            <v>Granoturco</v>
          </cell>
          <cell r="P34" t="str">
            <v>Korrelmais</v>
          </cell>
          <cell r="R34" t="str">
            <v>Milho</v>
          </cell>
          <cell r="U34" t="str">
            <v>Maissi</v>
          </cell>
          <cell r="V34" t="str">
            <v>Majs</v>
          </cell>
        </row>
        <row r="35">
          <cell r="A35" t="str">
            <v>C1211</v>
          </cell>
          <cell r="B35" t="str">
            <v>Sorghum spp.</v>
          </cell>
          <cell r="D35" t="str">
            <v>Durra</v>
          </cell>
          <cell r="E35" t="str">
            <v>Sorghum</v>
          </cell>
          <cell r="G35" t="str">
            <v>Óüñãï</v>
          </cell>
          <cell r="H35" t="str">
            <v>Sorghum</v>
          </cell>
          <cell r="I35" t="str">
            <v>Sorgo</v>
          </cell>
          <cell r="J35" t="str">
            <v>Sorgho</v>
          </cell>
          <cell r="K35" t="str">
            <v>Sorgo</v>
          </cell>
          <cell r="P35" t="str">
            <v>Sorghum</v>
          </cell>
          <cell r="R35" t="str">
            <v>Sorgo</v>
          </cell>
          <cell r="U35" t="str">
            <v>Durra</v>
          </cell>
          <cell r="V35" t="str">
            <v>Durra</v>
          </cell>
        </row>
        <row r="36">
          <cell r="A36" t="str">
            <v>C1212</v>
          </cell>
          <cell r="B36" t="str">
            <v>Triticosecale Wittm.</v>
          </cell>
          <cell r="D36" t="str">
            <v>Triticale</v>
          </cell>
          <cell r="E36" t="str">
            <v>Triticale</v>
          </cell>
          <cell r="G36" t="str">
            <v xml:space="preserve">ÔñéôéêÜëå </v>
          </cell>
          <cell r="H36" t="str">
            <v>Triticale</v>
          </cell>
          <cell r="I36" t="str">
            <v>Tritical</v>
          </cell>
          <cell r="J36" t="str">
            <v>Triticale</v>
          </cell>
          <cell r="K36" t="str">
            <v>Triticale</v>
          </cell>
          <cell r="P36" t="str">
            <v>Triticale</v>
          </cell>
          <cell r="R36" t="str">
            <v>Triticale</v>
          </cell>
          <cell r="U36" t="str">
            <v>Ruisvehnä</v>
          </cell>
          <cell r="V36" t="str">
            <v>Rågvete</v>
          </cell>
        </row>
        <row r="37">
          <cell r="A37" t="str">
            <v>C1219</v>
          </cell>
          <cell r="B37" t="str">
            <v/>
          </cell>
          <cell r="D37" t="str">
            <v>Hirse,boghvede,kanariefrø, i.a.a.</v>
          </cell>
          <cell r="E37" t="str">
            <v>Getreide a.n.g.</v>
          </cell>
          <cell r="G37" t="str">
            <v>Êå÷ñß, öáãüðõñï, öáëáñßäá (êÝ÷ñïò ï ìáêñüò)</v>
          </cell>
          <cell r="H37" t="str">
            <v>Cereals n.e.I.</v>
          </cell>
          <cell r="I37" t="str">
            <v>Mijo, alforfón,alpiste, n.d.o.p</v>
          </cell>
          <cell r="J37" t="str">
            <v>Autres céréales n.d.a.</v>
          </cell>
          <cell r="K37" t="str">
            <v>Miglio, grano saraceno, scagliola</v>
          </cell>
          <cell r="P37" t="str">
            <v>Gierst, boekweit, kanariezaad,</v>
          </cell>
          <cell r="R37" t="str">
            <v>Milho painço, trigo mourisco, alpista, n.esp.</v>
          </cell>
          <cell r="U37" t="str">
            <v>Hirssi, tattari, kanariansiemen, ei muualla eritelty</v>
          </cell>
          <cell r="V37" t="str">
            <v>Hirs, bovete, kanariefrö, inte specificerade på annat ställe</v>
          </cell>
        </row>
        <row r="38">
          <cell r="A38" t="str">
            <v>C1250</v>
          </cell>
          <cell r="B38" t="str">
            <v>Oryza sativa L.</v>
          </cell>
          <cell r="C38" t="str">
            <v>rýže</v>
          </cell>
          <cell r="D38" t="str">
            <v>Ris</v>
          </cell>
          <cell r="E38" t="str">
            <v>Reis</v>
          </cell>
          <cell r="G38" t="str">
            <v>Ñýæé</v>
          </cell>
          <cell r="H38" t="str">
            <v>Rice</v>
          </cell>
          <cell r="I38" t="str">
            <v>Arroz</v>
          </cell>
          <cell r="J38" t="str">
            <v>Riz</v>
          </cell>
          <cell r="K38" t="str">
            <v>Riso</v>
          </cell>
          <cell r="P38" t="str">
            <v>Rijst</v>
          </cell>
          <cell r="R38" t="str">
            <v>Arroz</v>
          </cell>
          <cell r="U38" t="str">
            <v>Riisi</v>
          </cell>
          <cell r="V38" t="str">
            <v>Ris</v>
          </cell>
        </row>
        <row r="39">
          <cell r="A39" t="str">
            <v>C1300</v>
          </cell>
          <cell r="B39" t="str">
            <v/>
          </cell>
          <cell r="C39" t="str">
            <v>Luštěniny</v>
          </cell>
          <cell r="D39" t="str">
            <v>Bælgsæd til modenhed</v>
          </cell>
          <cell r="E39" t="str">
            <v>Hülsenfrüchte</v>
          </cell>
          <cell r="G39" t="str">
            <v>ÎçñÜ üóðñéá</v>
          </cell>
          <cell r="H39" t="str">
            <v>Dried pulses</v>
          </cell>
          <cell r="I39" t="str">
            <v>Leguminosas grano</v>
          </cell>
          <cell r="J39" t="str">
            <v>Légumineuses sèches</v>
          </cell>
          <cell r="K39" t="str">
            <v>Leguminose di granella</v>
          </cell>
          <cell r="P39" t="str">
            <v>Droog geoogste peulvruchten</v>
          </cell>
          <cell r="R39" t="str">
            <v>Leguminosas secas</v>
          </cell>
          <cell r="U39" t="str">
            <v>Kuivatut siemenvihannekset</v>
          </cell>
          <cell r="V39" t="str">
            <v>Torkade baljväxter</v>
          </cell>
        </row>
        <row r="40">
          <cell r="A40" t="str">
            <v>C1310</v>
          </cell>
          <cell r="B40" t="str">
            <v/>
          </cell>
          <cell r="D40" t="str">
            <v>Ærter</v>
          </cell>
          <cell r="E40" t="str">
            <v>Erbsen</v>
          </cell>
          <cell r="G40" t="str">
            <v>ÌðéæÝëéá</v>
          </cell>
          <cell r="H40" t="str">
            <v>Peas</v>
          </cell>
          <cell r="I40" t="str">
            <v>Guisantes</v>
          </cell>
          <cell r="J40" t="str">
            <v>Pois</v>
          </cell>
          <cell r="K40" t="str">
            <v>Piselli</v>
          </cell>
          <cell r="P40" t="str">
            <v>Erwten</v>
          </cell>
          <cell r="R40" t="str">
            <v>Ervilhas</v>
          </cell>
          <cell r="U40" t="str">
            <v>Herne</v>
          </cell>
          <cell r="V40" t="str">
            <v>Ärter</v>
          </cell>
        </row>
        <row r="41">
          <cell r="A41" t="str">
            <v>C1320</v>
          </cell>
          <cell r="B41" t="str">
            <v>Pisum sativum L. (partim)</v>
          </cell>
          <cell r="C41" t="str">
            <v>krmný hrách</v>
          </cell>
          <cell r="D41" t="str">
            <v>Markærter</v>
          </cell>
          <cell r="E41" t="str">
            <v>Futtererbsen</v>
          </cell>
          <cell r="G41" t="str">
            <v>ÊôçíïôñïöéêÜ ìðéæÝëéá</v>
          </cell>
          <cell r="H41" t="str">
            <v>Field peas</v>
          </cell>
          <cell r="I41" t="str">
            <v>Guisantes forrajeros</v>
          </cell>
          <cell r="J41" t="str">
            <v>Pois protéagineux</v>
          </cell>
          <cell r="K41" t="str">
            <v>Piselli da foraggio</v>
          </cell>
          <cell r="P41" t="str">
            <v>Voedererwten</v>
          </cell>
          <cell r="R41" t="str">
            <v>Ervilhas forrageiras</v>
          </cell>
          <cell r="U41" t="str">
            <v>Rehuherne</v>
          </cell>
          <cell r="V41" t="str">
            <v>Foderärter</v>
          </cell>
        </row>
        <row r="42">
          <cell r="A42" t="str">
            <v>C1311</v>
          </cell>
          <cell r="B42" t="str">
            <v>Pisum sativum L.(partim), Pisum arvense, Cicer arietinum…</v>
          </cell>
          <cell r="C42" t="str">
            <v>ostatní hrách</v>
          </cell>
          <cell r="D42" t="str">
            <v>Andre ærter (heraf kikærter) ekskl. markærter</v>
          </cell>
          <cell r="E42" t="str">
            <v>Andere Erbsen als Futtererbsen (einschl. Kichererbsen)</v>
          </cell>
          <cell r="G42" t="str">
            <v>ÎçñÜ ìðéæÝëéá êáé ñåâßèéá åêôüò êôçíïôñïöéêþí ìðéæåëéþí</v>
          </cell>
          <cell r="H42" t="str">
            <v>Peas (incl. chick peas) other than field peas</v>
          </cell>
          <cell r="I42" t="str">
            <v>Guisantes que no sean forrajeros (incluyendo garbanzos)</v>
          </cell>
          <cell r="J42" t="str">
            <v>Pois secs (y compris pois chiches) autres que pois protéagineux</v>
          </cell>
          <cell r="K42" t="str">
            <v>Piselli da foraggio (compresi i ceci)</v>
          </cell>
          <cell r="P42" t="str">
            <v>Andere erwten dan voederwten (incl. grauwe erwten)</v>
          </cell>
          <cell r="R42" t="str">
            <v>Ervilhas secas e grão-de-bico excluindo as forrageiras</v>
          </cell>
          <cell r="U42" t="str">
            <v>Muut herneet (sis. kahviherne) kuin rehuherne</v>
          </cell>
          <cell r="V42" t="str">
            <v>Andra ärter (inkl. kikärter) exkl. foderärter</v>
          </cell>
        </row>
        <row r="43">
          <cell r="A43" t="str">
            <v>C1330</v>
          </cell>
          <cell r="B43" t="str">
            <v/>
          </cell>
          <cell r="D43" t="str">
            <v>Bønner</v>
          </cell>
          <cell r="E43" t="str">
            <v>Bohnen</v>
          </cell>
          <cell r="G43" t="str">
            <v>Öáóüëéá, êïõêéÜ êáé ëáèïýñéá</v>
          </cell>
          <cell r="H43" t="str">
            <v>Beans</v>
          </cell>
          <cell r="I43" t="str">
            <v>Judías secas, habas y haboncillos</v>
          </cell>
          <cell r="J43" t="str">
            <v>Haricots, Fèves et Féveroles</v>
          </cell>
          <cell r="K43" t="str">
            <v>Fagioli e fave</v>
          </cell>
          <cell r="P43" t="str">
            <v>Bonen</v>
          </cell>
          <cell r="R43" t="str">
            <v>Feijões e favas</v>
          </cell>
          <cell r="U43" t="str">
            <v>Papu</v>
          </cell>
          <cell r="V43" t="str">
            <v>Bönor</v>
          </cell>
        </row>
        <row r="44">
          <cell r="A44" t="str">
            <v>C1335</v>
          </cell>
          <cell r="B44" t="str">
            <v>Vicia faba L. (partim)</v>
          </cell>
          <cell r="C44" t="str">
            <v>fazole, bob a koňský bob</v>
          </cell>
          <cell r="D44" t="str">
            <v>Hestebønner</v>
          </cell>
          <cell r="E44" t="str">
            <v>Puff- und Ackerbohnen</v>
          </cell>
          <cell r="G44" t="str">
            <v>ÊïõêéÜ êáé ëáèïýñéá</v>
          </cell>
          <cell r="H44" t="str">
            <v>Broad and field beans</v>
          </cell>
          <cell r="I44" t="str">
            <v>Habas y haboncillos</v>
          </cell>
          <cell r="J44" t="str">
            <v>Fèves et Féveroles</v>
          </cell>
          <cell r="K44" t="str">
            <v>Fave</v>
          </cell>
          <cell r="P44" t="str">
            <v>Veldbonen</v>
          </cell>
          <cell r="R44" t="str">
            <v>Favas</v>
          </cell>
          <cell r="U44" t="str">
            <v>Härkäpapu</v>
          </cell>
          <cell r="V44" t="str">
            <v>Bondbönor, hästbönor</v>
          </cell>
        </row>
        <row r="45">
          <cell r="A45" t="str">
            <v>C1338</v>
          </cell>
          <cell r="B45" t="str">
            <v>Vicia faba L. (partim)</v>
          </cell>
          <cell r="D45" t="str">
            <v>Hestebønner (fødevarer)</v>
          </cell>
          <cell r="E45" t="str">
            <v>Puff- und Ackerbohnen (Ernährung)</v>
          </cell>
          <cell r="G45" t="str">
            <v>ÊïõêéÜ êáé ëÜèïýñéá (áíèñþðéíç êáôáíÜëùóç)</v>
          </cell>
          <cell r="H45" t="str">
            <v>Broad and field beans (human consumption)</v>
          </cell>
          <cell r="I45" t="str">
            <v>Habas y haboncillos (cons. hum.)</v>
          </cell>
          <cell r="J45" t="str">
            <v>Fèves et Féveroles (consommation humaine)</v>
          </cell>
          <cell r="K45" t="str">
            <v>Fave maggiori e favette (consumo umano)</v>
          </cell>
          <cell r="P45" t="str">
            <v>Tuin- en veldbonen (menselijke consumptie)</v>
          </cell>
          <cell r="R45" t="str">
            <v>Favas (cons. hum.)</v>
          </cell>
          <cell r="U45" t="str">
            <v>Härkäpapu (syötäväksi)</v>
          </cell>
          <cell r="V45" t="str">
            <v>Bondbönor, hästbönor (till föda)</v>
          </cell>
        </row>
        <row r="46">
          <cell r="A46" t="str">
            <v>C1331</v>
          </cell>
          <cell r="B46" t="str">
            <v>Phaseolus vulgaris L.</v>
          </cell>
          <cell r="C46" t="str">
            <v>ostatní fazole</v>
          </cell>
          <cell r="D46" t="str">
            <v>Spisebønner</v>
          </cell>
          <cell r="E46" t="str">
            <v>Speisebohnen</v>
          </cell>
          <cell r="G46" t="str">
            <v>ÎçñÜ öáóüëéá</v>
          </cell>
          <cell r="H46" t="str">
            <v>Kidney beans</v>
          </cell>
          <cell r="I46" t="str">
            <v>Judías secas</v>
          </cell>
          <cell r="J46" t="str">
            <v>Haricots secs</v>
          </cell>
          <cell r="K46" t="str">
            <v>Fagioli</v>
          </cell>
          <cell r="P46" t="str">
            <v>Bruine en witte bonen</v>
          </cell>
          <cell r="R46" t="str">
            <v>Feijões</v>
          </cell>
          <cell r="U46" t="str">
            <v>Ruokapapu</v>
          </cell>
          <cell r="V46" t="str">
            <v>Matbönor</v>
          </cell>
        </row>
        <row r="47">
          <cell r="A47" t="str">
            <v>C1340</v>
          </cell>
          <cell r="B47" t="str">
            <v/>
          </cell>
          <cell r="D47" t="str">
            <v>Anden bælgsæd</v>
          </cell>
          <cell r="E47" t="str">
            <v>Übrige Hülsenfrüchte</v>
          </cell>
          <cell r="G47" t="str">
            <v>ËïéðÜ üóðñéá</v>
          </cell>
          <cell r="H47" t="str">
            <v>Other dried pulses</v>
          </cell>
          <cell r="I47" t="str">
            <v>Otras leguminosas grano</v>
          </cell>
          <cell r="J47" t="str">
            <v>Autres légumineuses sèches</v>
          </cell>
          <cell r="K47" t="str">
            <v>Altre leguminose da granella</v>
          </cell>
          <cell r="P47" t="str">
            <v>Andere droog geoogste peulvruchten</v>
          </cell>
          <cell r="R47" t="str">
            <v>Outras leguminosas secas</v>
          </cell>
          <cell r="U47" t="str">
            <v>Muut kuivatut siemenvihannekset</v>
          </cell>
          <cell r="V47" t="str">
            <v>Andra torkade baljväxter</v>
          </cell>
        </row>
        <row r="48">
          <cell r="A48" t="str">
            <v>C1343</v>
          </cell>
          <cell r="B48" t="str">
            <v>Lupinus sp.</v>
          </cell>
          <cell r="C48" t="str">
            <v>vlčí bob</v>
          </cell>
          <cell r="D48" t="str">
            <v>Lupiner</v>
          </cell>
          <cell r="E48" t="str">
            <v>Lupinen</v>
          </cell>
          <cell r="G48" t="str">
            <v>Ëïýðéíá</v>
          </cell>
          <cell r="H48" t="str">
            <v>Lupins</v>
          </cell>
          <cell r="I48" t="str">
            <v>Altramuces</v>
          </cell>
          <cell r="J48" t="str">
            <v>Lupins</v>
          </cell>
          <cell r="K48" t="str">
            <v>Lupini</v>
          </cell>
          <cell r="P48" t="str">
            <v>Lupinen</v>
          </cell>
          <cell r="R48" t="str">
            <v>Tremoços</v>
          </cell>
          <cell r="U48" t="str">
            <v>Lupiini</v>
          </cell>
          <cell r="V48" t="str">
            <v>Lupiner</v>
          </cell>
        </row>
        <row r="49">
          <cell r="A49" t="str">
            <v>C1341</v>
          </cell>
          <cell r="B49" t="str">
            <v>Lens culinaris Medikus ( syn. Esculenta, syn. Ervum lens), Lens orientalis L.</v>
          </cell>
          <cell r="D49" t="str">
            <v>Linser</v>
          </cell>
          <cell r="E49" t="str">
            <v>Linsen</v>
          </cell>
          <cell r="G49" t="str">
            <v>ÖáêÝò</v>
          </cell>
          <cell r="H49" t="str">
            <v>Lentils</v>
          </cell>
          <cell r="I49" t="str">
            <v>Lentejas</v>
          </cell>
          <cell r="J49" t="str">
            <v>Lentilles</v>
          </cell>
          <cell r="K49" t="str">
            <v>Lenticchie</v>
          </cell>
          <cell r="P49" t="str">
            <v>Linzen</v>
          </cell>
          <cell r="R49" t="str">
            <v>Lentilhas</v>
          </cell>
          <cell r="U49" t="str">
            <v>Linssit</v>
          </cell>
          <cell r="V49" t="str">
            <v>Linser</v>
          </cell>
        </row>
        <row r="50">
          <cell r="A50" t="str">
            <v>C1342</v>
          </cell>
          <cell r="B50" t="str">
            <v>Vicia spp.</v>
          </cell>
          <cell r="D50" t="str">
            <v>Vikker</v>
          </cell>
          <cell r="E50" t="str">
            <v>Wicken</v>
          </cell>
          <cell r="G50" t="str">
            <v>Âßêïò</v>
          </cell>
          <cell r="H50" t="str">
            <v>Vetches</v>
          </cell>
          <cell r="I50" t="str">
            <v>Vezas</v>
          </cell>
          <cell r="J50" t="str">
            <v>Vesces</v>
          </cell>
          <cell r="K50" t="str">
            <v>Vecce</v>
          </cell>
          <cell r="P50" t="str">
            <v>Wikken</v>
          </cell>
          <cell r="R50" t="str">
            <v>Ervilhacas</v>
          </cell>
          <cell r="U50" t="str">
            <v>Virna</v>
          </cell>
          <cell r="V50" t="str">
            <v>Vicker</v>
          </cell>
        </row>
        <row r="51">
          <cell r="A51" t="str">
            <v>C1349</v>
          </cell>
          <cell r="B51" t="str">
            <v/>
          </cell>
          <cell r="D51" t="str">
            <v>Anden bælgsæd, i.a.a.</v>
          </cell>
          <cell r="E51" t="str">
            <v>Andere Hülsenfrüchte a.n.g.</v>
          </cell>
          <cell r="G51" t="str">
            <v>ËïéðÜ îçñÜ üóðñéá ðïõ äåí áíáöÝñïíôáé áëëïý</v>
          </cell>
          <cell r="H51" t="str">
            <v>Other dried pulses n.e.I.</v>
          </cell>
          <cell r="I51" t="str">
            <v>Otras leguminosas grano n.d.o.p.</v>
          </cell>
          <cell r="J51" t="str">
            <v>Autres légumineuse sèches n.d.a.</v>
          </cell>
          <cell r="K51" t="str">
            <v>Altre leguminose da granella</v>
          </cell>
          <cell r="P51" t="str">
            <v>Overige droog geoogste peulvruchten, n.a.v.</v>
          </cell>
          <cell r="R51" t="str">
            <v>Outras leguminosas secas não especificadas</v>
          </cell>
          <cell r="U51" t="str">
            <v>Muut kuivatut siemenvihannekset, ei eritelty muualla</v>
          </cell>
          <cell r="V51" t="str">
            <v>Andra torkade baljväxter, inte  specificerade på annat ställe</v>
          </cell>
        </row>
        <row r="52">
          <cell r="A52" t="str">
            <v>C1350</v>
          </cell>
          <cell r="B52" t="str">
            <v/>
          </cell>
          <cell r="C52" t="str">
            <v>Okopaniny a hlízy</v>
          </cell>
          <cell r="D52" t="str">
            <v>Rodfrugter</v>
          </cell>
          <cell r="E52" t="str">
            <v>Hackfrüchte</v>
          </cell>
          <cell r="G52" t="str">
            <v>ÖõôÜ ìå ñéæþìáôá Þ êïíäýëïõò</v>
          </cell>
          <cell r="H52" t="str">
            <v>Root crops</v>
          </cell>
          <cell r="I52" t="str">
            <v>Raíces y tubérculos</v>
          </cell>
          <cell r="J52" t="str">
            <v>Plantes sarclées</v>
          </cell>
          <cell r="K52" t="str">
            <v>Piante sarchiate</v>
          </cell>
          <cell r="P52" t="str">
            <v>Hakvruchten</v>
          </cell>
          <cell r="R52" t="str">
            <v>Culturas sachadas (raízes e tubérculos)</v>
          </cell>
          <cell r="U52" t="str">
            <v>Juureskasvit</v>
          </cell>
          <cell r="V52" t="str">
            <v>Rotfrukter</v>
          </cell>
        </row>
        <row r="53">
          <cell r="A53" t="str">
            <v>C1360</v>
          </cell>
          <cell r="B53" t="str">
            <v>Solanum tuberosum L.</v>
          </cell>
          <cell r="C53" t="str">
            <v>brambory</v>
          </cell>
          <cell r="D53" t="str">
            <v>Kartofler</v>
          </cell>
          <cell r="E53" t="str">
            <v>Kartoffeln</v>
          </cell>
          <cell r="G53" t="str">
            <v>ÐáôÜôåò</v>
          </cell>
          <cell r="H53" t="str">
            <v>Potatoes</v>
          </cell>
          <cell r="I53" t="str">
            <v>Patata</v>
          </cell>
          <cell r="J53" t="str">
            <v>Pommes de terre</v>
          </cell>
          <cell r="K53" t="str">
            <v>Patate</v>
          </cell>
          <cell r="P53" t="str">
            <v>Aardappelen</v>
          </cell>
          <cell r="R53" t="str">
            <v>Batatas</v>
          </cell>
          <cell r="U53" t="str">
            <v>Peruna</v>
          </cell>
          <cell r="V53" t="str">
            <v>Potatis</v>
          </cell>
        </row>
        <row r="54">
          <cell r="A54" t="str">
            <v>C1362</v>
          </cell>
          <cell r="B54" t="str">
            <v/>
          </cell>
          <cell r="D54" t="str">
            <v>Tidlige kartofler</v>
          </cell>
          <cell r="E54" t="str">
            <v>Frühkartoffeln</v>
          </cell>
          <cell r="G54" t="str">
            <v>Ðñþéìåò ðáôÜôåò</v>
          </cell>
          <cell r="H54" t="str">
            <v>Early potatoes</v>
          </cell>
          <cell r="I54" t="str">
            <v>Patata temprana</v>
          </cell>
          <cell r="J54" t="str">
            <v>Pommes de terre hâtives</v>
          </cell>
          <cell r="K54" t="str">
            <v>Patate primaticce</v>
          </cell>
          <cell r="P54" t="str">
            <v>Vroege aardappelen</v>
          </cell>
          <cell r="R54" t="str">
            <v>Batata temporã</v>
          </cell>
          <cell r="U54" t="str">
            <v>Varhaisperuna</v>
          </cell>
          <cell r="V54" t="str">
            <v>Tidig potatis</v>
          </cell>
        </row>
        <row r="55">
          <cell r="A55" t="str">
            <v>C1363</v>
          </cell>
          <cell r="B55" t="str">
            <v/>
          </cell>
          <cell r="D55" t="str">
            <v>Andre kartofler</v>
          </cell>
          <cell r="E55" t="str">
            <v>Übrige Kartoffeln</v>
          </cell>
          <cell r="G55" t="str">
            <v>ËïéðÝò ðáôÜôåò</v>
          </cell>
          <cell r="H55" t="str">
            <v>Other potatoes</v>
          </cell>
          <cell r="I55" t="str">
            <v>Otras patatas</v>
          </cell>
          <cell r="J55" t="str">
            <v>Autres pommes de terre</v>
          </cell>
          <cell r="K55" t="str">
            <v>Altre patate</v>
          </cell>
          <cell r="P55" t="str">
            <v>Andere aardappelen</v>
          </cell>
          <cell r="R55" t="str">
            <v>Outras batatas</v>
          </cell>
          <cell r="U55" t="str">
            <v>Muu peruna</v>
          </cell>
          <cell r="V55" t="str">
            <v>Annan potatis</v>
          </cell>
        </row>
        <row r="56">
          <cell r="A56" t="str">
            <v>C1370</v>
          </cell>
          <cell r="B56" t="str">
            <v>Beta vulgaris L.</v>
          </cell>
          <cell r="C56" t="str">
            <v>cukrovka</v>
          </cell>
          <cell r="D56" t="str">
            <v>Sukkerroer</v>
          </cell>
          <cell r="E56" t="str">
            <v>Zuckerrüben</v>
          </cell>
          <cell r="G56" t="str">
            <v>Æá÷áñüôåõôëá</v>
          </cell>
          <cell r="H56" t="str">
            <v>Sugarbeets</v>
          </cell>
          <cell r="I56" t="str">
            <v>Remolacha azucarera</v>
          </cell>
          <cell r="J56" t="str">
            <v>Betteraves sucrières</v>
          </cell>
          <cell r="K56" t="str">
            <v>Barbabietole da zucchero</v>
          </cell>
          <cell r="P56" t="str">
            <v>Suikerbieten</v>
          </cell>
          <cell r="R56" t="str">
            <v>Beterraba sacarina</v>
          </cell>
          <cell r="U56" t="str">
            <v>Sokerijuurikkaat</v>
          </cell>
          <cell r="V56" t="str">
            <v>Sockerbetor</v>
          </cell>
        </row>
        <row r="57">
          <cell r="A57" t="str">
            <v>C1381</v>
          </cell>
          <cell r="B57" t="str">
            <v>Beta vulgaris L.</v>
          </cell>
          <cell r="C57" t="str">
            <v>krmná řepa</v>
          </cell>
          <cell r="D57" t="str">
            <v>Foderroer</v>
          </cell>
          <cell r="E57" t="str">
            <v>Futterrüben</v>
          </cell>
          <cell r="G57" t="str">
            <v>ÊôçíïôñïöéêÜ ôåýôëá</v>
          </cell>
          <cell r="H57" t="str">
            <v>Fodder beets</v>
          </cell>
          <cell r="I57" t="str">
            <v>Remolacha forrajera</v>
          </cell>
          <cell r="J57" t="str">
            <v>Betteraves fourragères</v>
          </cell>
          <cell r="K57" t="str">
            <v>Barbabietole da foraggio</v>
          </cell>
          <cell r="P57" t="str">
            <v>Voederbieten</v>
          </cell>
          <cell r="R57" t="str">
            <v>Beterraba forrageira</v>
          </cell>
          <cell r="U57" t="str">
            <v>Rehujuurikkaat</v>
          </cell>
          <cell r="V57" t="str">
            <v>Foderbetor</v>
          </cell>
        </row>
        <row r="58">
          <cell r="A58" t="str">
            <v>C1382</v>
          </cell>
          <cell r="B58" t="str">
            <v/>
          </cell>
          <cell r="C58" t="str">
            <v>ostatní okopaniny a hlízy(např. krmná kapusta a tuřín)</v>
          </cell>
          <cell r="D58" t="str">
            <v>Andre rodfrugter</v>
          </cell>
          <cell r="E58" t="str">
            <v>Übrige Hackfrüchte</v>
          </cell>
          <cell r="G58" t="str">
            <v>ËïéðÜ öõôÜ ìå ñéæþìáôá Þ êïíäýëïõò</v>
          </cell>
          <cell r="H58" t="str">
            <v>Other root crops</v>
          </cell>
          <cell r="I58" t="str">
            <v>Otras raíces y tubérculos</v>
          </cell>
          <cell r="J58" t="str">
            <v>Autres plantes sarclées</v>
          </cell>
          <cell r="K58" t="str">
            <v>Altre piante sarchiate</v>
          </cell>
          <cell r="P58" t="str">
            <v>Andere hakvruchten</v>
          </cell>
          <cell r="R58" t="str">
            <v>Outras raízes e tubérculos</v>
          </cell>
          <cell r="U58" t="str">
            <v>Muut juureskasvit</v>
          </cell>
          <cell r="V58" t="str">
            <v>Andra rotfrukter</v>
          </cell>
        </row>
        <row r="59">
          <cell r="A59" t="str">
            <v>C1383</v>
          </cell>
          <cell r="B59" t="str">
            <v>Brassica oleracea L. onvar. acephala (DC) Alef. Var. medullosa Thell. + var. viridis L.</v>
          </cell>
          <cell r="D59" t="str">
            <v>Foderkål</v>
          </cell>
          <cell r="E59" t="str">
            <v>Futterkohl</v>
          </cell>
          <cell r="G59" t="str">
            <v>ÊôçíïôñïöéêÜ ëÜ÷áíá</v>
          </cell>
          <cell r="H59" t="str">
            <v>Fodder kale</v>
          </cell>
          <cell r="I59" t="str">
            <v>Cole forrajera</v>
          </cell>
          <cell r="J59" t="str">
            <v>Choux fourragers</v>
          </cell>
          <cell r="K59" t="str">
            <v>Cavoli da foraggio</v>
          </cell>
          <cell r="P59" t="str">
            <v>Voederkool</v>
          </cell>
          <cell r="R59" t="str">
            <v>Couves forrageiras</v>
          </cell>
          <cell r="U59" t="str">
            <v>Rehukaali</v>
          </cell>
          <cell r="V59" t="str">
            <v>Foderkål</v>
          </cell>
        </row>
        <row r="60">
          <cell r="A60" t="str">
            <v>C1384</v>
          </cell>
          <cell r="B60" t="str">
            <v>Brassica napus var. napobrassica (L.) Robb.</v>
          </cell>
          <cell r="D60" t="str">
            <v>Kålroer</v>
          </cell>
          <cell r="E60" t="str">
            <v>Kohlrüben</v>
          </cell>
          <cell r="G60" t="str">
            <v>ÑÝâá (ÑïõôáìðÜãá)</v>
          </cell>
          <cell r="H60" t="str">
            <v>Swedes</v>
          </cell>
          <cell r="I60" t="str">
            <v>Colinabo</v>
          </cell>
          <cell r="J60" t="str">
            <v>Rutabagas</v>
          </cell>
          <cell r="K60" t="str">
            <v>Rutabaghe, navoni</v>
          </cell>
          <cell r="P60" t="str">
            <v>Koolrapen</v>
          </cell>
          <cell r="R60" t="str">
            <v>Rutabagas</v>
          </cell>
          <cell r="U60" t="str">
            <v>Lanttu</v>
          </cell>
          <cell r="V60" t="str">
            <v>Kålrot</v>
          </cell>
        </row>
        <row r="61">
          <cell r="A61" t="str">
            <v>C1385</v>
          </cell>
          <cell r="B61" t="str">
            <v>Daucus carota L.</v>
          </cell>
          <cell r="D61" t="str">
            <v>Gulerødder til foder</v>
          </cell>
          <cell r="E61" t="str">
            <v>Futtermöhren</v>
          </cell>
          <cell r="G61" t="str">
            <v>ÊôçíïôñïöéêÜ êáñüôá</v>
          </cell>
          <cell r="H61" t="str">
            <v>Carrots for stockfeeding</v>
          </cell>
          <cell r="I61" t="str">
            <v>Zanahoria forrajera</v>
          </cell>
          <cell r="J61" t="str">
            <v>Carottes fourragères</v>
          </cell>
          <cell r="K61" t="str">
            <v>Carote da foraggio</v>
          </cell>
          <cell r="P61" t="str">
            <v>Voederwortelen</v>
          </cell>
          <cell r="R61" t="str">
            <v>Cenouras forrageiras</v>
          </cell>
          <cell r="U61" t="str">
            <v>Rehuporkkana</v>
          </cell>
          <cell r="V61" t="str">
            <v>Fodermorötter</v>
          </cell>
        </row>
        <row r="62">
          <cell r="A62" t="str">
            <v>C1386</v>
          </cell>
          <cell r="B62" t="str">
            <v>Brassica napus L.</v>
          </cell>
          <cell r="D62" t="str">
            <v>Turnips til foder</v>
          </cell>
          <cell r="E62" t="str">
            <v>Wasserrüben</v>
          </cell>
          <cell r="G62" t="str">
            <v>ÊôçíïôñïöéêÜ ãïããýëéá</v>
          </cell>
          <cell r="H62" t="str">
            <v>Turnips for stockfeeding</v>
          </cell>
          <cell r="I62" t="str">
            <v>Nabo forrajero</v>
          </cell>
          <cell r="J62" t="str">
            <v>Navets fourragers</v>
          </cell>
          <cell r="K62" t="str">
            <v>Rape da foraggio</v>
          </cell>
          <cell r="P62" t="str">
            <v>Stoppelknollen</v>
          </cell>
          <cell r="R62" t="str">
            <v>Nabos forrageiros</v>
          </cell>
          <cell r="U62" t="str">
            <v>Rehunauris</v>
          </cell>
          <cell r="V62" t="str">
            <v>Foderrovor</v>
          </cell>
        </row>
        <row r="63">
          <cell r="A63" t="str">
            <v>C1390</v>
          </cell>
          <cell r="B63" t="str">
            <v/>
          </cell>
          <cell r="D63" t="str">
            <v>Andre rodfrugter, i.a.a.</v>
          </cell>
          <cell r="E63" t="str">
            <v>Übrige Hackfrüchte a. n. g.</v>
          </cell>
          <cell r="G63" t="str">
            <v>ËïéðÜ öõôÜ ìå ñéæþìáôá Þ êïíäýëïõò ðïõ äåí áíáöÝñïíôáé áëëïý</v>
          </cell>
          <cell r="H63" t="str">
            <v>Other root crops n.e.I.</v>
          </cell>
          <cell r="I63" t="str">
            <v>Otras raíces y tubérculos n.d.o.p.</v>
          </cell>
          <cell r="J63" t="str">
            <v>Autres plantes sarclées n.a.d.</v>
          </cell>
          <cell r="K63" t="str">
            <v>Altre piante sarchiate, n.d.a.</v>
          </cell>
          <cell r="P63" t="str">
            <v>Overige hakvruchten, n.a.v.</v>
          </cell>
          <cell r="R63" t="str">
            <v>Outras raízes e tubérculos não especificados</v>
          </cell>
          <cell r="U63" t="str">
            <v>Muut juureskasvit, ei eritelty muualla</v>
          </cell>
          <cell r="V63" t="str">
            <v>Andra rotfrukter, inte specificerade på annat ställe</v>
          </cell>
        </row>
        <row r="64">
          <cell r="A64" t="str">
            <v>C1400</v>
          </cell>
          <cell r="B64" t="str">
            <v/>
          </cell>
          <cell r="C64" t="str">
            <v>Technické plodiny</v>
          </cell>
          <cell r="D64" t="str">
            <v>Industriplanter</v>
          </cell>
          <cell r="E64" t="str">
            <v>Handelsgewächse</v>
          </cell>
          <cell r="G64" t="str">
            <v>Âéïìç÷áíéêÜ öõôÜ</v>
          </cell>
          <cell r="H64" t="str">
            <v>Industrial crops</v>
          </cell>
          <cell r="I64" t="str">
            <v>Cultivos industriales</v>
          </cell>
          <cell r="J64" t="str">
            <v>Plantes industrielles</v>
          </cell>
          <cell r="K64" t="str">
            <v>Coltivazioni industriali</v>
          </cell>
          <cell r="P64" t="str">
            <v>Handelsgewassen</v>
          </cell>
          <cell r="R64" t="str">
            <v>Culturas industriais</v>
          </cell>
          <cell r="U64" t="str">
            <v>Teollisuuskasvit</v>
          </cell>
          <cell r="V64" t="str">
            <v>Industriväxter</v>
          </cell>
        </row>
        <row r="65">
          <cell r="A65" t="str">
            <v>C1410</v>
          </cell>
          <cell r="B65" t="str">
            <v/>
          </cell>
          <cell r="D65" t="str">
            <v>Olieholdige frø</v>
          </cell>
          <cell r="E65" t="str">
            <v>Ölsaaten</v>
          </cell>
          <cell r="G65" t="str">
            <v>Åëáéïý÷ïé óðüñïé</v>
          </cell>
          <cell r="H65" t="str">
            <v>Oilseeds</v>
          </cell>
          <cell r="I65" t="str">
            <v>Semillas oleaginosas</v>
          </cell>
          <cell r="J65" t="str">
            <v>Plantes oléagineuses</v>
          </cell>
          <cell r="K65" t="str">
            <v>Semi oleosi</v>
          </cell>
          <cell r="P65" t="str">
            <v>Oliehoudende zaden</v>
          </cell>
          <cell r="R65" t="str">
            <v>Sementes oleaginosas</v>
          </cell>
          <cell r="U65" t="str">
            <v>Öljykasvit</v>
          </cell>
          <cell r="V65" t="str">
            <v>Oljehaltiga frön</v>
          </cell>
        </row>
        <row r="66">
          <cell r="A66" t="str">
            <v>C1420</v>
          </cell>
          <cell r="B66" t="str">
            <v/>
          </cell>
          <cell r="C66" t="str">
            <v>řepka a řepice</v>
          </cell>
          <cell r="D66" t="str">
            <v>Raps og rybs</v>
          </cell>
          <cell r="E66" t="str">
            <v>Raps und Rübsen</v>
          </cell>
          <cell r="G66" t="str">
            <v>ÊñÜìâç êáé ãïããýëéá</v>
          </cell>
          <cell r="H66" t="str">
            <v>Rape and turnip rape</v>
          </cell>
          <cell r="I66" t="str">
            <v>Colza y nabina</v>
          </cell>
          <cell r="J66" t="str">
            <v>Colza et Navette</v>
          </cell>
          <cell r="K66" t="str">
            <v>Colza e ravizzone</v>
          </cell>
          <cell r="P66" t="str">
            <v>Koolzaad en raapzaad</v>
          </cell>
          <cell r="R66" t="str">
            <v>Colza e nabo silvestre</v>
          </cell>
          <cell r="U66" t="str">
            <v>Rapsi ja rypsi</v>
          </cell>
          <cell r="V66" t="str">
            <v>Raps och rybs</v>
          </cell>
        </row>
        <row r="67">
          <cell r="A67" t="str">
            <v>C1430</v>
          </cell>
          <cell r="B67" t="str">
            <v>Brassica napus L. (partim)</v>
          </cell>
          <cell r="D67" t="str">
            <v>Raps</v>
          </cell>
          <cell r="E67" t="str">
            <v>Raps</v>
          </cell>
          <cell r="G67" t="str">
            <v>ÊñÜìâç</v>
          </cell>
          <cell r="H67" t="str">
            <v>Rape</v>
          </cell>
          <cell r="I67" t="str">
            <v>Colza</v>
          </cell>
          <cell r="J67" t="str">
            <v>Colza</v>
          </cell>
          <cell r="K67" t="str">
            <v>Colza</v>
          </cell>
          <cell r="P67" t="str">
            <v>Koolzaad</v>
          </cell>
          <cell r="R67" t="str">
            <v>Colza</v>
          </cell>
          <cell r="U67" t="str">
            <v>Rapsi</v>
          </cell>
          <cell r="V67" t="str">
            <v>Raps</v>
          </cell>
        </row>
        <row r="68">
          <cell r="A68" t="str">
            <v>C1431</v>
          </cell>
          <cell r="B68" t="str">
            <v/>
          </cell>
          <cell r="D68" t="str">
            <v>Vinterraps</v>
          </cell>
          <cell r="E68" t="str">
            <v>Winterraps</v>
          </cell>
          <cell r="G68" t="str">
            <v>×åéìåñéíÞ</v>
          </cell>
          <cell r="H68" t="str">
            <v>Winter rape</v>
          </cell>
          <cell r="I68" t="str">
            <v>Colza de invierno</v>
          </cell>
          <cell r="J68" t="str">
            <v>Colza d'hiver</v>
          </cell>
          <cell r="K68" t="str">
            <v>Colza autunnale</v>
          </cell>
          <cell r="P68" t="str">
            <v>Winterkoolzaad</v>
          </cell>
          <cell r="R68" t="str">
            <v>Colza de inverno</v>
          </cell>
          <cell r="U68" t="str">
            <v>Syysrapsi</v>
          </cell>
          <cell r="V68" t="str">
            <v>Höstraps</v>
          </cell>
        </row>
        <row r="69">
          <cell r="A69" t="str">
            <v>C1432</v>
          </cell>
          <cell r="B69" t="str">
            <v/>
          </cell>
          <cell r="D69" t="str">
            <v>Vårraps</v>
          </cell>
          <cell r="E69" t="str">
            <v>Sommerraps</v>
          </cell>
          <cell r="G69" t="str">
            <v>ÈåñéíÞ</v>
          </cell>
          <cell r="H69" t="str">
            <v>Summer rape</v>
          </cell>
          <cell r="I69" t="str">
            <v>Colza de verano</v>
          </cell>
          <cell r="J69" t="str">
            <v>Colza d'été</v>
          </cell>
          <cell r="K69" t="str">
            <v>Colza primaverile</v>
          </cell>
          <cell r="P69" t="str">
            <v>Zomerkoolzaad</v>
          </cell>
          <cell r="R69" t="str">
            <v>Colza de verão</v>
          </cell>
          <cell r="U69" t="str">
            <v>Kevätrapsi</v>
          </cell>
          <cell r="V69" t="str">
            <v>Vårraps</v>
          </cell>
        </row>
        <row r="70">
          <cell r="A70" t="str">
            <v>C1440</v>
          </cell>
          <cell r="B70" t="str">
            <v>Brassica rapa L. var. silvestris (Lam.) Briggs</v>
          </cell>
          <cell r="D70" t="str">
            <v>Rybs</v>
          </cell>
          <cell r="E70" t="str">
            <v>Rübsen</v>
          </cell>
          <cell r="G70" t="str">
            <v>Áãñéïãïããýëéá</v>
          </cell>
          <cell r="H70" t="str">
            <v>Turnip rape</v>
          </cell>
          <cell r="I70" t="str">
            <v>Nabina</v>
          </cell>
          <cell r="J70" t="str">
            <v>Navette</v>
          </cell>
          <cell r="K70" t="str">
            <v>Ravizzone</v>
          </cell>
          <cell r="P70" t="str">
            <v>Raapzaad</v>
          </cell>
          <cell r="R70" t="str">
            <v>Nabo silvestre</v>
          </cell>
          <cell r="U70" t="str">
            <v>Rypsi</v>
          </cell>
          <cell r="V70" t="str">
            <v>Rybs</v>
          </cell>
        </row>
        <row r="71">
          <cell r="A71" t="str">
            <v>C1450</v>
          </cell>
          <cell r="B71" t="str">
            <v>Helianthus annuus L.</v>
          </cell>
          <cell r="C71" t="str">
            <v>slunečnicové semeno</v>
          </cell>
          <cell r="D71" t="str">
            <v>Solsikkekerner</v>
          </cell>
          <cell r="E71" t="str">
            <v>Sonnenblumen</v>
          </cell>
          <cell r="G71" t="str">
            <v>Çëéüóðïñïò</v>
          </cell>
          <cell r="H71" t="str">
            <v>Sunflower</v>
          </cell>
          <cell r="I71" t="str">
            <v>Girasol</v>
          </cell>
          <cell r="J71" t="str">
            <v>Tournesol</v>
          </cell>
          <cell r="K71" t="str">
            <v>Semi di girasole</v>
          </cell>
          <cell r="P71" t="str">
            <v>Zonnebloempitten</v>
          </cell>
          <cell r="R71" t="str">
            <v>Sementes de girassol</v>
          </cell>
          <cell r="U71" t="str">
            <v>Auringonkukan siemenet</v>
          </cell>
          <cell r="V71" t="str">
            <v>Solrosfrö</v>
          </cell>
        </row>
        <row r="72">
          <cell r="A72" t="str">
            <v>C1460</v>
          </cell>
          <cell r="B72" t="str">
            <v>Linum usitatissimum L.</v>
          </cell>
          <cell r="C72" t="str">
            <v>lněné semeno</v>
          </cell>
          <cell r="D72" t="str">
            <v>Oliehør</v>
          </cell>
          <cell r="E72" t="str">
            <v>Ölflachs</v>
          </cell>
          <cell r="G72" t="str">
            <v>Åëáéþäåò ëéíÜñé</v>
          </cell>
          <cell r="H72" t="str">
            <v>Oil flax</v>
          </cell>
          <cell r="I72" t="str">
            <v>Lino oleaginoso</v>
          </cell>
          <cell r="J72" t="str">
            <v>Lin oléagineux</v>
          </cell>
          <cell r="K72" t="str">
            <v>Semi di lino</v>
          </cell>
          <cell r="P72" t="str">
            <v>Lijnzaad</v>
          </cell>
          <cell r="R72" t="str">
            <v>Sementes de linho</v>
          </cell>
          <cell r="U72" t="str">
            <v>Öljypellava</v>
          </cell>
          <cell r="V72" t="str">
            <v>Oljelin</v>
          </cell>
        </row>
        <row r="73">
          <cell r="A73" t="str">
            <v>C1470</v>
          </cell>
          <cell r="B73" t="str">
            <v>Glycine max (L.) Merrill</v>
          </cell>
          <cell r="C73" t="str">
            <v>sojové boby</v>
          </cell>
          <cell r="D73" t="str">
            <v>Sojabønner</v>
          </cell>
          <cell r="E73" t="str">
            <v>Soja</v>
          </cell>
          <cell r="G73" t="str">
            <v>Óüãéá</v>
          </cell>
          <cell r="H73" t="str">
            <v>Soya beans</v>
          </cell>
          <cell r="I73" t="str">
            <v>Soja</v>
          </cell>
          <cell r="J73" t="str">
            <v>Soja</v>
          </cell>
          <cell r="K73" t="str">
            <v>Soia</v>
          </cell>
          <cell r="P73" t="str">
            <v>Sojabonen</v>
          </cell>
          <cell r="R73" t="str">
            <v>Sementes de soja</v>
          </cell>
          <cell r="U73" t="str">
            <v>Soijapapu</v>
          </cell>
          <cell r="V73" t="str">
            <v>Sojabönor</v>
          </cell>
        </row>
        <row r="74">
          <cell r="A74" t="str">
            <v>C1480</v>
          </cell>
          <cell r="B74" t="str">
            <v/>
          </cell>
          <cell r="C74" t="str">
            <v>ostatní olejnatá semena</v>
          </cell>
          <cell r="D74" t="str">
            <v>Andre olieplanter</v>
          </cell>
          <cell r="E74" t="str">
            <v>Übrige Ölsaaten a.n.g.</v>
          </cell>
          <cell r="G74" t="str">
            <v>ËïéðÜ åëáéþäç öõôÜ áðü ôá ïðïßá:</v>
          </cell>
          <cell r="H74" t="str">
            <v>Other oilseeds</v>
          </cell>
          <cell r="I74" t="str">
            <v>Otras plantas oleaginosas</v>
          </cell>
          <cell r="J74" t="str">
            <v>Autres plantes oléagineuses n.a.d.</v>
          </cell>
          <cell r="K74" t="str">
            <v>Altri semi oleosi</v>
          </cell>
          <cell r="P74" t="str">
            <v>Andere oliehoudende gewassen</v>
          </cell>
          <cell r="R74" t="str">
            <v>Outras sementes oleaginosas</v>
          </cell>
          <cell r="U74" t="str">
            <v>Muut öljykasvit</v>
          </cell>
          <cell r="V74" t="str">
            <v>Andra oljeväxter</v>
          </cell>
        </row>
        <row r="75">
          <cell r="A75" t="str">
            <v>C1490</v>
          </cell>
          <cell r="B75" t="str">
            <v>Gossypium spp.</v>
          </cell>
          <cell r="D75" t="str">
            <v>Bomuldsfrø</v>
          </cell>
          <cell r="E75" t="str">
            <v>Baumwollsaat</v>
          </cell>
          <cell r="H75" t="str">
            <v>of which: Cotton seed</v>
          </cell>
          <cell r="I75" t="str">
            <v>Semilla de algodón</v>
          </cell>
          <cell r="J75" t="str">
            <v>Graines de coton</v>
          </cell>
          <cell r="K75" t="str">
            <v>Cotone da semi</v>
          </cell>
          <cell r="P75" t="str">
            <v>Katoenzaad</v>
          </cell>
          <cell r="R75" t="str">
            <v>Sementes de algodão</v>
          </cell>
          <cell r="U75" t="str">
            <v>Puuvillasiemen</v>
          </cell>
          <cell r="V75" t="str">
            <v>Bomullsfrö</v>
          </cell>
        </row>
        <row r="76">
          <cell r="A76" t="str">
            <v>C1500</v>
          </cell>
          <cell r="B76" t="str">
            <v/>
          </cell>
          <cell r="D76" t="str">
            <v>Tekstilplanter</v>
          </cell>
          <cell r="E76" t="str">
            <v>Textilpflanzen</v>
          </cell>
          <cell r="G76" t="str">
            <v>ÊëùóôéêÜ öõôÜ</v>
          </cell>
          <cell r="H76" t="str">
            <v>Textile crops</v>
          </cell>
          <cell r="I76" t="str">
            <v>Plantas textiles</v>
          </cell>
          <cell r="J76" t="str">
            <v>Plantes textiles</v>
          </cell>
          <cell r="K76" t="str">
            <v>Piante tessili</v>
          </cell>
          <cell r="P76" t="str">
            <v>Textielplanten</v>
          </cell>
          <cell r="R76" t="str">
            <v>Plantas têxteis:</v>
          </cell>
          <cell r="U76" t="str">
            <v>Kuitukasvit</v>
          </cell>
          <cell r="V76" t="str">
            <v>Textilväxter</v>
          </cell>
        </row>
        <row r="77">
          <cell r="A77" t="str">
            <v>C1520</v>
          </cell>
          <cell r="B77" t="str">
            <v>Linum usitatissimum L.</v>
          </cell>
          <cell r="C77" t="str">
            <v>přadný len</v>
          </cell>
          <cell r="D77" t="str">
            <v>Spindhør</v>
          </cell>
          <cell r="E77" t="str">
            <v>Flachs</v>
          </cell>
          <cell r="G77" t="str">
            <v>ËéíÜñé</v>
          </cell>
          <cell r="H77" t="str">
            <v>Flax</v>
          </cell>
          <cell r="I77" t="str">
            <v>Lino textil</v>
          </cell>
          <cell r="J77" t="str">
            <v>Lin</v>
          </cell>
          <cell r="K77" t="str">
            <v>Lino</v>
          </cell>
          <cell r="P77" t="str">
            <v>Vlas</v>
          </cell>
          <cell r="R77" t="str">
            <v>Linho</v>
          </cell>
          <cell r="U77" t="str">
            <v>Pellava</v>
          </cell>
          <cell r="V77" t="str">
            <v>Lin</v>
          </cell>
        </row>
        <row r="78">
          <cell r="A78" t="str">
            <v>C1530</v>
          </cell>
          <cell r="B78" t="str">
            <v>Cannabis sativa L.</v>
          </cell>
          <cell r="C78" t="str">
            <v>konopí</v>
          </cell>
          <cell r="D78" t="str">
            <v>Hamp til spinding</v>
          </cell>
          <cell r="E78" t="str">
            <v>Hanf</v>
          </cell>
          <cell r="G78" t="str">
            <v>ÊáííÜâé</v>
          </cell>
          <cell r="H78" t="str">
            <v>Hemp</v>
          </cell>
          <cell r="I78" t="str">
            <v>Cáñamo</v>
          </cell>
          <cell r="J78" t="str">
            <v>Chanvre</v>
          </cell>
          <cell r="K78" t="str">
            <v>Canapa</v>
          </cell>
          <cell r="P78" t="str">
            <v>Hennep</v>
          </cell>
          <cell r="R78" t="str">
            <v>Cânhamo</v>
          </cell>
          <cell r="U78" t="str">
            <v>Hamppu</v>
          </cell>
          <cell r="V78" t="str">
            <v>Hampa</v>
          </cell>
        </row>
        <row r="79">
          <cell r="A79" t="str">
            <v>C1540</v>
          </cell>
          <cell r="B79" t="str">
            <v>Gossypium spp.</v>
          </cell>
          <cell r="C79" t="str">
            <v>bavlna</v>
          </cell>
          <cell r="D79" t="str">
            <v>Bomuld</v>
          </cell>
          <cell r="E79" t="str">
            <v>Baumwolle</v>
          </cell>
          <cell r="G79" t="str">
            <v>ÂáìâÜêé</v>
          </cell>
          <cell r="H79" t="str">
            <v>Cotton</v>
          </cell>
          <cell r="I79" t="str">
            <v>Algodón fibra</v>
          </cell>
          <cell r="J79" t="str">
            <v>Coton</v>
          </cell>
          <cell r="K79" t="str">
            <v>Cotone</v>
          </cell>
          <cell r="P79" t="str">
            <v>Katoen</v>
          </cell>
          <cell r="R79" t="str">
            <v>Algodão</v>
          </cell>
          <cell r="U79" t="str">
            <v>Puuvilla</v>
          </cell>
          <cell r="V79" t="str">
            <v>Bomull</v>
          </cell>
        </row>
        <row r="80">
          <cell r="A80" t="str">
            <v>C1510</v>
          </cell>
          <cell r="B80" t="str">
            <v>Nicotiana tabacum L.</v>
          </cell>
          <cell r="C80" t="str">
            <v>ostatní přadné rostliny</v>
          </cell>
          <cell r="D80" t="str">
            <v/>
          </cell>
          <cell r="E80" t="str">
            <v/>
          </cell>
          <cell r="H80" t="str">
            <v/>
          </cell>
          <cell r="I80" t="str">
            <v/>
          </cell>
          <cell r="J80" t="str">
            <v/>
          </cell>
          <cell r="K80" t="str">
            <v/>
          </cell>
          <cell r="P80" t="str">
            <v/>
          </cell>
          <cell r="R80" t="str">
            <v/>
          </cell>
          <cell r="U80" t="str">
            <v/>
          </cell>
          <cell r="V80" t="str">
            <v/>
          </cell>
        </row>
        <row r="81">
          <cell r="A81" t="str">
            <v>C1550</v>
          </cell>
          <cell r="B81" t="str">
            <v>Humulus lupulus L.</v>
          </cell>
          <cell r="C81" t="str">
            <v>tabák</v>
          </cell>
          <cell r="D81" t="str">
            <v>Tobak</v>
          </cell>
          <cell r="E81" t="str">
            <v>Tabak</v>
          </cell>
          <cell r="G81" t="str">
            <v>ÊáðíÜ</v>
          </cell>
          <cell r="H81" t="str">
            <v>Tobacco</v>
          </cell>
          <cell r="I81" t="str">
            <v>Tabaco</v>
          </cell>
          <cell r="J81" t="str">
            <v>Tabac</v>
          </cell>
          <cell r="K81" t="str">
            <v>Tabacco</v>
          </cell>
          <cell r="P81" t="str">
            <v>Tabak</v>
          </cell>
          <cell r="R81" t="str">
            <v>Tabaco</v>
          </cell>
          <cell r="U81" t="str">
            <v>Tupakka</v>
          </cell>
          <cell r="V81" t="str">
            <v>Tobak</v>
          </cell>
        </row>
        <row r="82">
          <cell r="A82" t="str">
            <v>C1560</v>
          </cell>
          <cell r="B82" t="str">
            <v/>
          </cell>
          <cell r="C82" t="str">
            <v>chmel</v>
          </cell>
          <cell r="D82" t="str">
            <v>Humle</v>
          </cell>
          <cell r="E82" t="str">
            <v>Hopfen</v>
          </cell>
          <cell r="G82" t="str">
            <v>Ëõêßóêïò</v>
          </cell>
          <cell r="H82" t="str">
            <v>Hops</v>
          </cell>
          <cell r="I82" t="str">
            <v>Lúpulo</v>
          </cell>
          <cell r="J82" t="str">
            <v>Houblon</v>
          </cell>
          <cell r="K82" t="str">
            <v>Luppolo</v>
          </cell>
          <cell r="P82" t="str">
            <v>Hop</v>
          </cell>
          <cell r="R82" t="str">
            <v>Lúpulo</v>
          </cell>
          <cell r="U82" t="str">
            <v>Humala</v>
          </cell>
          <cell r="V82" t="str">
            <v>Humle</v>
          </cell>
        </row>
        <row r="83">
          <cell r="A83" t="str">
            <v>C1570</v>
          </cell>
          <cell r="B83" t="str">
            <v>Cichorium intibus L. (partim)</v>
          </cell>
          <cell r="C83" t="str">
            <v>ostatní technické plodiny ze kterých:</v>
          </cell>
          <cell r="D83" t="str">
            <v>Andre industriplanter</v>
          </cell>
          <cell r="E83" t="str">
            <v>Übrige Handelsgewächse</v>
          </cell>
          <cell r="G83" t="str">
            <v>ËïéðÜ âéïìç÷áíéêÜ öõôÜ</v>
          </cell>
          <cell r="H83" t="str">
            <v>Other industrial crops</v>
          </cell>
          <cell r="I83" t="str">
            <v>Otros cultivos industriales</v>
          </cell>
          <cell r="J83" t="str">
            <v>Autres plantes industrielles</v>
          </cell>
          <cell r="K83" t="str">
            <v>Altre coltivazioni industriali</v>
          </cell>
          <cell r="P83" t="str">
            <v>Andere handelsgewassen</v>
          </cell>
          <cell r="R83" t="str">
            <v>Outras culturas industriais</v>
          </cell>
          <cell r="U83" t="str">
            <v>Muut teollisuuskasvit</v>
          </cell>
          <cell r="V83" t="str">
            <v>Andra industriväxter</v>
          </cell>
        </row>
        <row r="84">
          <cell r="A84" t="str">
            <v>C1571</v>
          </cell>
          <cell r="B84" t="str">
            <v/>
          </cell>
          <cell r="C84" t="str">
            <v>čekanka na výrobu kávy</v>
          </cell>
          <cell r="D84" t="str">
            <v>Cikorie</v>
          </cell>
          <cell r="E84" t="str">
            <v>Zichorien</v>
          </cell>
          <cell r="G84" t="str">
            <v>Êé÷þñéï (ñáäßêé) ãéá êáöÝ</v>
          </cell>
          <cell r="H84" t="str">
            <v>Chicory</v>
          </cell>
          <cell r="I84" t="str">
            <v>Achicoria de café</v>
          </cell>
          <cell r="J84" t="str">
            <v>Chicorée à café</v>
          </cell>
          <cell r="K84" t="str">
            <v>Cicoria da caffè</v>
          </cell>
          <cell r="P84" t="str">
            <v>Chicorei</v>
          </cell>
          <cell r="R84" t="str">
            <v>Chicória</v>
          </cell>
          <cell r="U84" t="str">
            <v>Sikuri</v>
          </cell>
          <cell r="V84" t="str">
            <v>Cikoria</v>
          </cell>
        </row>
        <row r="85">
          <cell r="A85" t="str">
            <v>C1572</v>
          </cell>
          <cell r="B85" t="str">
            <v/>
          </cell>
          <cell r="C85" t="str">
            <v>čekanka na výrobu insulinu</v>
          </cell>
          <cell r="D85" t="str">
            <v/>
          </cell>
          <cell r="E85" t="str">
            <v/>
          </cell>
          <cell r="H85" t="str">
            <v/>
          </cell>
          <cell r="I85" t="str">
            <v/>
          </cell>
          <cell r="J85" t="str">
            <v/>
          </cell>
          <cell r="K85" t="str">
            <v/>
          </cell>
          <cell r="P85" t="str">
            <v/>
          </cell>
          <cell r="R85" t="str">
            <v/>
          </cell>
          <cell r="U85" t="str">
            <v/>
          </cell>
          <cell r="V85" t="str">
            <v/>
          </cell>
        </row>
        <row r="86">
          <cell r="A86" t="str">
            <v>C1580</v>
          </cell>
          <cell r="B86" t="str">
            <v>Carum cazvi L.</v>
          </cell>
          <cell r="C86" t="str">
            <v>léčivé, aromatické a kořeninové rostliny</v>
          </cell>
          <cell r="D86" t="str">
            <v>Medicinalplanter, aroma- og krydderurter</v>
          </cell>
          <cell r="E86" t="str">
            <v>Heil-, Gewürz- und Duftpflanzen</v>
          </cell>
          <cell r="G86" t="str">
            <v>ÉáôñéêÜ, áñùìáôéêÜ êáé áñôõìáôéêÜ öõôÜ áðü ôá ïðïßá:</v>
          </cell>
          <cell r="H86" t="str">
            <v>Officinal herbs, aromatic plants, plants for seasoning</v>
          </cell>
          <cell r="I86" t="str">
            <v>Plantas medicinales, aromáticas y condimentarias</v>
          </cell>
          <cell r="J86" t="str">
            <v>Plantes médicinales, aromatiques et condimentaires</v>
          </cell>
          <cell r="K86" t="str">
            <v>Piante medicinali, aromatiche e da condimento</v>
          </cell>
          <cell r="P86" t="str">
            <v>Geneeskrachtige, aromatische en welriekende planten</v>
          </cell>
          <cell r="R86" t="str">
            <v>Plantas medicinais, aromáticas e utilizadas como condimento</v>
          </cell>
          <cell r="U86" t="str">
            <v>Lääke ja maustekasvit</v>
          </cell>
          <cell r="V86" t="str">
            <v>Medicinalväxter, arom- och örtväxter</v>
          </cell>
        </row>
        <row r="87">
          <cell r="A87" t="str">
            <v>C1582</v>
          </cell>
          <cell r="B87" t="str">
            <v/>
          </cell>
          <cell r="D87" t="str">
            <v>Kommen</v>
          </cell>
          <cell r="E87" t="str">
            <v>Kümmel</v>
          </cell>
          <cell r="G87" t="str">
            <v>Êýìéíï</v>
          </cell>
          <cell r="H87" t="str">
            <v>Caraway</v>
          </cell>
          <cell r="I87" t="str">
            <v>Comino</v>
          </cell>
          <cell r="J87" t="str">
            <v>Cumin</v>
          </cell>
          <cell r="K87" t="str">
            <v>Comino</v>
          </cell>
          <cell r="P87" t="str">
            <v>Karwij</v>
          </cell>
          <cell r="R87" t="str">
            <v>Cominho</v>
          </cell>
          <cell r="U87" t="str">
            <v>Kumina</v>
          </cell>
          <cell r="V87" t="str">
            <v>Kummin</v>
          </cell>
        </row>
        <row r="88">
          <cell r="A88" t="str">
            <v>C1589</v>
          </cell>
          <cell r="B88" t="str">
            <v/>
          </cell>
          <cell r="C88" t="str">
            <v>technické plodiny jinde neuvedené</v>
          </cell>
          <cell r="D88" t="str">
            <v>Andre industriplanter, ikke andetsteds anført</v>
          </cell>
          <cell r="E88" t="str">
            <v>Übrige Handelsgewächse a.n.g.</v>
          </cell>
          <cell r="G88" t="str">
            <v>ËïéðÜ âéïìç÷áíéêÜ öõôÜ ðïõ äåí áíáöÝñïíôáé áëëïý</v>
          </cell>
          <cell r="H88" t="str">
            <v>Other industrial crops n.e.i.</v>
          </cell>
          <cell r="I88" t="str">
            <v>Otros cultivos industriales no nombrados en otra parte</v>
          </cell>
          <cell r="J88" t="str">
            <v>Autres plantes industrielles n.d.a.</v>
          </cell>
          <cell r="K88" t="str">
            <v>Altre coltivazioni industriali non denominate altrove</v>
          </cell>
          <cell r="P88" t="str">
            <v>Andere handelsgewassen, nergens anders vermeld</v>
          </cell>
          <cell r="R88" t="str">
            <v>Outras culturas industriais não especificadas</v>
          </cell>
          <cell r="U88" t="str">
            <v>Muut teollisuuskasvit, ei eritelty muualla</v>
          </cell>
          <cell r="V88" t="str">
            <v>Andra industriväxter, inte specificerade på annat ställe</v>
          </cell>
        </row>
        <row r="89">
          <cell r="A89" t="str">
            <v>C2971</v>
          </cell>
          <cell r="B89" t="str">
            <v/>
          </cell>
          <cell r="D89" t="str">
            <v/>
          </cell>
          <cell r="E89" t="str">
            <v>Johannisbrot</v>
          </cell>
          <cell r="H89" t="str">
            <v>Carob</v>
          </cell>
          <cell r="I89" t="str">
            <v>Algarrobo</v>
          </cell>
          <cell r="J89" t="str">
            <v>Caroube</v>
          </cell>
          <cell r="K89" t="str">
            <v>Carruba</v>
          </cell>
          <cell r="P89" t="str">
            <v/>
          </cell>
          <cell r="R89" t="str">
            <v/>
          </cell>
          <cell r="U89" t="str">
            <v/>
          </cell>
          <cell r="V89" t="str">
            <v/>
          </cell>
        </row>
        <row r="90">
          <cell r="A90" t="str">
            <v>C2600</v>
          </cell>
          <cell r="B90" t="str">
            <v/>
          </cell>
          <cell r="D90" t="str">
            <v>Foder i alt</v>
          </cell>
          <cell r="E90" t="str">
            <v>Futter insgesamt</v>
          </cell>
          <cell r="G90" t="str">
            <v>Óýíïëï êôçíïôñïöéêþí öõôþí</v>
          </cell>
          <cell r="H90" t="str">
            <v>Total fodder</v>
          </cell>
          <cell r="I90" t="str">
            <v>Total forrajes</v>
          </cell>
          <cell r="J90" t="str">
            <v>Total fourrages</v>
          </cell>
          <cell r="K90" t="str">
            <v>Totale foraggi</v>
          </cell>
          <cell r="P90" t="str">
            <v>Totaal groenvoeder</v>
          </cell>
          <cell r="R90" t="str">
            <v>Forragens (total)</v>
          </cell>
          <cell r="U90" t="str">
            <v>Rehua yhteensä</v>
          </cell>
          <cell r="V90" t="str">
            <v>Foder totalt</v>
          </cell>
        </row>
        <row r="91">
          <cell r="A91" t="str">
            <v>C2610</v>
          </cell>
          <cell r="B91" t="str">
            <v/>
          </cell>
          <cell r="C91" t="str">
            <v>Pícniny z orné půdy</v>
          </cell>
          <cell r="D91" t="str">
            <v>Grovfoder i omdriften</v>
          </cell>
          <cell r="E91" t="str">
            <v>Grünfutter vom Ackerland</v>
          </cell>
          <cell r="G91" t="str">
            <v>×ëùñÜ êôçíïôñïöéêÜ öõôÜ áðü áñïôñáßåò åêôÜóåéò</v>
          </cell>
          <cell r="H91" t="str">
            <v>Green fodder from arable land</v>
          </cell>
          <cell r="I91" t="str">
            <v>Forrajes verdes de tierras arables</v>
          </cell>
          <cell r="J91" t="str">
            <v>Fourrages verts des terres arables</v>
          </cell>
          <cell r="K91" t="str">
            <v>Coltivazioni foraggere avvicendate</v>
          </cell>
          <cell r="P91" t="str">
            <v>Groenvoedergewassen</v>
          </cell>
          <cell r="R91" t="str">
            <v>Forragens verdes das terras aráveis</v>
          </cell>
          <cell r="U91" t="str">
            <v>Viherrehukasvit</v>
          </cell>
          <cell r="V91" t="str">
            <v>Grönfoderväxter</v>
          </cell>
        </row>
        <row r="92">
          <cell r="A92" t="str">
            <v>C2611</v>
          </cell>
          <cell r="B92" t="str">
            <v>Zea mays L.</v>
          </cell>
          <cell r="C92" t="str">
            <v>jednoleté zelené pícniny</v>
          </cell>
          <cell r="D92" t="str">
            <v>Etårige grovfoderkulturer</v>
          </cell>
          <cell r="E92" t="str">
            <v>Einjähriges Grünfutter</v>
          </cell>
          <cell r="G92" t="str">
            <v>ÅôÞóéá ÷ëùñÜ êôçíïôñïöéêÜ öõôÜ</v>
          </cell>
          <cell r="H92" t="str">
            <v>Annual green fodder</v>
          </cell>
          <cell r="I92" t="str">
            <v>Forrajes verdes anuales</v>
          </cell>
          <cell r="J92" t="str">
            <v>Fourrages verts annuels</v>
          </cell>
          <cell r="K92" t="str">
            <v>Colture foraggere annuali</v>
          </cell>
          <cell r="P92" t="str">
            <v>Eenjarige groenvoedergewassen</v>
          </cell>
          <cell r="R92" t="str">
            <v>Forragens verdes anuais</v>
          </cell>
          <cell r="U92" t="str">
            <v>Yksivuotiset viherrehukasvit</v>
          </cell>
          <cell r="V92" t="str">
            <v>Ettåriga grönfoderväxter</v>
          </cell>
        </row>
        <row r="93">
          <cell r="A93" t="str">
            <v>C2625</v>
          </cell>
          <cell r="B93" t="str">
            <v/>
          </cell>
          <cell r="C93" t="str">
            <v>kukuřice na zelené krmení</v>
          </cell>
          <cell r="D93" t="str">
            <v>Fodermajs</v>
          </cell>
          <cell r="E93" t="str">
            <v>Grünmais</v>
          </cell>
          <cell r="G93" t="str">
            <v>Êôçíïôñïöéêüò áñáâüóéôïò</v>
          </cell>
          <cell r="H93" t="str">
            <v>Green maize</v>
          </cell>
          <cell r="I93" t="str">
            <v>Maíz forrajero</v>
          </cell>
          <cell r="J93" t="str">
            <v>Maïs fourrage</v>
          </cell>
          <cell r="K93" t="str">
            <v>Mais verde</v>
          </cell>
          <cell r="P93" t="str">
            <v>Voedermaïs</v>
          </cell>
          <cell r="R93" t="str">
            <v>Milho forrageiro</v>
          </cell>
          <cell r="U93" t="str">
            <v>Rehumaissi</v>
          </cell>
          <cell r="V93" t="str">
            <v>Fodermajs</v>
          </cell>
        </row>
        <row r="94">
          <cell r="A94" t="str">
            <v>C2612</v>
          </cell>
          <cell r="B94" t="str">
            <v/>
          </cell>
          <cell r="C94" t="str">
            <v>ostatní zelené pícniny</v>
          </cell>
          <cell r="D94" t="str">
            <v>Andre etårige grovfoderkulturer</v>
          </cell>
          <cell r="E94" t="str">
            <v>Übriges einjähriges Grünfutter</v>
          </cell>
          <cell r="G94" t="str">
            <v>ËïéðÜ ÷ëùñÜ åôÞóéá êôçíïôñïöéêÜ öõôÜ</v>
          </cell>
          <cell r="H94" t="str">
            <v>Other annual green fodder</v>
          </cell>
          <cell r="I94" t="str">
            <v>Otros forrajes verdes anuales</v>
          </cell>
          <cell r="J94" t="str">
            <v>Autres fourrages verts annuels</v>
          </cell>
          <cell r="K94" t="str">
            <v>Altre colture foraggere annuali</v>
          </cell>
          <cell r="P94" t="str">
            <v>Andere eenjarige groenvoedergewassen</v>
          </cell>
          <cell r="R94" t="str">
            <v>Outras forragens verdes anuais</v>
          </cell>
          <cell r="U94" t="str">
            <v>Muut yksivuotiset viherrehukasvit</v>
          </cell>
          <cell r="V94" t="str">
            <v>Andra ettåriga grönfoderväxter</v>
          </cell>
        </row>
        <row r="95">
          <cell r="A95" t="str">
            <v>C2670</v>
          </cell>
          <cell r="B95" t="str">
            <v>Trifolium spp.</v>
          </cell>
          <cell r="D95" t="str">
            <v>Flerårige grovfoderkulturer</v>
          </cell>
          <cell r="E95" t="str">
            <v>Mehrjähriges Grünfutter</v>
          </cell>
          <cell r="G95" t="str">
            <v>×ëùñÜ ðïëõåôÞ êôçíïôñïöéêÜ öõôÜ</v>
          </cell>
          <cell r="H95" t="str">
            <v>Perennial green fodder</v>
          </cell>
          <cell r="I95" t="str">
            <v>Forrajes verdes perennes</v>
          </cell>
          <cell r="J95" t="str">
            <v>Fourrages verts pluriannuels</v>
          </cell>
          <cell r="K95" t="str">
            <v>Colture foraggere avvicendate poliennali temporanee</v>
          </cell>
          <cell r="P95" t="str">
            <v>Meerjarige groenvoedergewassen</v>
          </cell>
          <cell r="R95" t="str">
            <v>Forragens verdes plurianuais</v>
          </cell>
          <cell r="U95" t="str">
            <v>Monivuotiset viherrehukasvit</v>
          </cell>
          <cell r="V95" t="str">
            <v>Fleråriga grönfoderväxter</v>
          </cell>
        </row>
        <row r="96">
          <cell r="A96" t="str">
            <v>C2671</v>
          </cell>
          <cell r="B96" t="str">
            <v>Medicago sativa L.</v>
          </cell>
          <cell r="D96" t="str">
            <v>Kløver og blandinger</v>
          </cell>
          <cell r="E96" t="str">
            <v>Klee und Gemenge</v>
          </cell>
          <cell r="G96" t="str">
            <v>Ôñéöýëëéá êáé ìåßãìáôá</v>
          </cell>
          <cell r="H96" t="str">
            <v>Clover and mixtures</v>
          </cell>
          <cell r="I96" t="str">
            <v>Tréboles y mezclas</v>
          </cell>
          <cell r="J96" t="str">
            <v>Trèfles et mélanges</v>
          </cell>
          <cell r="K96" t="str">
            <v>Trifoglio e miscugli</v>
          </cell>
          <cell r="P96" t="str">
            <v>Klaver en mengsels</v>
          </cell>
          <cell r="R96" t="str">
            <v>Trevos e misturas</v>
          </cell>
          <cell r="U96" t="str">
            <v>Apila ja seokset</v>
          </cell>
          <cell r="V96" t="str">
            <v>Klöver och blandningar</v>
          </cell>
        </row>
        <row r="97">
          <cell r="A97" t="str">
            <v>C2672</v>
          </cell>
          <cell r="B97" t="str">
            <v/>
          </cell>
          <cell r="D97" t="str">
            <v>Lucerne</v>
          </cell>
          <cell r="E97" t="str">
            <v>Luzerne</v>
          </cell>
          <cell r="G97" t="str">
            <v>ÌçäéêÞ</v>
          </cell>
          <cell r="H97" t="str">
            <v>Lucerne</v>
          </cell>
          <cell r="I97" t="str">
            <v>Alfalfa</v>
          </cell>
          <cell r="J97" t="str">
            <v>Luzerne</v>
          </cell>
          <cell r="K97" t="str">
            <v>Erba medica</v>
          </cell>
          <cell r="P97" t="str">
            <v>Luzerne</v>
          </cell>
          <cell r="R97" t="str">
            <v>Luzerna</v>
          </cell>
          <cell r="U97" t="str">
            <v>Luserni</v>
          </cell>
          <cell r="V97" t="str">
            <v>Alfalfa (lusern)</v>
          </cell>
        </row>
        <row r="98">
          <cell r="A98" t="str">
            <v>C2673</v>
          </cell>
          <cell r="B98" t="str">
            <v/>
          </cell>
          <cell r="D98" t="str">
            <v>Andre bælgplanter</v>
          </cell>
          <cell r="E98" t="str">
            <v>Übrige Leguminosen</v>
          </cell>
          <cell r="G98" t="str">
            <v>ËïéðÜ øõ÷áíèÞ</v>
          </cell>
          <cell r="H98" t="str">
            <v>Other fodder legumes</v>
          </cell>
          <cell r="I98" t="str">
            <v>Otras leguminosas</v>
          </cell>
          <cell r="J98" t="str">
            <v>Autres légumineuses fourragères</v>
          </cell>
          <cell r="K98" t="str">
            <v>Altre Ieguminose</v>
          </cell>
          <cell r="P98" t="str">
            <v>Andere leguminosen</v>
          </cell>
          <cell r="R98" t="str">
            <v>Outras leguminosas</v>
          </cell>
          <cell r="U98" t="str">
            <v>Muut palkokasvit</v>
          </cell>
          <cell r="V98" t="str">
            <v>Andra baljväxter</v>
          </cell>
        </row>
        <row r="99">
          <cell r="A99" t="str">
            <v>C2680</v>
          </cell>
          <cell r="B99" t="str">
            <v/>
          </cell>
          <cell r="C99" t="str">
            <v>dočasné louky a pastviny</v>
          </cell>
          <cell r="D99" t="str">
            <v>Græsmark og græsgang i omdriften</v>
          </cell>
          <cell r="E99" t="str">
            <v>Ackerwiesen und -weiden</v>
          </cell>
          <cell r="G99" t="str">
            <v>Ðñïóùñéíïß ëåéìþíåò êáé âïóêüôïðïé</v>
          </cell>
          <cell r="H99" t="str">
            <v>Temporary grasses and grazings</v>
          </cell>
          <cell r="I99" t="str">
            <v>Prados y pastos temporales</v>
          </cell>
          <cell r="J99" t="str">
            <v>Prairies et pâturages temporaires</v>
          </cell>
          <cell r="K99" t="str">
            <v>Prati e pascoli temporanei</v>
          </cell>
          <cell r="P99" t="str">
            <v>Tijdelijk hooi- en weiland</v>
          </cell>
          <cell r="R99" t="str">
            <v>Prados e pastagens temporários</v>
          </cell>
          <cell r="U99" t="str">
            <v>Heinä- ja laidunnurmet</v>
          </cell>
          <cell r="V99" t="str">
            <v>Slåttervall och betesvall</v>
          </cell>
        </row>
        <row r="100">
          <cell r="A100" t="str">
            <v>C2681</v>
          </cell>
          <cell r="B100" t="str">
            <v/>
          </cell>
          <cell r="D100" t="str">
            <v>Græsmark i omdriften</v>
          </cell>
          <cell r="E100" t="str">
            <v>Ackerwiesen</v>
          </cell>
          <cell r="G100" t="str">
            <v>Ðñïóùñéíïß ëåéìþíåò</v>
          </cell>
          <cell r="H100" t="str">
            <v>Temporary grasses</v>
          </cell>
          <cell r="I100" t="str">
            <v>Prados temporales</v>
          </cell>
          <cell r="J100" t="str">
            <v>Prairies temporaires</v>
          </cell>
          <cell r="K100" t="str">
            <v>Prati temporanei</v>
          </cell>
          <cell r="P100" t="str">
            <v>Tijdelijk hooiland</v>
          </cell>
          <cell r="R100" t="str">
            <v>Prados temporários</v>
          </cell>
          <cell r="U100" t="str">
            <v>Heinänurmet</v>
          </cell>
          <cell r="V100" t="str">
            <v>Slåttervall</v>
          </cell>
        </row>
        <row r="101">
          <cell r="A101" t="str">
            <v>C2682</v>
          </cell>
          <cell r="B101" t="str">
            <v/>
          </cell>
          <cell r="D101" t="str">
            <v>Græsgang i omdriften</v>
          </cell>
          <cell r="E101" t="str">
            <v>Ackerweiden</v>
          </cell>
          <cell r="G101" t="str">
            <v>Ðñïóùñéíïß âïóêüôïðïé</v>
          </cell>
          <cell r="H101" t="str">
            <v>Temporary grazings</v>
          </cell>
          <cell r="I101" t="str">
            <v>Pastos temporales</v>
          </cell>
          <cell r="J101" t="str">
            <v>Pâturages temporaires</v>
          </cell>
          <cell r="K101" t="str">
            <v>Pascoli temporanei</v>
          </cell>
          <cell r="P101" t="str">
            <v>Tijdelijk weiland</v>
          </cell>
          <cell r="R101" t="str">
            <v>Pastagens temporárias</v>
          </cell>
          <cell r="U101" t="str">
            <v>Laidunnurmet</v>
          </cell>
          <cell r="V101" t="str">
            <v>Betesvall</v>
          </cell>
        </row>
        <row r="102">
          <cell r="A102" t="str">
            <v>C0002</v>
          </cell>
          <cell r="B102" t="str">
            <v/>
          </cell>
          <cell r="D102" t="str">
            <v>Varige græsarealer</v>
          </cell>
          <cell r="E102" t="str">
            <v>Dauergrünland</v>
          </cell>
          <cell r="G102" t="str">
            <v>ÅêôÜóåéò ìïíßìùò êáëõììÝíåò ìå ÷üñôï</v>
          </cell>
          <cell r="H102" t="str">
            <v>Permanent grassland</v>
          </cell>
          <cell r="I102" t="str">
            <v>Superficies de prados y pastos permanentes</v>
          </cell>
          <cell r="J102" t="str">
            <v>Superficies toujours couvertes d'herbe</v>
          </cell>
          <cell r="K102" t="str">
            <v>Coltivazioni foraggere permanenti</v>
          </cell>
          <cell r="P102" t="str">
            <v>Blijvend grasland</v>
          </cell>
          <cell r="R102" t="str">
            <v>Superfícies de prados e pastagens permanentes</v>
          </cell>
          <cell r="U102" t="str">
            <v>Monivuotiset nurmet</v>
          </cell>
          <cell r="V102" t="str">
            <v>Permanenta gräsarealer</v>
          </cell>
        </row>
        <row r="103">
          <cell r="A103" t="str">
            <v>C2710</v>
          </cell>
          <cell r="B103" t="str">
            <v/>
          </cell>
          <cell r="D103" t="str">
            <v>Græsmark uden for omdriften</v>
          </cell>
          <cell r="E103" t="str">
            <v>Dauerwiesen</v>
          </cell>
          <cell r="G103" t="str">
            <v>Ìüíéìïé ëåéìþíåò</v>
          </cell>
          <cell r="H103" t="str">
            <v>Permanent meadows</v>
          </cell>
          <cell r="I103" t="str">
            <v>Prados permanentes</v>
          </cell>
          <cell r="J103" t="str">
            <v>Prairies permanentes</v>
          </cell>
          <cell r="K103" t="str">
            <v>Prati permanenti</v>
          </cell>
          <cell r="P103" t="str">
            <v>Blijvend hooiland</v>
          </cell>
          <cell r="R103" t="str">
            <v>Prados permanentes</v>
          </cell>
          <cell r="U103" t="str">
            <v>Monivuotiset heinänurmet</v>
          </cell>
          <cell r="V103" t="str">
            <v>Permanent slåttervall</v>
          </cell>
        </row>
        <row r="104">
          <cell r="A104" t="str">
            <v>C2720</v>
          </cell>
          <cell r="B104" t="str">
            <v/>
          </cell>
          <cell r="D104" t="str">
            <v>Græsgang uden for omdriften</v>
          </cell>
          <cell r="E104" t="str">
            <v>Dauerweiden</v>
          </cell>
          <cell r="G104" t="str">
            <v>Ìüíéìïé âïóêüôïðïé</v>
          </cell>
          <cell r="H104" t="str">
            <v>Permanent grazings</v>
          </cell>
          <cell r="I104" t="str">
            <v>Pastos permanentes</v>
          </cell>
          <cell r="J104" t="str">
            <v>Pâturages permanents</v>
          </cell>
          <cell r="K104" t="str">
            <v>Pascoli permanenti</v>
          </cell>
          <cell r="P104" t="str">
            <v>Blijvend weiland</v>
          </cell>
          <cell r="R104" t="str">
            <v>Pastagens permanentes</v>
          </cell>
          <cell r="U104" t="str">
            <v>Monivuotiset laitumet</v>
          </cell>
          <cell r="V104" t="str">
            <v>Permanent betesvall</v>
          </cell>
        </row>
        <row r="105">
          <cell r="A105" t="str">
            <v>C2721</v>
          </cell>
          <cell r="B105" t="str">
            <v/>
          </cell>
          <cell r="D105" t="str">
            <v>Værdifuld eller middelmådig græsgang</v>
          </cell>
          <cell r="E105" t="str">
            <v>Weiden mit Almen</v>
          </cell>
          <cell r="G105" t="str">
            <v>ÂïóêÝò</v>
          </cell>
          <cell r="H105" t="str">
            <v>Herbages</v>
          </cell>
          <cell r="I105" t="str">
            <v>Pastizales</v>
          </cell>
          <cell r="J105" t="str">
            <v>Herbages</v>
          </cell>
          <cell r="K105" t="str">
            <v>Erbai</v>
          </cell>
          <cell r="P105" t="str">
            <v>Weilanden met goede en middelmatige opbrengst</v>
          </cell>
          <cell r="R105" t="str">
            <v>ervagens</v>
          </cell>
          <cell r="U105" t="str">
            <v>Luonnonniityt</v>
          </cell>
          <cell r="V105" t="str">
            <v>Fäbodvall</v>
          </cell>
        </row>
        <row r="106">
          <cell r="A106" t="str">
            <v>C2722</v>
          </cell>
          <cell r="B106" t="str">
            <v/>
          </cell>
          <cell r="D106" t="str">
            <v>Lidet værdifuld græsgang</v>
          </cell>
          <cell r="E106" t="str">
            <v>Hutungen, Streuwiesen</v>
          </cell>
          <cell r="G106" t="str">
            <v>¶ãñéïé ðôù÷ïß âïóêüôïðïé</v>
          </cell>
          <cell r="H106" t="str">
            <v>Rough grazings</v>
          </cell>
          <cell r="I106" t="str">
            <v>Eriales a pastos y pastos de montaña</v>
          </cell>
          <cell r="J106" t="str">
            <v>Parcours, landes, alpages</v>
          </cell>
          <cell r="K106" t="str">
            <v>Alpeggi, brughiere</v>
          </cell>
          <cell r="P106" t="str">
            <v>Weiden met geringe opbrengst</v>
          </cell>
          <cell r="R106" t="str">
            <v>de montanha</v>
          </cell>
          <cell r="U106" t="str">
            <v>Luonnonlaitumet</v>
          </cell>
          <cell r="V106" t="str">
            <v>Naturäng</v>
          </cell>
        </row>
        <row r="107">
          <cell r="A107" t="str">
            <v>C1600</v>
          </cell>
          <cell r="B107" t="str">
            <v/>
          </cell>
          <cell r="D107" t="str">
            <v>Friske grønsager</v>
          </cell>
          <cell r="E107" t="str">
            <v>Frischgemüse insgesamt</v>
          </cell>
          <cell r="G107" t="str">
            <v>ÍùðÜ ëá÷áíéêÜ</v>
          </cell>
          <cell r="H107" t="str">
            <v>Total - fresh vegetables</v>
          </cell>
          <cell r="I107" t="str">
            <v>Hortalizas (sin huertos familiares)</v>
          </cell>
          <cell r="J107" t="str">
            <v>Total légumes frais</v>
          </cell>
          <cell r="K107" t="str">
            <v>Ortaggi</v>
          </cell>
          <cell r="P107" t="str">
            <v>Groententeelt</v>
          </cell>
          <cell r="R107" t="str">
            <v>Produtos hortícolas</v>
          </cell>
          <cell r="U107" t="str">
            <v>Vihannekset</v>
          </cell>
          <cell r="V107" t="str">
            <v>Grönsaker</v>
          </cell>
        </row>
        <row r="108">
          <cell r="A108" t="str">
            <v>C1609</v>
          </cell>
          <cell r="B108" t="str">
            <v>Brassica oleracea L.</v>
          </cell>
          <cell r="D108" t="str">
            <v>Friske grønsager - i alt</v>
          </cell>
          <cell r="E108" t="str">
            <v>Frischgemüse (einschl. Hausgärten)</v>
          </cell>
          <cell r="H108" t="str">
            <v>Fresh vegetables (incl. Kitchen gardens)</v>
          </cell>
          <cell r="I108" t="str">
            <v>Hortalizas (incl. huertos familiares)</v>
          </cell>
          <cell r="J108" t="str">
            <v>Légumes frais (jardins familiaux incl.)</v>
          </cell>
          <cell r="K108" t="str">
            <v/>
          </cell>
          <cell r="P108" t="str">
            <v/>
          </cell>
          <cell r="R108" t="str">
            <v/>
          </cell>
          <cell r="U108" t="str">
            <v>Tuoreet vihannekset yhteensä</v>
          </cell>
          <cell r="V108" t="str">
            <v>Färska grönsaker totalt</v>
          </cell>
        </row>
        <row r="109">
          <cell r="A109" t="str">
            <v>C1610</v>
          </cell>
          <cell r="B109" t="str">
            <v>Brassica oleracea L. convar Botrytis (L.) Alef. var . Botrytis</v>
          </cell>
          <cell r="D109" t="str">
            <v>Spisekål</v>
          </cell>
          <cell r="E109" t="str">
            <v>Speisekohl insgesamt</v>
          </cell>
          <cell r="G109" t="str">
            <v>Åäþäéìá ëá÷áíéêÜ</v>
          </cell>
          <cell r="H109" t="str">
            <v>All brassicas</v>
          </cell>
          <cell r="I109" t="str">
            <v>Coles comestibles</v>
          </cell>
          <cell r="J109" t="str">
            <v>Total choux potagers</v>
          </cell>
          <cell r="K109" t="str">
            <v>Cavoli commestibili</v>
          </cell>
          <cell r="P109" t="str">
            <v>Kool voor consumptie</v>
          </cell>
          <cell r="R109" t="str">
            <v>Couves (consumo humano)</v>
          </cell>
          <cell r="U109" t="str">
            <v>Kaalit (ei juurikaalit)</v>
          </cell>
          <cell r="V109" t="str">
            <v>Matkål (ej rotkål)</v>
          </cell>
        </row>
        <row r="110">
          <cell r="A110" t="str">
            <v>C1620</v>
          </cell>
          <cell r="B110" t="str">
            <v>B. o. L. var. gemmifera DC</v>
          </cell>
          <cell r="D110" t="str">
            <v>BlomkåI</v>
          </cell>
          <cell r="E110" t="str">
            <v>Blumenkohl und Brokkoli</v>
          </cell>
          <cell r="G110" t="str">
            <v>Êïõíïõðßäéá</v>
          </cell>
          <cell r="H110" t="str">
            <v>Cauliflower and broccoli</v>
          </cell>
          <cell r="I110" t="str">
            <v>Coliflore</v>
          </cell>
          <cell r="J110" t="str">
            <v>Choux-fleurs et brocolis</v>
          </cell>
          <cell r="K110" t="str">
            <v>Cavolfiori</v>
          </cell>
          <cell r="P110" t="str">
            <v>Bloemkool</v>
          </cell>
          <cell r="R110" t="str">
            <v>Couve-flor</v>
          </cell>
          <cell r="U110" t="str">
            <v>Kukkakaali</v>
          </cell>
          <cell r="V110" t="str">
            <v>Blomkål</v>
          </cell>
        </row>
        <row r="111">
          <cell r="A111" t="str">
            <v>C1631</v>
          </cell>
          <cell r="B111" t="str">
            <v>B. o. L. convar. capitata Alef. var. alba DC</v>
          </cell>
          <cell r="D111" t="str">
            <v>Rosenkål</v>
          </cell>
          <cell r="E111" t="str">
            <v>Rosenkohl</v>
          </cell>
          <cell r="G111" t="str">
            <v>ËÜ÷áíá Âñõîåëëþí</v>
          </cell>
          <cell r="H111" t="str">
            <v>Brussels sprouts</v>
          </cell>
          <cell r="I111" t="str">
            <v>Cole de Bruselas</v>
          </cell>
          <cell r="J111" t="str">
            <v>Choux de Bruxelles</v>
          </cell>
          <cell r="K111" t="str">
            <v>Cavoli di Bruxelles</v>
          </cell>
          <cell r="P111" t="str">
            <v>Spruitkool</v>
          </cell>
          <cell r="R111" t="str">
            <v>Couve de Bruxelas</v>
          </cell>
          <cell r="U111" t="str">
            <v>Ruusukaali</v>
          </cell>
          <cell r="V111" t="str">
            <v>Brysselkål</v>
          </cell>
        </row>
        <row r="112">
          <cell r="A112" t="str">
            <v>C1635</v>
          </cell>
          <cell r="B112" t="str">
            <v>Apium graveolens L. var rapaceum</v>
          </cell>
          <cell r="D112" t="str">
            <v>Hvidkål</v>
          </cell>
          <cell r="E112" t="str">
            <v>Weißkohl</v>
          </cell>
          <cell r="G112" t="str">
            <v>ËÜ÷áíï ëåõêü (Þ ðïëõêÝöáëï)</v>
          </cell>
          <cell r="H112" t="str">
            <v>Cabbage (white)</v>
          </cell>
          <cell r="I112" t="str">
            <v>Repollo blanco</v>
          </cell>
          <cell r="J112" t="str">
            <v>Choux blancs</v>
          </cell>
          <cell r="K112" t="str">
            <v>Cavolo cappuccio bianco</v>
          </cell>
          <cell r="P112" t="str">
            <v>Witte kool</v>
          </cell>
          <cell r="R112" t="str">
            <v>Couve branca</v>
          </cell>
          <cell r="U112" t="str">
            <v>Valkokaali</v>
          </cell>
          <cell r="V112" t="str">
            <v>Vitkål</v>
          </cell>
        </row>
        <row r="113">
          <cell r="A113" t="str">
            <v>C1810</v>
          </cell>
          <cell r="B113" t="str">
            <v/>
          </cell>
          <cell r="D113" t="str">
            <v>Knudelkål, glaskålrabi</v>
          </cell>
          <cell r="E113" t="str">
            <v>Kohlrabi</v>
          </cell>
          <cell r="G113" t="str">
            <v>ÃïããõëïêñÜìâåò</v>
          </cell>
          <cell r="H113" t="str">
            <v>Kohlrabi</v>
          </cell>
          <cell r="I113" t="str">
            <v>Colinabos</v>
          </cell>
          <cell r="J113" t="str">
            <v>Choux-raves</v>
          </cell>
          <cell r="K113" t="str">
            <v>Cavoli rapa</v>
          </cell>
          <cell r="P113" t="str">
            <v>Koolrabi</v>
          </cell>
          <cell r="R113" t="str">
            <v>Couve-rábano</v>
          </cell>
          <cell r="U113" t="str">
            <v>Kyssäkaali</v>
          </cell>
          <cell r="V113" t="str">
            <v>Kålrabbi</v>
          </cell>
        </row>
        <row r="114">
          <cell r="A114" t="str">
            <v>C1655</v>
          </cell>
          <cell r="B114" t="str">
            <v/>
          </cell>
          <cell r="D114" t="str">
            <v>Anden kål</v>
          </cell>
          <cell r="E114" t="str">
            <v>Sonstige Kohlarten</v>
          </cell>
          <cell r="H114" t="str">
            <v>other brassicas n.e.i.</v>
          </cell>
          <cell r="I114" t="str">
            <v>Otras coles</v>
          </cell>
          <cell r="J114" t="str">
            <v>Autres choux n.d.a.</v>
          </cell>
          <cell r="K114" t="str">
            <v>Altri cavoli</v>
          </cell>
          <cell r="P114" t="str">
            <v>Andere koolsoorten</v>
          </cell>
          <cell r="R114" t="str">
            <v>Outras couves</v>
          </cell>
          <cell r="U114" t="str">
            <v>Muu kaali</v>
          </cell>
          <cell r="V114" t="str">
            <v>Annan kål</v>
          </cell>
        </row>
        <row r="115">
          <cell r="A115" t="str">
            <v>C1660</v>
          </cell>
          <cell r="B115" t="str">
            <v>Apium graveolens var. dulce (Mill.) Pers.</v>
          </cell>
          <cell r="D115" t="str">
            <v>Blad- og stængelgrønsager, ekskl. kål</v>
          </cell>
          <cell r="E115" t="str">
            <v>Blatt- und Stengelgemüse außer Kohl</v>
          </cell>
          <cell r="G115" t="str">
            <v>Öõëëþäç ëá÷áíéêÜ åêôüò ëá÷Üíùí</v>
          </cell>
          <cell r="H115" t="str">
            <v>Leafy or stalked vegetables excl. brassicas</v>
          </cell>
          <cell r="I115" t="str">
            <v>Hortalizas de hoja y de tallo, coles excluidas</v>
          </cell>
          <cell r="J115" t="str">
            <v>Légumes feuillus et à tige sauf choux</v>
          </cell>
          <cell r="K115" t="str">
            <v>Ortaggi a foglia e stelo esclusi i cavoli</v>
          </cell>
          <cell r="P115" t="str">
            <v>Blad- en stengelgroenten anders dan kool</v>
          </cell>
          <cell r="R115" t="str">
            <v>Produtos hortícolas de folha de talo (excepto couves)</v>
          </cell>
          <cell r="U115" t="str">
            <v>Lehti- tai varsivihannekset, ei kaalit</v>
          </cell>
          <cell r="V115" t="str">
            <v>Blad- och stjälkgrönsaker, exkl. kål</v>
          </cell>
        </row>
        <row r="116">
          <cell r="A116" t="str">
            <v>C1672</v>
          </cell>
          <cell r="B116" t="str">
            <v>Allium porrum L.</v>
          </cell>
          <cell r="D116" t="str">
            <v/>
          </cell>
          <cell r="E116" t="str">
            <v>Bleichsellerie</v>
          </cell>
          <cell r="H116" t="str">
            <v>Celery</v>
          </cell>
          <cell r="I116" t="str">
            <v/>
          </cell>
          <cell r="J116" t="str">
            <v>Céleris branches</v>
          </cell>
          <cell r="K116" t="str">
            <v/>
          </cell>
          <cell r="P116" t="str">
            <v/>
          </cell>
          <cell r="R116" t="str">
            <v/>
          </cell>
          <cell r="U116" t="str">
            <v/>
          </cell>
          <cell r="V116" t="str">
            <v/>
          </cell>
        </row>
        <row r="117">
          <cell r="A117" t="str">
            <v>C1675</v>
          </cell>
          <cell r="B117" t="str">
            <v>Lactuca sativa L. (var. Capitata)</v>
          </cell>
          <cell r="D117" t="str">
            <v>Porrer</v>
          </cell>
          <cell r="E117" t="str">
            <v>Porree (Lauch)</v>
          </cell>
          <cell r="G117" t="str">
            <v>ÐñÜóá</v>
          </cell>
          <cell r="H117" t="str">
            <v>Leeks</v>
          </cell>
          <cell r="I117" t="str">
            <v>Puerros</v>
          </cell>
          <cell r="J117" t="str">
            <v>Poireaux</v>
          </cell>
          <cell r="K117" t="str">
            <v>Porri</v>
          </cell>
          <cell r="P117" t="str">
            <v>Prei</v>
          </cell>
          <cell r="R117" t="str">
            <v>Alhos franceses</v>
          </cell>
          <cell r="U117" t="str">
            <v>Purjo</v>
          </cell>
          <cell r="V117" t="str">
            <v>Purjolök</v>
          </cell>
        </row>
        <row r="118">
          <cell r="A118" t="str">
            <v>C1680</v>
          </cell>
          <cell r="B118" t="str">
            <v>Cichorium endivia L.</v>
          </cell>
          <cell r="D118" t="str">
            <v>Salat</v>
          </cell>
          <cell r="E118" t="str">
            <v>Kopfsalat</v>
          </cell>
          <cell r="G118" t="str">
            <v>Ìáñïýëéá</v>
          </cell>
          <cell r="H118" t="str">
            <v>Lettuce</v>
          </cell>
          <cell r="I118" t="str">
            <v>Lechuga</v>
          </cell>
          <cell r="J118" t="str">
            <v>Laitues</v>
          </cell>
          <cell r="K118" t="str">
            <v>Lattughe</v>
          </cell>
          <cell r="P118" t="str">
            <v>Sla</v>
          </cell>
          <cell r="R118" t="str">
            <v>Alfaces</v>
          </cell>
          <cell r="U118" t="str">
            <v>Salaatti</v>
          </cell>
          <cell r="V118" t="str">
            <v>Sallat</v>
          </cell>
        </row>
        <row r="119">
          <cell r="A119" t="str">
            <v>C1685</v>
          </cell>
          <cell r="B119" t="str">
            <v>Spinacia oleracea L.</v>
          </cell>
          <cell r="D119" t="str">
            <v>Endivie</v>
          </cell>
          <cell r="E119" t="str">
            <v>Endiviensalat</v>
          </cell>
          <cell r="G119" t="str">
            <v>Ñáäßêéá</v>
          </cell>
          <cell r="H119" t="str">
            <v>Endives</v>
          </cell>
          <cell r="I119" t="str">
            <v>Escarola</v>
          </cell>
          <cell r="J119" t="str">
            <v>Chicorées frisées et Scaroles</v>
          </cell>
          <cell r="K119" t="str">
            <v>Indivia riccia e scarola</v>
          </cell>
          <cell r="P119" t="str">
            <v>Andijvie</v>
          </cell>
          <cell r="R119" t="str">
            <v>Chicória frisada</v>
          </cell>
          <cell r="U119" t="str">
            <v>Salaattisikuri</v>
          </cell>
          <cell r="V119" t="str">
            <v>Chikorée</v>
          </cell>
        </row>
        <row r="120">
          <cell r="A120" t="str">
            <v>C1690</v>
          </cell>
          <cell r="B120" t="str">
            <v>Asparagus officinalis L.</v>
          </cell>
          <cell r="D120" t="str">
            <v>Spinat</v>
          </cell>
          <cell r="E120" t="str">
            <v>Spinat</v>
          </cell>
          <cell r="G120" t="str">
            <v>ÓðáíÜêéá</v>
          </cell>
          <cell r="H120" t="str">
            <v>Spinach</v>
          </cell>
          <cell r="I120" t="str">
            <v>Espinacas</v>
          </cell>
          <cell r="J120" t="str">
            <v>Epinards</v>
          </cell>
          <cell r="K120" t="str">
            <v>Spinaci</v>
          </cell>
          <cell r="P120" t="str">
            <v>Spinazie</v>
          </cell>
          <cell r="R120" t="str">
            <v>Espinafres</v>
          </cell>
          <cell r="U120" t="str">
            <v>Pinaatti</v>
          </cell>
          <cell r="V120" t="str">
            <v>Spenat</v>
          </cell>
        </row>
        <row r="121">
          <cell r="A121" t="str">
            <v>C1700</v>
          </cell>
          <cell r="B121" t="str">
            <v>Cichorium intibus L. [var. foliosum Bisch.]</v>
          </cell>
          <cell r="D121" t="str">
            <v>Asparges</v>
          </cell>
          <cell r="E121" t="str">
            <v>Spargel</v>
          </cell>
          <cell r="G121" t="str">
            <v>ÓðáñÜããéá</v>
          </cell>
          <cell r="H121" t="str">
            <v>Asparagus</v>
          </cell>
          <cell r="I121" t="str">
            <v>Espárragos</v>
          </cell>
          <cell r="J121" t="str">
            <v>Asperges</v>
          </cell>
          <cell r="K121" t="str">
            <v>Asparagi</v>
          </cell>
          <cell r="P121" t="str">
            <v>Asperges</v>
          </cell>
          <cell r="R121" t="str">
            <v>Espargos</v>
          </cell>
          <cell r="U121" t="str">
            <v>Parsa</v>
          </cell>
          <cell r="V121" t="str">
            <v>Sparris</v>
          </cell>
        </row>
        <row r="122">
          <cell r="A122" t="str">
            <v>C1710</v>
          </cell>
          <cell r="B122" t="str">
            <v>Cynara scolymus L.</v>
          </cell>
          <cell r="D122" t="str">
            <v>Cikorie</v>
          </cell>
          <cell r="E122" t="str">
            <v>Chicorée</v>
          </cell>
          <cell r="G122" t="str">
            <v>Áíôßäéá</v>
          </cell>
          <cell r="H122" t="str">
            <v>Chicory</v>
          </cell>
          <cell r="I122" t="str">
            <v>Endivias</v>
          </cell>
          <cell r="J122" t="str">
            <v>Endives (chicorées witloof)</v>
          </cell>
          <cell r="K122" t="str">
            <v>Cicoria (witloof) e radicchio</v>
          </cell>
          <cell r="P122" t="str">
            <v>Cichorei</v>
          </cell>
          <cell r="R122" t="str">
            <v>Endívias</v>
          </cell>
          <cell r="U122" t="str">
            <v>Endiivi</v>
          </cell>
          <cell r="V122" t="str">
            <v>Endivier</v>
          </cell>
        </row>
        <row r="123">
          <cell r="A123" t="str">
            <v>C1720</v>
          </cell>
          <cell r="B123" t="str">
            <v/>
          </cell>
          <cell r="D123" t="str">
            <v>Artiskokker</v>
          </cell>
          <cell r="E123" t="str">
            <v>Artischocken</v>
          </cell>
          <cell r="G123" t="str">
            <v>ÁãêéíÜñåò</v>
          </cell>
          <cell r="H123" t="str">
            <v>Globe artichokes</v>
          </cell>
          <cell r="I123" t="str">
            <v>Alcachofas</v>
          </cell>
          <cell r="J123" t="str">
            <v>Artichauts</v>
          </cell>
          <cell r="K123" t="str">
            <v>Carciofi</v>
          </cell>
          <cell r="P123" t="str">
            <v>Artisjokken</v>
          </cell>
          <cell r="R123" t="str">
            <v>Alcachofras</v>
          </cell>
          <cell r="U123" t="str">
            <v>Artisokka</v>
          </cell>
          <cell r="V123" t="str">
            <v>Kronärtskockor</v>
          </cell>
        </row>
        <row r="124">
          <cell r="A124" t="str">
            <v>C1725</v>
          </cell>
          <cell r="B124" t="str">
            <v/>
          </cell>
          <cell r="D124" t="str">
            <v>Blad- og stængelgrønsager</v>
          </cell>
          <cell r="E124" t="str">
            <v>Sonstiges Blatt- und Stengelgemüse a.n.g.</v>
          </cell>
          <cell r="H124" t="str">
            <v>other leafy or stalked vegetables n.e.i.</v>
          </cell>
          <cell r="I124" t="str">
            <v>Hortalizas de hoja y de tallo n.d.o.p.</v>
          </cell>
          <cell r="J124" t="str">
            <v>Autres légumes feuillus et à tige n.d.a.</v>
          </cell>
          <cell r="K124" t="str">
            <v>Ortaggi a foglia e stelo</v>
          </cell>
          <cell r="P124" t="str">
            <v>Blad- en stengelgroenten</v>
          </cell>
          <cell r="R124" t="str">
            <v>Produtos hortícolas de folha ou de talo</v>
          </cell>
          <cell r="U124" t="str">
            <v>Muut lehti- tai varsivihannekset</v>
          </cell>
          <cell r="V124" t="str">
            <v>Blad- och stjälk-, grönsaker</v>
          </cell>
        </row>
        <row r="125">
          <cell r="A125" t="str">
            <v>C1740</v>
          </cell>
          <cell r="B125" t="str">
            <v>Lycopersicon lycopersicum (L.) Karsten ex. Farw.</v>
          </cell>
          <cell r="D125" t="str">
            <v>Frugtgrønsager</v>
          </cell>
          <cell r="E125" t="str">
            <v>Fruchtgemüse</v>
          </cell>
          <cell r="G125" t="str">
            <v>Ëá÷áíéêÜ ðïõ êáëëéåñãïýíôáé ãéá ôïí êáñðü</v>
          </cell>
          <cell r="H125" t="str">
            <v>Vegetables cultivated for fruit</v>
          </cell>
          <cell r="I125" t="str">
            <v>Hortalizas de fruto</v>
          </cell>
          <cell r="J125" t="str">
            <v>Légumes cultivés pour le fruit</v>
          </cell>
          <cell r="K125" t="str">
            <v>Ortaggi coltivati per il frutto</v>
          </cell>
          <cell r="P125" t="str">
            <v>Vruchtgroenten</v>
          </cell>
          <cell r="R125" t="str">
            <v>Produtos hortícolas cultivados pelo fruto</v>
          </cell>
          <cell r="U125" t="str">
            <v>Hedelmävihannekset</v>
          </cell>
          <cell r="V125" t="str">
            <v>Fruktgrönsaker</v>
          </cell>
        </row>
        <row r="126">
          <cell r="A126" t="str">
            <v>C1750</v>
          </cell>
          <cell r="B126" t="str">
            <v>Cucumis sativus L.</v>
          </cell>
          <cell r="D126" t="str">
            <v>Tomater</v>
          </cell>
          <cell r="E126" t="str">
            <v>Tomaten</v>
          </cell>
          <cell r="G126" t="str">
            <v>ÔïìÜôåò</v>
          </cell>
          <cell r="H126" t="str">
            <v>Tomatoes</v>
          </cell>
          <cell r="I126" t="str">
            <v>Tomates</v>
          </cell>
          <cell r="J126" t="str">
            <v>Tomates</v>
          </cell>
          <cell r="K126" t="str">
            <v>Pomodori</v>
          </cell>
          <cell r="P126" t="str">
            <v>Tomaten</v>
          </cell>
          <cell r="R126" t="str">
            <v>Tomates</v>
          </cell>
          <cell r="U126" t="str">
            <v>Tomaatti</v>
          </cell>
          <cell r="V126" t="str">
            <v>Tomater</v>
          </cell>
        </row>
        <row r="127">
          <cell r="A127" t="str">
            <v>C1761</v>
          </cell>
          <cell r="B127" t="str">
            <v>Cucumis sativus L.</v>
          </cell>
          <cell r="D127" t="str">
            <v>Salatagurker (og asier)</v>
          </cell>
          <cell r="E127" t="str">
            <v>Schälgurken</v>
          </cell>
          <cell r="G127" t="str">
            <v>Áããïýñéá</v>
          </cell>
          <cell r="H127" t="str">
            <v>Cucumbers</v>
          </cell>
          <cell r="I127" t="str">
            <v>Pepinos</v>
          </cell>
          <cell r="J127" t="str">
            <v>Concombres</v>
          </cell>
          <cell r="K127" t="str">
            <v>Cetrioli</v>
          </cell>
          <cell r="P127" t="str">
            <v>Komkommers</v>
          </cell>
          <cell r="R127" t="str">
            <v>Pepinos</v>
          </cell>
          <cell r="U127" t="str">
            <v>Kasvihuonekurkku</v>
          </cell>
          <cell r="V127" t="str">
            <v>Slanggurka</v>
          </cell>
        </row>
        <row r="128">
          <cell r="A128" t="str">
            <v>C1766</v>
          </cell>
          <cell r="B128" t="str">
            <v>Cucumis melo L.</v>
          </cell>
          <cell r="D128" t="str">
            <v>Drueagurker</v>
          </cell>
          <cell r="E128" t="str">
            <v>Einlegegurken</v>
          </cell>
          <cell r="G128" t="str">
            <v>ÁããïõñÜêéá</v>
          </cell>
          <cell r="H128" t="str">
            <v>Gherkins</v>
          </cell>
          <cell r="I128" t="str">
            <v>Pepinillos</v>
          </cell>
          <cell r="J128" t="str">
            <v>Cornichons</v>
          </cell>
          <cell r="K128" t="str">
            <v>Cetriolini</v>
          </cell>
          <cell r="P128" t="str">
            <v>Augurken</v>
          </cell>
          <cell r="R128" t="str">
            <v/>
          </cell>
          <cell r="U128" t="str">
            <v>Avomaankurkku</v>
          </cell>
          <cell r="V128" t="str">
            <v>Frilandsgurka</v>
          </cell>
        </row>
        <row r="129">
          <cell r="A129" t="str">
            <v>C1771</v>
          </cell>
          <cell r="B129" t="str">
            <v>Citrullus lanatus (Thunb.) Matsum. et Nakai</v>
          </cell>
          <cell r="D129" t="str">
            <v>Meloner</v>
          </cell>
          <cell r="E129" t="str">
            <v>Melonen</v>
          </cell>
          <cell r="G129" t="str">
            <v>Ðåðüíéá</v>
          </cell>
          <cell r="H129" t="str">
            <v>Melons</v>
          </cell>
          <cell r="I129" t="str">
            <v>Melones</v>
          </cell>
          <cell r="J129" t="str">
            <v>Melons</v>
          </cell>
          <cell r="K129" t="str">
            <v>Meloni o poponi</v>
          </cell>
          <cell r="P129" t="str">
            <v>Meloenen</v>
          </cell>
          <cell r="R129" t="str">
            <v>Melões</v>
          </cell>
          <cell r="U129" t="str">
            <v>Melonit</v>
          </cell>
          <cell r="V129" t="str">
            <v>Meloner</v>
          </cell>
        </row>
        <row r="130">
          <cell r="A130" t="str">
            <v>C1777</v>
          </cell>
          <cell r="B130" t="str">
            <v>Solanum melongena L.</v>
          </cell>
          <cell r="D130" t="str">
            <v>Vandmeloner</v>
          </cell>
          <cell r="E130" t="str">
            <v>Wassermelonen</v>
          </cell>
          <cell r="G130" t="str">
            <v>Êáñðïýæéá</v>
          </cell>
          <cell r="H130" t="str">
            <v>Watermelons</v>
          </cell>
          <cell r="I130" t="str">
            <v>Sandías</v>
          </cell>
          <cell r="J130" t="str">
            <v>Pastèques</v>
          </cell>
          <cell r="K130" t="str">
            <v>Cocomeri o anguria</v>
          </cell>
          <cell r="P130" t="str">
            <v>Watermeloenen</v>
          </cell>
          <cell r="R130" t="str">
            <v>Melancias</v>
          </cell>
          <cell r="U130" t="str">
            <v>Vesimeloni</v>
          </cell>
          <cell r="V130" t="str">
            <v>Vattenmeloner</v>
          </cell>
        </row>
        <row r="131">
          <cell r="A131" t="str">
            <v>C1781</v>
          </cell>
          <cell r="B131" t="str">
            <v/>
          </cell>
          <cell r="D131" t="str">
            <v>Auberginer</v>
          </cell>
          <cell r="E131" t="str">
            <v>Eierfrüchte</v>
          </cell>
          <cell r="G131" t="str">
            <v>ÌåëéôæÜíåò</v>
          </cell>
          <cell r="H131" t="str">
            <v>Egg-plant</v>
          </cell>
          <cell r="I131" t="str">
            <v>Berenjenas</v>
          </cell>
          <cell r="J131" t="str">
            <v>Aubergines</v>
          </cell>
          <cell r="K131" t="str">
            <v>Melanzane</v>
          </cell>
          <cell r="P131" t="str">
            <v>Aubergines</v>
          </cell>
          <cell r="R131" t="str">
            <v>Beringelas</v>
          </cell>
          <cell r="U131" t="str">
            <v>Munakoiso</v>
          </cell>
          <cell r="V131" t="str">
            <v>Auberginer</v>
          </cell>
        </row>
        <row r="132">
          <cell r="A132" t="str">
            <v>C1785</v>
          </cell>
          <cell r="B132" t="str">
            <v>Cucurbita moscata et maxime Duchesne; Curcubita pepo L. convar. giromontiina Greb.</v>
          </cell>
          <cell r="D132" t="str">
            <v/>
          </cell>
          <cell r="E132" t="str">
            <v>Kürbisse und Zucchini</v>
          </cell>
          <cell r="H132" t="str">
            <v>Gourds, marrows, pumpkins</v>
          </cell>
          <cell r="I132" t="str">
            <v/>
          </cell>
          <cell r="J132" t="str">
            <v>Courges, courgettes, citrouilles</v>
          </cell>
          <cell r="K132" t="str">
            <v/>
          </cell>
          <cell r="P132" t="str">
            <v/>
          </cell>
          <cell r="R132" t="str">
            <v/>
          </cell>
          <cell r="U132" t="str">
            <v/>
          </cell>
          <cell r="V132" t="str">
            <v/>
          </cell>
        </row>
        <row r="133">
          <cell r="A133" t="str">
            <v>C1786</v>
          </cell>
          <cell r="B133" t="str">
            <v>Cucurbita pepo L. giromontiina Greb.</v>
          </cell>
          <cell r="D133" t="str">
            <v/>
          </cell>
          <cell r="E133" t="str">
            <v>Kürbisse</v>
          </cell>
          <cell r="H133" t="str">
            <v>Gourds and pumpkins</v>
          </cell>
          <cell r="I133" t="str">
            <v>Calabaza</v>
          </cell>
          <cell r="J133" t="str">
            <v>Courges et citrouilles</v>
          </cell>
          <cell r="K133" t="str">
            <v/>
          </cell>
          <cell r="P133" t="str">
            <v/>
          </cell>
          <cell r="R133" t="str">
            <v>Abóbora</v>
          </cell>
          <cell r="U133" t="str">
            <v/>
          </cell>
          <cell r="V133" t="str">
            <v/>
          </cell>
        </row>
        <row r="134">
          <cell r="A134" t="str">
            <v>C1787</v>
          </cell>
          <cell r="B134" t="str">
            <v>Capsicum annuum L.</v>
          </cell>
          <cell r="D134" t="str">
            <v/>
          </cell>
          <cell r="E134" t="str">
            <v>Zucchini</v>
          </cell>
          <cell r="H134" t="str">
            <v>Marrows, courgettes</v>
          </cell>
          <cell r="I134" t="str">
            <v>Calabacin</v>
          </cell>
          <cell r="J134" t="str">
            <v>Courgettes</v>
          </cell>
          <cell r="K134" t="str">
            <v/>
          </cell>
          <cell r="P134" t="str">
            <v/>
          </cell>
          <cell r="R134" t="str">
            <v>Medula</v>
          </cell>
          <cell r="U134" t="str">
            <v/>
          </cell>
          <cell r="V134" t="str">
            <v/>
          </cell>
        </row>
        <row r="135">
          <cell r="A135" t="str">
            <v>C1790</v>
          </cell>
          <cell r="B135" t="str">
            <v/>
          </cell>
          <cell r="D135" t="str">
            <v>Spansk peber, paprika</v>
          </cell>
          <cell r="E135" t="str">
            <v>Gemüse- und Pfefferpaprika</v>
          </cell>
          <cell r="G135" t="str">
            <v>ÐéðåñéÝò</v>
          </cell>
          <cell r="H135" t="str">
            <v>Red pepper, capsicum</v>
          </cell>
          <cell r="I135" t="str">
            <v>Pimientos</v>
          </cell>
          <cell r="J135" t="str">
            <v>Poivrons, Piments</v>
          </cell>
          <cell r="K135" t="str">
            <v>Peperoni</v>
          </cell>
          <cell r="P135" t="str">
            <v>Paprika</v>
          </cell>
          <cell r="R135" t="str">
            <v>Pimentos</v>
          </cell>
          <cell r="U135" t="str">
            <v>Paprika</v>
          </cell>
          <cell r="V135" t="str">
            <v>Paprika</v>
          </cell>
        </row>
        <row r="136">
          <cell r="A136" t="str">
            <v>C1799</v>
          </cell>
          <cell r="B136" t="str">
            <v/>
          </cell>
          <cell r="D136" t="str">
            <v>Andre frugtgrønsager, ikke andetsteds anført</v>
          </cell>
          <cell r="E136" t="str">
            <v>Sonstiges Fruchtgemüse a.n.g.</v>
          </cell>
          <cell r="G136" t="str">
            <v>ËïéðÜ ëá÷áíéêÜ ðïõ êáëëéåñãïýíôáé ãéá ôïí êáñðü ðïõ äåí áíáöÝñïíôáé áëëïý</v>
          </cell>
          <cell r="H136" t="str">
            <v>Other veg. cult. for fruit n.e.i.</v>
          </cell>
          <cell r="I136" t="str">
            <v>Otras hortalizas de fruto no nombradas en otra parte</v>
          </cell>
          <cell r="J136" t="str">
            <v>Autres légumes cultiv. pour le fruit, n.d.a.</v>
          </cell>
          <cell r="K136" t="str">
            <v>Altri ortaggi coltiv. per il frutto, non denominati altrove</v>
          </cell>
          <cell r="P136" t="str">
            <v>Andere vruchtgroenten, nergens anders vermeld</v>
          </cell>
          <cell r="R136" t="str">
            <v>Quiabos, Outros produtos hortícolas cultivados pelo fruto, não especificados</v>
          </cell>
          <cell r="U136" t="str">
            <v>Muut hedelmävihannekset, ei muualla eritelty</v>
          </cell>
          <cell r="V136" t="str">
            <v>Andra fruktgrönsaker, inte specificerade på annat ställe</v>
          </cell>
        </row>
        <row r="137">
          <cell r="A137" t="str">
            <v>C1800</v>
          </cell>
          <cell r="B137" t="str">
            <v>Brassica rapa L. var. rapa</v>
          </cell>
          <cell r="D137" t="str">
            <v>Rod- og knoldgrønsager</v>
          </cell>
          <cell r="E137" t="str">
            <v>Wurzel- und Knollengemüse</v>
          </cell>
          <cell r="G137" t="str">
            <v>ÖõôÜ ìå ñéæþìáôá Þ êïíäýëïõò</v>
          </cell>
          <cell r="H137" t="str">
            <v>Root and tuber vegetables</v>
          </cell>
          <cell r="I137" t="str">
            <v>Raíces, bulbos y tubérculos</v>
          </cell>
          <cell r="J137" t="str">
            <v>Légumes à Racines, Bulbes, Tubercules</v>
          </cell>
          <cell r="K137" t="str">
            <v>Radici, bulbi, tuberi</v>
          </cell>
          <cell r="P137" t="str">
            <v>Wortelen en knollen</v>
          </cell>
          <cell r="R137" t="str">
            <v>Raízes, bolbos e tubérculos</v>
          </cell>
          <cell r="U137" t="str">
            <v>Juures- ja mukulavihannekset</v>
          </cell>
          <cell r="V137" t="str">
            <v>Rot- och knölgrönsaker</v>
          </cell>
        </row>
        <row r="138">
          <cell r="A138" t="str">
            <v>C1820</v>
          </cell>
          <cell r="B138" t="str">
            <v>Daucus carota L. [ssp. sativus (Hoffm.) Hayk]</v>
          </cell>
          <cell r="D138" t="str">
            <v>Majroer</v>
          </cell>
          <cell r="E138" t="str">
            <v>Speiserüben</v>
          </cell>
          <cell r="G138" t="str">
            <v>Ñýâá</v>
          </cell>
          <cell r="H138" t="str">
            <v>Turnips</v>
          </cell>
          <cell r="I138" t="str">
            <v>Nabos</v>
          </cell>
          <cell r="J138" t="str">
            <v>Navets potagers</v>
          </cell>
          <cell r="K138" t="str">
            <v>rapa</v>
          </cell>
          <cell r="P138" t="str">
            <v>Rapen</v>
          </cell>
          <cell r="R138" t="str">
            <v>Nabos</v>
          </cell>
          <cell r="U138" t="str">
            <v>Ruokanauris</v>
          </cell>
          <cell r="V138" t="str">
            <v>Rova</v>
          </cell>
        </row>
        <row r="139">
          <cell r="A139" t="str">
            <v>C1830</v>
          </cell>
          <cell r="B139" t="str">
            <v>Allium sativum L.</v>
          </cell>
          <cell r="D139" t="str">
            <v>Karotter, gulerødder</v>
          </cell>
          <cell r="E139" t="str">
            <v>Karotten und Speisemöhren</v>
          </cell>
          <cell r="G139" t="str">
            <v>Êáñüôá</v>
          </cell>
          <cell r="H139" t="str">
            <v>Carrots</v>
          </cell>
          <cell r="I139" t="str">
            <v>Zanahorias</v>
          </cell>
          <cell r="J139" t="str">
            <v>Carottes</v>
          </cell>
          <cell r="K139" t="str">
            <v>Carote</v>
          </cell>
          <cell r="P139" t="str">
            <v>Peen</v>
          </cell>
          <cell r="R139" t="str">
            <v>Cenouras</v>
          </cell>
          <cell r="U139" t="str">
            <v>Porkkana</v>
          </cell>
          <cell r="V139" t="str">
            <v>Morötter</v>
          </cell>
        </row>
        <row r="140">
          <cell r="A140" t="str">
            <v>C1840</v>
          </cell>
          <cell r="B140" t="str">
            <v>Allium cepa L., Allium ampeloprasum L. Allium fistolusum L.</v>
          </cell>
          <cell r="D140" t="str">
            <v>Hvidløg</v>
          </cell>
          <cell r="E140" t="str">
            <v>Knoblauch</v>
          </cell>
          <cell r="G140" t="str">
            <v>Óêüñäá</v>
          </cell>
          <cell r="H140" t="str">
            <v>Garlic</v>
          </cell>
          <cell r="I140" t="str">
            <v>Ajos</v>
          </cell>
          <cell r="J140" t="str">
            <v>Ail</v>
          </cell>
          <cell r="K140" t="str">
            <v>Aglio</v>
          </cell>
          <cell r="P140" t="str">
            <v>Knoflook</v>
          </cell>
          <cell r="R140" t="str">
            <v>Alho</v>
          </cell>
          <cell r="U140" t="str">
            <v>Valkosipuli</v>
          </cell>
          <cell r="V140" t="str">
            <v>Vitlök</v>
          </cell>
        </row>
        <row r="141">
          <cell r="A141" t="str">
            <v>C1851</v>
          </cell>
          <cell r="B141" t="str">
            <v>Allium ascalonicum L.</v>
          </cell>
          <cell r="D141" t="str">
            <v>Kepaløg</v>
          </cell>
          <cell r="E141" t="str">
            <v>Zwiebeln</v>
          </cell>
          <cell r="G141" t="str">
            <v>Êñåììýäéá</v>
          </cell>
          <cell r="H141" t="str">
            <v>Onions</v>
          </cell>
          <cell r="I141" t="str">
            <v>Cebollas</v>
          </cell>
          <cell r="J141" t="str">
            <v>Oignons</v>
          </cell>
          <cell r="K141" t="str">
            <v>Cipolle</v>
          </cell>
          <cell r="P141" t="str">
            <v>Uien</v>
          </cell>
          <cell r="R141" t="str">
            <v>Cebolas</v>
          </cell>
          <cell r="U141" t="str">
            <v>Ruokasipuli</v>
          </cell>
          <cell r="V141" t="str">
            <v>Gul lök</v>
          </cell>
        </row>
        <row r="142">
          <cell r="A142" t="str">
            <v>C1855</v>
          </cell>
          <cell r="B142" t="str">
            <v>Beta vulgaris L. var. conditiva Alef.</v>
          </cell>
          <cell r="D142" t="str">
            <v>Skalotteløg</v>
          </cell>
          <cell r="E142" t="str">
            <v>Schalotten</v>
          </cell>
          <cell r="H142" t="str">
            <v>Shallots</v>
          </cell>
          <cell r="I142" t="str">
            <v>Chalotes</v>
          </cell>
          <cell r="J142" t="str">
            <v>Echalotes</v>
          </cell>
          <cell r="K142" t="str">
            <v>Scalogni</v>
          </cell>
          <cell r="P142" t="str">
            <v>Sjalotten</v>
          </cell>
          <cell r="R142" t="str">
            <v>Chalotas</v>
          </cell>
          <cell r="U142" t="str">
            <v>Salottisipuli</v>
          </cell>
          <cell r="V142" t="str">
            <v>Schalottenlök</v>
          </cell>
        </row>
        <row r="143">
          <cell r="A143" t="str">
            <v>C1860</v>
          </cell>
          <cell r="B143" t="str">
            <v>Tragopodum porrifolium L., Scorzenera hispanica L.</v>
          </cell>
          <cell r="D143" t="str">
            <v>Rødbeder</v>
          </cell>
          <cell r="E143" t="str">
            <v>Rote Rüben (rote Beete)</v>
          </cell>
          <cell r="G143" t="str">
            <v>Åäþäéìá ôåýôëá</v>
          </cell>
          <cell r="H143" t="str">
            <v>Beetroot</v>
          </cell>
          <cell r="I143" t="str">
            <v>Remolacha de mesa</v>
          </cell>
          <cell r="J143" t="str">
            <v>Betteraves potagères</v>
          </cell>
          <cell r="K143" t="str">
            <v>Barbabietole da orto (o rosse)</v>
          </cell>
          <cell r="P143" t="str">
            <v>Kroten</v>
          </cell>
          <cell r="R143" t="str">
            <v>Beterrabas</v>
          </cell>
          <cell r="U143" t="str">
            <v>Punajuuri</v>
          </cell>
          <cell r="V143" t="str">
            <v>Rödbetor</v>
          </cell>
        </row>
        <row r="144">
          <cell r="A144" t="str">
            <v>C1870</v>
          </cell>
          <cell r="B144" t="str">
            <v>Apium graveolens L var. rapaceum</v>
          </cell>
          <cell r="D144" t="str">
            <v>Havrerod og skorsonerrod</v>
          </cell>
          <cell r="E144" t="str">
            <v>Hafer- und Schwarzwurzeln</v>
          </cell>
          <cell r="G144" t="str">
            <v>Ôñáãïðþãùíåò</v>
          </cell>
          <cell r="H144" t="str">
            <v>Salsify and scorzonera</v>
          </cell>
          <cell r="I144" t="str">
            <v>Salsifies y encorzoneras</v>
          </cell>
          <cell r="J144" t="str">
            <v>Salsifis et Scorsonères</v>
          </cell>
          <cell r="K144" t="str">
            <v>Scorzobianche e scorzonere</v>
          </cell>
          <cell r="P144" t="str">
            <v>Schorseneren en haverwortel</v>
          </cell>
          <cell r="R144" t="str">
            <v>Cercefi e escorcioneira</v>
          </cell>
          <cell r="U144" t="str">
            <v>Pukinparta ja mustajuuri</v>
          </cell>
          <cell r="V144" t="str">
            <v>Havrerot och svartrot</v>
          </cell>
        </row>
        <row r="145">
          <cell r="A145" t="str">
            <v>C1872</v>
          </cell>
          <cell r="B145" t="str">
            <v>Raphanus sativus L.</v>
          </cell>
          <cell r="D145" t="str">
            <v/>
          </cell>
          <cell r="E145" t="str">
            <v>Knollensellerie</v>
          </cell>
          <cell r="G145" t="str">
            <v>Óýëéíï</v>
          </cell>
          <cell r="H145" t="str">
            <v>Celeriac</v>
          </cell>
          <cell r="I145" t="str">
            <v/>
          </cell>
          <cell r="J145" t="str">
            <v>Céleris-rave</v>
          </cell>
          <cell r="K145" t="str">
            <v>Sedeana rapa</v>
          </cell>
          <cell r="P145" t="str">
            <v>Knolselderij</v>
          </cell>
          <cell r="R145" t="str">
            <v/>
          </cell>
          <cell r="U145" t="str">
            <v>Mukulasellerie</v>
          </cell>
          <cell r="V145" t="str">
            <v>Rotselleri</v>
          </cell>
        </row>
        <row r="146">
          <cell r="A146" t="str">
            <v>C1877</v>
          </cell>
          <cell r="B146" t="str">
            <v/>
          </cell>
          <cell r="D146" t="str">
            <v>Radiser</v>
          </cell>
          <cell r="E146" t="str">
            <v>Radieschen</v>
          </cell>
          <cell r="G146" t="str">
            <v>Ñáöáíßäåò</v>
          </cell>
          <cell r="H146" t="str">
            <v>Radishes</v>
          </cell>
          <cell r="I146" t="str">
            <v>Rábanos</v>
          </cell>
          <cell r="J146" t="str">
            <v>Radis</v>
          </cell>
          <cell r="K146" t="str">
            <v>Ravanelli</v>
          </cell>
          <cell r="P146" t="str">
            <v>Radijs</v>
          </cell>
          <cell r="R146" t="str">
            <v>Rabanetes</v>
          </cell>
          <cell r="U146" t="str">
            <v>Retiisi</v>
          </cell>
          <cell r="V146" t="str">
            <v>Rädisor</v>
          </cell>
        </row>
        <row r="147">
          <cell r="A147" t="str">
            <v>C1884</v>
          </cell>
          <cell r="B147" t="str">
            <v/>
          </cell>
          <cell r="D147" t="str">
            <v>Andre rod- og knoldgrønsager</v>
          </cell>
          <cell r="E147" t="str">
            <v>Sonstige Wurzel- und Knollengemüse a.n.g.</v>
          </cell>
          <cell r="G147" t="str">
            <v>ËïéðÜ öõôá ìå ñéæþìáôá êáé êïíäýëïõò ê.ë.ð</v>
          </cell>
          <cell r="H147" t="str">
            <v>Other root and tuber vegetables n.e.i.</v>
          </cell>
          <cell r="I147" t="str">
            <v>Otras raíces, bulbos y tubérculos</v>
          </cell>
          <cell r="J147" t="str">
            <v>Autres racines, Bulbes et Tubercules n.d.a.</v>
          </cell>
          <cell r="K147" t="str">
            <v>Altre radici, bulbi, tuberi</v>
          </cell>
          <cell r="P147" t="str">
            <v>Andere wortelen en knollen</v>
          </cell>
          <cell r="R147" t="str">
            <v>Outras raízes, bolbos e tubérculos</v>
          </cell>
          <cell r="U147" t="str">
            <v>Muut juuri- ja mukulavihannekset</v>
          </cell>
          <cell r="V147" t="str">
            <v>Andra rot- och knölgrönsaker</v>
          </cell>
        </row>
        <row r="148">
          <cell r="A148" t="str">
            <v>C1885</v>
          </cell>
          <cell r="B148" t="str">
            <v>Pisum sativum L. (partim)</v>
          </cell>
          <cell r="D148" t="str">
            <v>Bælgfrugter</v>
          </cell>
          <cell r="E148" t="str">
            <v>Hülsenfrüchte</v>
          </cell>
          <cell r="G148" t="str">
            <v>Øõ÷áíèÞ</v>
          </cell>
          <cell r="H148" t="str">
            <v>Pulses</v>
          </cell>
          <cell r="I148" t="str">
            <v>Legumbres verdes</v>
          </cell>
          <cell r="J148" t="str">
            <v>Légumes à cosse</v>
          </cell>
          <cell r="K148" t="str">
            <v>Leguminose</v>
          </cell>
          <cell r="P148" t="str">
            <v>Peulvruchten</v>
          </cell>
          <cell r="R148" t="str">
            <v>Leguminosas</v>
          </cell>
          <cell r="U148" t="str">
            <v>Palkokasvit</v>
          </cell>
          <cell r="V148" t="str">
            <v>Baljväxter</v>
          </cell>
        </row>
        <row r="149">
          <cell r="A149" t="str">
            <v>C1890</v>
          </cell>
          <cell r="B149" t="str">
            <v>Phaseolus vulgaris L., Phaseolus coccineus L., Vigna spp.</v>
          </cell>
          <cell r="D149" t="str">
            <v>Ærter i alt, uden bælge</v>
          </cell>
          <cell r="E149" t="str">
            <v>Speiseerbsen (insgesamt, in Gewicht ohne Hülsen)</v>
          </cell>
          <cell r="G149" t="str">
            <v>ÌðéæÝëéá áðïöëïéùìÝíá</v>
          </cell>
          <cell r="H149" t="str">
            <v>Peas, shelled weight</v>
          </cell>
          <cell r="I149" t="str">
            <v>Guisantes verdes (sin vaina)</v>
          </cell>
          <cell r="J149" t="str">
            <v>Petits pois, convertis en pois sans gousses</v>
          </cell>
          <cell r="K149" t="str">
            <v>Piselli freschi, in peso senza baccelli</v>
          </cell>
          <cell r="P149" t="str">
            <v>Doperwten zonder peul</v>
          </cell>
          <cell r="R149" t="str">
            <v>Ervilhas (peso sem vagem)</v>
          </cell>
          <cell r="U149" t="str">
            <v>Herneet yhteensä, ilman palkoja</v>
          </cell>
          <cell r="V149" t="str">
            <v>Ärter totalt, utan skidor</v>
          </cell>
        </row>
        <row r="150">
          <cell r="A150" t="str">
            <v>C1901</v>
          </cell>
          <cell r="B150" t="str">
            <v/>
          </cell>
          <cell r="D150" t="str">
            <v>Bønner</v>
          </cell>
          <cell r="E150" t="str">
            <v>Grüne Bohnen (Fisolen)</v>
          </cell>
          <cell r="G150" t="str">
            <v>×ëùñÜ öáóüëéá</v>
          </cell>
          <cell r="H150" t="str">
            <v>Beans, runner and French</v>
          </cell>
          <cell r="I150" t="str">
            <v>Judías verdes</v>
          </cell>
          <cell r="J150" t="str">
            <v>Haricots verts</v>
          </cell>
          <cell r="K150" t="str">
            <v>Fagioli verdi o cornetti</v>
          </cell>
          <cell r="P150" t="str">
            <v>Snij- en sperziebonen</v>
          </cell>
          <cell r="R150" t="str">
            <v>Feijão verde com vagem</v>
          </cell>
          <cell r="U150" t="str">
            <v>Tarhapavut</v>
          </cell>
          <cell r="V150" t="str">
            <v>Bönor</v>
          </cell>
        </row>
        <row r="151">
          <cell r="A151" t="str">
            <v>C1905</v>
          </cell>
          <cell r="B151" t="str">
            <v/>
          </cell>
          <cell r="D151" t="str">
            <v>Andre bælgfrugter</v>
          </cell>
          <cell r="E151" t="str">
            <v>Sonstiges Hülsengemüse a.n.g.</v>
          </cell>
          <cell r="H151" t="str">
            <v>Other pulses n.e.i.</v>
          </cell>
          <cell r="I151" t="str">
            <v>Otras legumbres verdes</v>
          </cell>
          <cell r="J151" t="str">
            <v>Autres légumes à cosse n.d.a.</v>
          </cell>
          <cell r="K151" t="str">
            <v>Altre leguminose</v>
          </cell>
          <cell r="P151" t="str">
            <v>Andere peulvruchten</v>
          </cell>
          <cell r="R151" t="str">
            <v>Outros Ieguminosas</v>
          </cell>
          <cell r="U151" t="str">
            <v>Muut palkokasvit</v>
          </cell>
          <cell r="V151" t="str">
            <v>Andra baljväxter</v>
          </cell>
        </row>
        <row r="152">
          <cell r="A152" t="str">
            <v>C1910</v>
          </cell>
          <cell r="B152" t="str">
            <v/>
          </cell>
          <cell r="D152" t="str">
            <v>Drevne champignons</v>
          </cell>
          <cell r="E152" t="str">
            <v>Zuchtpilze</v>
          </cell>
          <cell r="G152" t="str">
            <v>ÊáëëéåñãçìÝíá ìáíéôÜñéá</v>
          </cell>
          <cell r="H152" t="str">
            <v>Cultivated mushrooms</v>
          </cell>
          <cell r="I152" t="str">
            <v>Champiñones cultivados</v>
          </cell>
          <cell r="J152" t="str">
            <v>Champignons de culture</v>
          </cell>
          <cell r="K152" t="str">
            <v>Funghi coltivati</v>
          </cell>
          <cell r="P152" t="str">
            <v>Champignons</v>
          </cell>
          <cell r="R152" t="str">
            <v>Cogumelos de cultura</v>
          </cell>
          <cell r="U152" t="str">
            <v>Viljellyt sienet</v>
          </cell>
          <cell r="V152" t="str">
            <v>Odlad svamp</v>
          </cell>
        </row>
        <row r="153">
          <cell r="A153" t="str">
            <v>C1920</v>
          </cell>
          <cell r="B153" t="str">
            <v/>
          </cell>
          <cell r="D153" t="str">
            <v>Sukkermajs, Andre friske grønsager, ikke andetsteds anført</v>
          </cell>
          <cell r="E153" t="str">
            <v>Sonstiges Frischgemüse a.n.g.</v>
          </cell>
          <cell r="G153" t="str">
            <v>Ãëõêü êáëáìðüêé, ËïéðÜ íùðÜ ëá÷áíéêÜ ðïõ äåí áíáöÝñïíôáé áëëïý</v>
          </cell>
          <cell r="H153" t="str">
            <v>Other fresh vegetables, n.e.i.</v>
          </cell>
          <cell r="I153" t="str">
            <v>Maíz y otras hortalizas n.d.o.p.</v>
          </cell>
          <cell r="J153" t="str">
            <v>Autres légumes frais, n.d.a.</v>
          </cell>
          <cell r="K153" t="str">
            <v>Granturco zuccherino, Altri ortaggi freschi, non denominati altrove</v>
          </cell>
          <cell r="P153" t="str">
            <v>Zoete maïs, Andere verse groenten, nergens anders vermeld</v>
          </cell>
          <cell r="R153" t="str">
            <v>Milho-doce, Outros produtos hortícolas frescos não especificados</v>
          </cell>
          <cell r="U153" t="str">
            <v>Sokerimaissi, Muut tuoreet vihannekset, ei eritelty muualla</v>
          </cell>
          <cell r="V153" t="str">
            <v>Majs, Andra färska grönsaker, inte specificerade på annat ställe</v>
          </cell>
        </row>
        <row r="154">
          <cell r="A154" t="str">
            <v>C2992</v>
          </cell>
          <cell r="B154" t="str">
            <v/>
          </cell>
          <cell r="D154" t="str">
            <v>Friske grønsager (køkkenhaver)</v>
          </cell>
          <cell r="E154" t="str">
            <v>Frischgemüse (Hausgärten)</v>
          </cell>
          <cell r="G154" t="str">
            <v>ÍùðÜ ëá÷áíéêÜ (ïéêïãåíåéáêþí êÞðùí)</v>
          </cell>
          <cell r="H154" t="str">
            <v>Fresh vegetables (kitchen gardens)</v>
          </cell>
          <cell r="I154" t="str">
            <v>Hortalizas (de huertos familiares)</v>
          </cell>
          <cell r="J154" t="str">
            <v>Légumes frais (de jardins familiaux)</v>
          </cell>
          <cell r="K154" t="str">
            <v>Ortaggi freschi (orti familiari)</v>
          </cell>
          <cell r="P154" t="str">
            <v>Verse groenten (tuin v. eigen gebruik)</v>
          </cell>
          <cell r="R154" t="str">
            <v>Produtos hortícolas frescos (de hortas familiares)</v>
          </cell>
          <cell r="U154" t="str">
            <v>Tuoreet vihannekset (keittiöpuutarhat)</v>
          </cell>
          <cell r="V154" t="str">
            <v>Färska grönsaker (köksträdgårdsodlade)</v>
          </cell>
        </row>
        <row r="155">
          <cell r="A155" t="str">
            <v>C3718</v>
          </cell>
          <cell r="B155" t="str">
            <v/>
          </cell>
          <cell r="D155" t="str">
            <v>Vilde produkter, Mark- og skovchampignons, Trøfler, Andre</v>
          </cell>
          <cell r="E155" t="str">
            <v>Wildwachsende Erzeugnisse</v>
          </cell>
          <cell r="G155" t="str">
            <v>Óõãêïìéæüìåíá Üãñéá ðñïúüíôá, ÁãñéïìáíéôÜñé, Ôñïýöá, ËïéðÜ</v>
          </cell>
          <cell r="H155" t="str">
            <v>Wild products</v>
          </cell>
          <cell r="I155" t="str">
            <v>Productos espontáneos, Hongos de prado y de bosque, Trufas, Otros</v>
          </cell>
          <cell r="J155" t="str">
            <v>Produits de cueillette</v>
          </cell>
          <cell r="K155" t="str">
            <v>Prodotti spontanei, Fungo di prato e di bosco, Tartufo, Altri</v>
          </cell>
          <cell r="P155" t="str">
            <v>Wildgroeiende, Producten, Veld- en bospaddestoelen, Truffel, andere</v>
          </cell>
          <cell r="R155" t="str">
            <v>Produtos silvestres espontâneos, Cogumelos dos prados e dos bosques, Trufas, Outros</v>
          </cell>
          <cell r="U155" t="str">
            <v>Luonnontuotteet, Niitty- ja metsäsienet, Tryffeli, Muu</v>
          </cell>
          <cell r="V155" t="str">
            <v>Vilda produkter, Ängs- och skogschampinjoner, Tryffel, Andra</v>
          </cell>
        </row>
        <row r="156">
          <cell r="A156" t="str">
            <v>C2002</v>
          </cell>
          <cell r="B156" t="str">
            <v/>
          </cell>
          <cell r="D156" t="str">
            <v>Frugt i alt</v>
          </cell>
          <cell r="E156" t="str">
            <v>Frischobst (einschl. Haus- und Kleingärten)</v>
          </cell>
          <cell r="H156" t="str">
            <v>Total of fruit crops (including kitchen gardens)</v>
          </cell>
          <cell r="I156" t="str">
            <v>Frutas frescas ( incluidos huertos familiares)</v>
          </cell>
          <cell r="J156" t="str">
            <v>Fruits frais (y compris jardins familiaux)</v>
          </cell>
          <cell r="K156" t="str">
            <v/>
          </cell>
          <cell r="P156" t="str">
            <v/>
          </cell>
          <cell r="R156" t="str">
            <v/>
          </cell>
          <cell r="U156" t="str">
            <v>Hedelmätuotanto yhteensä</v>
          </cell>
          <cell r="V156" t="str">
            <v>Fruktgrödor totalt)</v>
          </cell>
        </row>
        <row r="157">
          <cell r="A157" t="str">
            <v>C2008</v>
          </cell>
          <cell r="B157" t="str">
            <v/>
          </cell>
          <cell r="D157" t="str">
            <v>Spisefrugt</v>
          </cell>
          <cell r="E157" t="str">
            <v>Tafelobst</v>
          </cell>
          <cell r="G157" t="str">
            <v>ÅðéôñáðÝæéá öñïýôá</v>
          </cell>
          <cell r="H157" t="str">
            <v>Dessert fruit</v>
          </cell>
          <cell r="I157" t="str">
            <v>Frutas de mesa</v>
          </cell>
          <cell r="J157" t="str">
            <v>Fruits de table</v>
          </cell>
          <cell r="K157" t="str">
            <v>Frutta da tavola</v>
          </cell>
          <cell r="P157" t="str">
            <v>Tafelfruit</v>
          </cell>
          <cell r="R157" t="str">
            <v>Frutos de mesa</v>
          </cell>
          <cell r="U157" t="str">
            <v>Ruokahedelmät (pl. keittiöpuutarhat)</v>
          </cell>
          <cell r="V157" t="str">
            <v>Matfrukt</v>
          </cell>
        </row>
        <row r="158">
          <cell r="A158" t="str">
            <v>C2009</v>
          </cell>
          <cell r="B158" t="str">
            <v/>
          </cell>
          <cell r="D158" t="str">
            <v>Spisefrugt</v>
          </cell>
          <cell r="E158" t="str">
            <v>Obst insgasamt</v>
          </cell>
          <cell r="G158" t="str">
            <v>ÅðéôñáðÝæéá öñïýôá</v>
          </cell>
          <cell r="H158" t="str">
            <v>Total fruit</v>
          </cell>
          <cell r="I158" t="str">
            <v>Total frutas</v>
          </cell>
          <cell r="J158" t="str">
            <v>Total fruits</v>
          </cell>
          <cell r="K158" t="str">
            <v>Frutta da tavola</v>
          </cell>
          <cell r="P158" t="str">
            <v>Tafelfruit</v>
          </cell>
          <cell r="R158" t="str">
            <v>Frutos de mesa</v>
          </cell>
          <cell r="U158" t="str">
            <v>Ruokahedelmät</v>
          </cell>
          <cell r="V158" t="str">
            <v>Matfrukt</v>
          </cell>
        </row>
        <row r="159">
          <cell r="A159" t="str">
            <v>C2040</v>
          </cell>
          <cell r="B159" t="str">
            <v>Malus pumila Mill.</v>
          </cell>
          <cell r="D159" t="str">
            <v>Frugt</v>
          </cell>
          <cell r="E159" t="str">
            <v>Baumobst (ohne Zitrusfrüchte und Oliven)</v>
          </cell>
          <cell r="G159" t="str">
            <v>ïðùñþí</v>
          </cell>
          <cell r="H159" t="str">
            <v>Top fruit (excl. citrus and olives)</v>
          </cell>
          <cell r="I159" t="str">
            <v>Frutas excepto citricos</v>
          </cell>
          <cell r="J159" t="str">
            <v>Fruits de plantes ligneuses (sauf agrumes et olives)</v>
          </cell>
          <cell r="K159" t="str">
            <v>Frutti</v>
          </cell>
          <cell r="P159" t="str">
            <v>Fruit</v>
          </cell>
          <cell r="R159" t="str">
            <v>Fruta</v>
          </cell>
          <cell r="U159" t="str">
            <v>Hedelmäpuut</v>
          </cell>
          <cell r="V159" t="str">
            <v>Frukt</v>
          </cell>
        </row>
        <row r="160">
          <cell r="A160" t="str">
            <v>C2090</v>
          </cell>
          <cell r="B160" t="str">
            <v/>
          </cell>
          <cell r="D160" t="str">
            <v>Æbler</v>
          </cell>
          <cell r="E160" t="str">
            <v>Äpfel (einschl. Mostäpfel)</v>
          </cell>
          <cell r="G160" t="str">
            <v>ÌÞëá</v>
          </cell>
          <cell r="H160" t="str">
            <v>Apples (incl. cider apples)</v>
          </cell>
          <cell r="I160" t="str">
            <v>Manzana</v>
          </cell>
          <cell r="J160" t="str">
            <v>Pommes (y compris pommes à cidre)</v>
          </cell>
          <cell r="K160" t="str">
            <v>Mele</v>
          </cell>
          <cell r="P160" t="str">
            <v>Appelen</v>
          </cell>
          <cell r="R160" t="str">
            <v>Maçãs</v>
          </cell>
          <cell r="U160" t="str">
            <v>Omenat</v>
          </cell>
          <cell r="V160" t="str">
            <v>Äpplen</v>
          </cell>
        </row>
        <row r="161">
          <cell r="A161" t="str">
            <v>C2110</v>
          </cell>
          <cell r="B161" t="str">
            <v/>
          </cell>
          <cell r="D161" t="str">
            <v>heraf: Spiseæbler</v>
          </cell>
          <cell r="E161" t="str">
            <v>Tafeläpfel</v>
          </cell>
          <cell r="G161" t="str">
            <v>áðü ôá ïðïßá: åðéôñáðÝæéá ìÞëá</v>
          </cell>
          <cell r="H161" t="str">
            <v>Dessert apples</v>
          </cell>
          <cell r="I161" t="str">
            <v>Manzana de mesa</v>
          </cell>
          <cell r="J161" t="str">
            <v>Pommes de table</v>
          </cell>
          <cell r="K161" t="str">
            <v>di cui: mele da tavola</v>
          </cell>
          <cell r="P161" t="str">
            <v>waarvan: tafelappelen</v>
          </cell>
          <cell r="R161" t="str">
            <v>das quais: maçãs de mesa</v>
          </cell>
          <cell r="U161" t="str">
            <v>joista: ruokaomenat</v>
          </cell>
          <cell r="V161" t="str">
            <v>varav: matäpplen</v>
          </cell>
        </row>
        <row r="162">
          <cell r="A162" t="str">
            <v>C2112</v>
          </cell>
          <cell r="B162" t="str">
            <v>Pyrus communis L.</v>
          </cell>
          <cell r="D162" t="str">
            <v>Golden delicious</v>
          </cell>
          <cell r="E162" t="str">
            <v>Golden Delicious</v>
          </cell>
          <cell r="G162" t="str">
            <v>Ãêüëíôåí Íôåëßôóéïõò</v>
          </cell>
          <cell r="H162" t="str">
            <v>Golden delicious</v>
          </cell>
          <cell r="I162" t="str">
            <v>Golden delicius</v>
          </cell>
          <cell r="J162" t="str">
            <v>Golden delicious</v>
          </cell>
          <cell r="K162" t="str">
            <v/>
          </cell>
          <cell r="P162" t="str">
            <v/>
          </cell>
          <cell r="R162" t="str">
            <v/>
          </cell>
          <cell r="U162" t="str">
            <v>Golden Delicious</v>
          </cell>
          <cell r="V162" t="str">
            <v>Golden Delicious</v>
          </cell>
        </row>
        <row r="163">
          <cell r="A163" t="str">
            <v>C2095</v>
          </cell>
          <cell r="B163" t="str">
            <v/>
          </cell>
          <cell r="D163" t="str">
            <v>Pærer</v>
          </cell>
          <cell r="E163" t="str">
            <v>Birnen (einschl. Mostbirnen)</v>
          </cell>
          <cell r="G163" t="str">
            <v>Á÷ëÜäéá</v>
          </cell>
          <cell r="H163" t="str">
            <v>Pears (incl. Perry pears)</v>
          </cell>
          <cell r="I163" t="str">
            <v>Pera</v>
          </cell>
          <cell r="J163" t="str">
            <v>Poires (y compris poires à cidre)</v>
          </cell>
          <cell r="K163" t="str">
            <v>Pere</v>
          </cell>
          <cell r="P163" t="str">
            <v>Peren</v>
          </cell>
          <cell r="R163" t="str">
            <v>Pêras</v>
          </cell>
          <cell r="U163" t="str">
            <v>Päärynät</v>
          </cell>
          <cell r="V163" t="str">
            <v>Päron</v>
          </cell>
        </row>
        <row r="164">
          <cell r="A164" t="str">
            <v>C2130</v>
          </cell>
          <cell r="B164" t="str">
            <v/>
          </cell>
          <cell r="D164" t="str">
            <v>heraf: Spisepærer</v>
          </cell>
          <cell r="E164" t="str">
            <v>Tafelbirnen</v>
          </cell>
          <cell r="G164" t="str">
            <v>áðü ôá ïðïßá: åðéôñáðÝæéá á÷ëÜäéá</v>
          </cell>
          <cell r="H164" t="str">
            <v>Dessert pears</v>
          </cell>
          <cell r="I164" t="str">
            <v>Pera de mesa</v>
          </cell>
          <cell r="J164" t="str">
            <v>Poires de table</v>
          </cell>
          <cell r="K164" t="str">
            <v>di cui: pere da tavola</v>
          </cell>
          <cell r="P164" t="str">
            <v>waarvan: tafelperen</v>
          </cell>
          <cell r="R164" t="str">
            <v>das quais: pêras de mesa</v>
          </cell>
          <cell r="U164" t="str">
            <v>joista: ruokapäärynät</v>
          </cell>
          <cell r="V164" t="str">
            <v>varav: matpäron</v>
          </cell>
        </row>
        <row r="165">
          <cell r="A165" t="str">
            <v>C2132</v>
          </cell>
          <cell r="B165" t="str">
            <v/>
          </cell>
          <cell r="D165" t="str">
            <v>Sommerpærer</v>
          </cell>
          <cell r="E165" t="str">
            <v>Sommerbirnen</v>
          </cell>
          <cell r="H165" t="str">
            <v>Summer pears</v>
          </cell>
          <cell r="I165" t="str">
            <v>Pera de verano</v>
          </cell>
          <cell r="J165" t="str">
            <v>Poires d'été</v>
          </cell>
          <cell r="K165" t="str">
            <v/>
          </cell>
          <cell r="P165" t="str">
            <v/>
          </cell>
          <cell r="R165" t="str">
            <v/>
          </cell>
          <cell r="U165" t="str">
            <v>kesäpäärynät</v>
          </cell>
          <cell r="V165" t="str">
            <v>Sommarpäron</v>
          </cell>
        </row>
        <row r="166">
          <cell r="A166" t="str">
            <v>C2170</v>
          </cell>
          <cell r="B166" t="str">
            <v>Prunus persica (L.) Batsch</v>
          </cell>
          <cell r="D166" t="str">
            <v>Stenfrugter</v>
          </cell>
          <cell r="E166" t="str">
            <v>Steinobst</v>
          </cell>
          <cell r="G166" t="str">
            <v>Ðõñçíüêáñðá</v>
          </cell>
          <cell r="H166" t="str">
            <v>Stone fruit</v>
          </cell>
          <cell r="I166" t="str">
            <v>Frutas de hueso</v>
          </cell>
          <cell r="J166" t="str">
            <v>Fruits à noyau</v>
          </cell>
          <cell r="K166" t="str">
            <v>Frutta con nocciolo</v>
          </cell>
          <cell r="P166" t="str">
            <v>Steenvruchten</v>
          </cell>
          <cell r="R166" t="str">
            <v>Frutos de caroço</v>
          </cell>
          <cell r="U166" t="str">
            <v>Kivelliset hedelmät</v>
          </cell>
          <cell r="V166" t="str">
            <v>Stenfrukt</v>
          </cell>
        </row>
        <row r="167">
          <cell r="A167" t="str">
            <v>C2180</v>
          </cell>
          <cell r="B167" t="str">
            <v>Prunus armeniaca L.</v>
          </cell>
          <cell r="D167" t="str">
            <v>Ferskner</v>
          </cell>
          <cell r="E167" t="str">
            <v>Pfirsiche</v>
          </cell>
          <cell r="G167" t="str">
            <v>ÑïäÜêéíá</v>
          </cell>
          <cell r="H167" t="str">
            <v>Peaches</v>
          </cell>
          <cell r="I167" t="str">
            <v>Melocotone</v>
          </cell>
          <cell r="J167" t="str">
            <v>Pêches</v>
          </cell>
          <cell r="K167" t="str">
            <v>Pesche</v>
          </cell>
          <cell r="P167" t="str">
            <v>Perziken</v>
          </cell>
          <cell r="R167" t="str">
            <v>Pêssegos</v>
          </cell>
          <cell r="U167" t="str">
            <v>Persikka</v>
          </cell>
          <cell r="V167" t="str">
            <v>Persikor</v>
          </cell>
        </row>
        <row r="168">
          <cell r="A168" t="str">
            <v>C2190</v>
          </cell>
          <cell r="B168" t="str">
            <v xml:space="preserve">Prunus avium L. et P. cerasus </v>
          </cell>
          <cell r="D168" t="str">
            <v>Abrikoser</v>
          </cell>
          <cell r="E168" t="str">
            <v>Aprikosen</v>
          </cell>
          <cell r="G168" t="str">
            <v>Âåñßêïêêá</v>
          </cell>
          <cell r="H168" t="str">
            <v>Apricots</v>
          </cell>
          <cell r="I168" t="str">
            <v>Albaricoque</v>
          </cell>
          <cell r="J168" t="str">
            <v>Abricots</v>
          </cell>
          <cell r="K168" t="str">
            <v>Albicocche</v>
          </cell>
          <cell r="P168" t="str">
            <v>Abrikozen</v>
          </cell>
          <cell r="R168" t="str">
            <v>Damascos</v>
          </cell>
          <cell r="U168" t="str">
            <v>Aprikoosi</v>
          </cell>
          <cell r="V168" t="str">
            <v>Aprikoser</v>
          </cell>
        </row>
        <row r="169">
          <cell r="A169" t="str">
            <v>C2200</v>
          </cell>
          <cell r="B169" t="str">
            <v>Prunus domestica L.</v>
          </cell>
          <cell r="D169" t="str">
            <v>Kirsebær</v>
          </cell>
          <cell r="E169" t="str">
            <v>Süss- und Sauerkirschen</v>
          </cell>
          <cell r="G169" t="str">
            <v>ÊåñÜóéá</v>
          </cell>
          <cell r="H169" t="str">
            <v>Cherries (incl. sour cherries)</v>
          </cell>
          <cell r="I169" t="str">
            <v>Cereza</v>
          </cell>
          <cell r="J169" t="str">
            <v>Cerises et griottes</v>
          </cell>
          <cell r="K169" t="str">
            <v>Ciliegie</v>
          </cell>
          <cell r="P169" t="str">
            <v>Kersen</v>
          </cell>
          <cell r="R169" t="str">
            <v>Cerejas</v>
          </cell>
          <cell r="U169" t="str">
            <v>Kirsikka</v>
          </cell>
          <cell r="V169" t="str">
            <v>Körsbär</v>
          </cell>
        </row>
        <row r="170">
          <cell r="A170" t="str">
            <v>C2210</v>
          </cell>
          <cell r="B170" t="str">
            <v>Prunus persica (L.) Batsch</v>
          </cell>
          <cell r="D170" t="str">
            <v>Blommer (inkl. reine-clauder, mirabeller, svedskeblommer)</v>
          </cell>
          <cell r="E170" t="str">
            <v>Pflaumen (einschl. Renekloden, Mirabellen und Zwetschgen)</v>
          </cell>
          <cell r="G170" t="str">
            <v>ÄáìÜóêçíá</v>
          </cell>
          <cell r="H170" t="str">
            <v>Plums (incl. mirabelle plums, greengages and damsons)</v>
          </cell>
          <cell r="I170" t="str">
            <v>Ciruelas (comprendidas mirabelas, reinas-claudias y ciruleas de damascena)</v>
          </cell>
          <cell r="J170" t="str">
            <v>Prunes( y compris reines-claudes, mirabelles, et quetsches)</v>
          </cell>
          <cell r="K170" t="str">
            <v>Susine (comprese regina claudia mirabelle e prugne),</v>
          </cell>
          <cell r="P170" t="str">
            <v>Pruimen (incl. Reine-Clauden, mirabellen en kwetsen)</v>
          </cell>
          <cell r="R170" t="str">
            <v>Ameixas (incluindo mirabelas, rainhas-cláudias e "quetches")</v>
          </cell>
          <cell r="U170" t="str">
            <v>Luumut (sis.mirabellit, väskynät ja muut ala-lajit)</v>
          </cell>
          <cell r="V170" t="str">
            <v>Plommon (inkl. renklo, mirabeller, sviskon)</v>
          </cell>
        </row>
        <row r="171">
          <cell r="A171" t="str">
            <v>C2221</v>
          </cell>
          <cell r="B171" t="str">
            <v/>
          </cell>
          <cell r="D171" t="str">
            <v>Nektariner</v>
          </cell>
          <cell r="E171" t="str">
            <v>Nektarinen und Brugnolen</v>
          </cell>
          <cell r="G171" t="str">
            <v>Íåêôáñßíéá</v>
          </cell>
          <cell r="H171" t="str">
            <v>Nectarines</v>
          </cell>
          <cell r="I171" t="str">
            <v>Nectarina y griñone</v>
          </cell>
          <cell r="J171" t="str">
            <v>Nectarines et Brugnons</v>
          </cell>
          <cell r="K171" t="str">
            <v>Nettarine e pesche noci</v>
          </cell>
          <cell r="P171" t="str">
            <v>Nectarines</v>
          </cell>
          <cell r="R171" t="str">
            <v>Nectarinas</v>
          </cell>
          <cell r="U171" t="str">
            <v>Nektariinit</v>
          </cell>
          <cell r="V171" t="str">
            <v>Nektariner</v>
          </cell>
        </row>
        <row r="172">
          <cell r="A172" t="str">
            <v>C2229</v>
          </cell>
          <cell r="B172" t="str">
            <v/>
          </cell>
          <cell r="D172" t="str">
            <v>Slåen, Japansk mispel, andre stenfrugter, ikke andetsteds anført</v>
          </cell>
          <cell r="E172" t="str">
            <v>Sonstiges Steinobst a.n.g.</v>
          </cell>
          <cell r="G172" t="str">
            <v>Áãñéïêïñüìçëï (ðñïýìíç ç áêáíèþäçò)), Ìïýóìïõëï Éáðùíßáò (åñéïâïôñßá ç ÉáðùíéêÞ), ¶ëëá ðõñçíüêáñðá ðïõ äåí áíáöÝñïíôáé áëëïý</v>
          </cell>
          <cell r="H172" t="str">
            <v>Other stone fruit n.e.i.</v>
          </cell>
          <cell r="I172" t="str">
            <v>Endrina, Nispero del Japón, otras frutas de hueso n.d.o.p.</v>
          </cell>
          <cell r="J172" t="str">
            <v>Autres fruits à noyau n.d.a.</v>
          </cell>
          <cell r="K172" t="str">
            <v>Prugnola, Nespola del Giaponne, altra frutta con nocciolo, non denominata altrove</v>
          </cell>
          <cell r="P172" t="str">
            <v>Sleepruim, Japanse Mispel, andere steenvruchten, nergens anders vermeld</v>
          </cell>
          <cell r="R172" t="str">
            <v>Abrunhos, Nêsperas (do Japão), outros frutos de caroço não especificados</v>
          </cell>
          <cell r="U172" t="str">
            <v>Oratuomen marjat, Japaninmispeli, muut kivelliset hedelmät, ei eritelty muualla</v>
          </cell>
          <cell r="V172" t="str">
            <v>Slånbär, Japansk mispel, andra stenfrukter, inte specificerade på annat ställe</v>
          </cell>
        </row>
        <row r="173">
          <cell r="A173" t="str">
            <v>C2230</v>
          </cell>
          <cell r="B173" t="str">
            <v>Juglans regia L.</v>
          </cell>
          <cell r="D173" t="str">
            <v>Nødder</v>
          </cell>
          <cell r="E173" t="str">
            <v>Schalenobst</v>
          </cell>
          <cell r="G173" t="str">
            <v>Êáñðïß ìå êÝëõöïò</v>
          </cell>
          <cell r="H173" t="str">
            <v>Nuts</v>
          </cell>
          <cell r="I173" t="str">
            <v>Frutos secos</v>
          </cell>
          <cell r="J173" t="str">
            <v>Fruits à coque</v>
          </cell>
          <cell r="K173" t="str">
            <v>Frutta con guscio</v>
          </cell>
          <cell r="P173" t="str">
            <v>Schaalvruchten</v>
          </cell>
          <cell r="R173" t="str">
            <v>Frutos secos</v>
          </cell>
          <cell r="U173" t="str">
            <v>Pähkinät</v>
          </cell>
          <cell r="V173" t="str">
            <v>Nötter</v>
          </cell>
        </row>
        <row r="174">
          <cell r="A174" t="str">
            <v>C2231</v>
          </cell>
          <cell r="B174" t="str">
            <v>Corylus avelanna L.</v>
          </cell>
          <cell r="D174" t="str">
            <v>Valnødder</v>
          </cell>
          <cell r="E174" t="str">
            <v>Walnüsse</v>
          </cell>
          <cell r="G174" t="str">
            <v>Êáñýäéá</v>
          </cell>
          <cell r="H174" t="str">
            <v>Walnuts</v>
          </cell>
          <cell r="I174" t="str">
            <v>Nuece</v>
          </cell>
          <cell r="J174" t="str">
            <v>Noix</v>
          </cell>
          <cell r="K174" t="str">
            <v>Noci</v>
          </cell>
          <cell r="P174" t="str">
            <v>Walnoten</v>
          </cell>
          <cell r="R174" t="str">
            <v>Nozes</v>
          </cell>
          <cell r="U174" t="str">
            <v>Saksanpähkinä</v>
          </cell>
          <cell r="V174" t="str">
            <v>Valnötter</v>
          </cell>
        </row>
        <row r="175">
          <cell r="A175" t="str">
            <v>C2232</v>
          </cell>
          <cell r="B175" t="str">
            <v>Prunus dulcis (Mill.) D.A. Webb.</v>
          </cell>
          <cell r="D175" t="str">
            <v>Hasselnødder</v>
          </cell>
          <cell r="E175" t="str">
            <v>Haselnüsse</v>
          </cell>
          <cell r="G175" t="str">
            <v>ËåðôïêÜñõá (öïõíôïýêéá)</v>
          </cell>
          <cell r="H175" t="str">
            <v>Hazelnuts</v>
          </cell>
          <cell r="I175" t="str">
            <v>Avellana</v>
          </cell>
          <cell r="J175" t="str">
            <v>Noisettes</v>
          </cell>
          <cell r="K175" t="str">
            <v>Nocciole</v>
          </cell>
          <cell r="P175" t="str">
            <v>Hazelnoten</v>
          </cell>
          <cell r="R175" t="str">
            <v>Avelãs</v>
          </cell>
          <cell r="U175" t="str">
            <v>Hasselpähkinä</v>
          </cell>
          <cell r="V175" t="str">
            <v>Hasselnötter</v>
          </cell>
        </row>
        <row r="176">
          <cell r="A176" t="str">
            <v>C2233</v>
          </cell>
          <cell r="B176" t="str">
            <v>Castanea sativa Mill.</v>
          </cell>
          <cell r="D176" t="str">
            <v>Mandler</v>
          </cell>
          <cell r="E176" t="str">
            <v>Mandeln</v>
          </cell>
          <cell r="G176" t="str">
            <v>Áìýãäáëá</v>
          </cell>
          <cell r="H176" t="str">
            <v>Almonds</v>
          </cell>
          <cell r="I176" t="str">
            <v>Almendra</v>
          </cell>
          <cell r="J176" t="str">
            <v>Amandes</v>
          </cell>
          <cell r="K176" t="str">
            <v>Mandorle</v>
          </cell>
          <cell r="P176" t="str">
            <v>Amandelen</v>
          </cell>
          <cell r="R176" t="str">
            <v>Amêndoas</v>
          </cell>
          <cell r="U176" t="str">
            <v>Manteli</v>
          </cell>
          <cell r="V176" t="str">
            <v>Mandlar</v>
          </cell>
        </row>
        <row r="177">
          <cell r="A177" t="str">
            <v>C2236</v>
          </cell>
          <cell r="B177" t="str">
            <v/>
          </cell>
          <cell r="D177" t="str">
            <v>Kastanier</v>
          </cell>
          <cell r="E177" t="str">
            <v>Eßkastanien (Maronen)</v>
          </cell>
          <cell r="G177" t="str">
            <v>ÊÜóôáíá</v>
          </cell>
          <cell r="H177" t="str">
            <v>Chestnuts</v>
          </cell>
          <cell r="I177" t="str">
            <v>Castaña</v>
          </cell>
          <cell r="J177" t="str">
            <v>Châtaignes</v>
          </cell>
          <cell r="K177" t="str">
            <v>Castagne</v>
          </cell>
          <cell r="P177" t="str">
            <v>Kastanjes</v>
          </cell>
          <cell r="R177" t="str">
            <v>Castanhas</v>
          </cell>
          <cell r="U177" t="str">
            <v>Kastanja</v>
          </cell>
          <cell r="V177" t="str">
            <v>Kastanjer</v>
          </cell>
        </row>
        <row r="178">
          <cell r="A178" t="str">
            <v>C2240</v>
          </cell>
          <cell r="B178" t="str">
            <v/>
          </cell>
          <cell r="D178" t="str">
            <v>Pistacie, grøn nød, andre nødder, ikke andetsteds anført</v>
          </cell>
          <cell r="E178" t="str">
            <v>Sonstiges Schalenobst a.n.g.</v>
          </cell>
          <cell r="G178" t="str">
            <v>Öõóôßêé (Áéãßíçò), Ëïéðïß êáñðïß ìå êÝëõöïò ðïõ äåí áíáöÝñïíôáé áëëïý</v>
          </cell>
          <cell r="H178" t="str">
            <v>Other nuts n.e.i.</v>
          </cell>
          <cell r="I178" t="str">
            <v>Pistacho, otros frutos de cáscara n.d.o.p.</v>
          </cell>
          <cell r="J178" t="str">
            <v>Autres fruits à coque n.d.a.</v>
          </cell>
          <cell r="K178" t="str">
            <v>Pistacchio, altra frutta con guscio, non denominata altrove</v>
          </cell>
          <cell r="P178" t="str">
            <v>Pistache, andere schaalvruchten, nergens anders vermeld</v>
          </cell>
          <cell r="R178" t="str">
            <v>Pistácios, outros frutos secos não especificados</v>
          </cell>
          <cell r="U178" t="str">
            <v>Pistaasi, muut pähkinät, ei eritelty muualla</v>
          </cell>
          <cell r="V178" t="str">
            <v>Pistascher,  andra nötter, inte  specificerade på annat ställe</v>
          </cell>
        </row>
        <row r="179">
          <cell r="A179" t="str">
            <v>C2250</v>
          </cell>
          <cell r="B179" t="str">
            <v>Ficus carica L.</v>
          </cell>
          <cell r="D179" t="str">
            <v>Andre frugter af træer</v>
          </cell>
          <cell r="E179" t="str">
            <v>Sonstiges Baumobst</v>
          </cell>
          <cell r="G179" t="str">
            <v>¶ëëïé êáñðïß îõëùäþí öõôþí</v>
          </cell>
          <cell r="H179" t="str">
            <v>Other top fruits</v>
          </cell>
          <cell r="I179" t="str">
            <v>Otras frutas de plantas leñosas</v>
          </cell>
          <cell r="J179" t="str">
            <v>Autres fruits de plantes ligneuses</v>
          </cell>
          <cell r="K179" t="str">
            <v>Altra frutta di piante legnose</v>
          </cell>
          <cell r="P179" t="str">
            <v>Andere boomvruchten</v>
          </cell>
          <cell r="R179" t="str">
            <v>Outros frutos de plantas lenhosas</v>
          </cell>
          <cell r="U179" t="str">
            <v>Muut hedelmät puista</v>
          </cell>
          <cell r="V179" t="str">
            <v>Andra frukter från träd</v>
          </cell>
        </row>
        <row r="180">
          <cell r="A180" t="str">
            <v>C2251</v>
          </cell>
          <cell r="B180" t="str">
            <v>Cydonia oblonga Mill.</v>
          </cell>
          <cell r="D180" t="str">
            <v>Figner</v>
          </cell>
          <cell r="E180" t="str">
            <v>Feigen</v>
          </cell>
          <cell r="G180" t="str">
            <v>Óýêá</v>
          </cell>
          <cell r="H180" t="str">
            <v>Figs</v>
          </cell>
          <cell r="I180" t="str">
            <v>Higo</v>
          </cell>
          <cell r="J180" t="str">
            <v>Figues</v>
          </cell>
          <cell r="K180" t="str">
            <v>Fichi</v>
          </cell>
          <cell r="P180" t="str">
            <v>Vijgen</v>
          </cell>
          <cell r="R180" t="str">
            <v>Figos</v>
          </cell>
          <cell r="U180" t="str">
            <v>Viikuna</v>
          </cell>
          <cell r="V180" t="str">
            <v>Fikon</v>
          </cell>
        </row>
        <row r="181">
          <cell r="A181" t="str">
            <v>C2252</v>
          </cell>
          <cell r="B181" t="str">
            <v>Persea americana Mill.</v>
          </cell>
          <cell r="D181" t="str">
            <v>Kvæder</v>
          </cell>
          <cell r="E181" t="str">
            <v>Quitten</v>
          </cell>
          <cell r="G181" t="str">
            <v>Êõäþíéá</v>
          </cell>
          <cell r="H181" t="str">
            <v>Quinces</v>
          </cell>
          <cell r="I181" t="str">
            <v>Membrillo</v>
          </cell>
          <cell r="J181" t="str">
            <v>Coings</v>
          </cell>
          <cell r="K181" t="str">
            <v>Cotogne</v>
          </cell>
          <cell r="P181" t="str">
            <v>Kweeën</v>
          </cell>
          <cell r="R181" t="str">
            <v>Marmelos</v>
          </cell>
          <cell r="U181" t="str">
            <v>Kvitteni</v>
          </cell>
          <cell r="V181" t="str">
            <v>Kvitten</v>
          </cell>
        </row>
        <row r="182">
          <cell r="A182" t="str">
            <v>C2253</v>
          </cell>
          <cell r="B182" t="str">
            <v>Actinidia chinensis planch.</v>
          </cell>
          <cell r="D182" t="str">
            <v>Advokatpære</v>
          </cell>
          <cell r="E182" t="str">
            <v>Avocados</v>
          </cell>
          <cell r="H182" t="str">
            <v>Avocados</v>
          </cell>
          <cell r="I182" t="str">
            <v/>
          </cell>
          <cell r="J182" t="str">
            <v>Avocats</v>
          </cell>
          <cell r="K182" t="str">
            <v>Avocadi</v>
          </cell>
          <cell r="P182" t="str">
            <v/>
          </cell>
          <cell r="R182" t="str">
            <v/>
          </cell>
          <cell r="U182" t="str">
            <v>Avokado</v>
          </cell>
          <cell r="V182" t="str">
            <v>Avokado</v>
          </cell>
        </row>
        <row r="183">
          <cell r="A183" t="str">
            <v>C2285</v>
          </cell>
          <cell r="B183" t="str">
            <v/>
          </cell>
          <cell r="D183" t="str">
            <v>Kiwi</v>
          </cell>
          <cell r="E183" t="str">
            <v>Kiwis</v>
          </cell>
          <cell r="H183" t="str">
            <v>Kiwis (chinese gooseberries)</v>
          </cell>
          <cell r="I183" t="str">
            <v>Kiwi</v>
          </cell>
          <cell r="J183" t="str">
            <v>Kiwis (Actinidia)</v>
          </cell>
          <cell r="K183" t="str">
            <v/>
          </cell>
          <cell r="P183" t="str">
            <v/>
          </cell>
          <cell r="R183" t="str">
            <v/>
          </cell>
          <cell r="U183" t="str">
            <v>Kiivi</v>
          </cell>
          <cell r="V183" t="str">
            <v>Kiwi</v>
          </cell>
        </row>
        <row r="184">
          <cell r="A184" t="str">
            <v>C2259</v>
          </cell>
          <cell r="B184" t="str">
            <v>Fragaria L.</v>
          </cell>
          <cell r="D184" t="str">
            <v>Banan, Ananas, Mispel, Daddel, andre frugter af træer, ikke andetsteds anført</v>
          </cell>
          <cell r="E184" t="str">
            <v>Sonstiges Baumobst a.n.g.</v>
          </cell>
          <cell r="G184" t="str">
            <v>ÌðáíÜíá, ÁíáíÜò, ÁâïêÜíôï (ðåñóÝá ç çäýêáñðïò), Ìïýóìïõëï (ìåóðéëÝá ç ãåñìáíéêÞ), ×ïõñìÜò, Êáñðïß îõëùäþí öõôþí ðïõ äåí áíáöÝñïíôáé áëëïý</v>
          </cell>
          <cell r="H184" t="str">
            <v>Other fruit of woody plants n.e.i.</v>
          </cell>
          <cell r="I184" t="str">
            <v>Plátano, Piña, Aguacate, Nispero, Dátile, Frutas de plantas leñosas n.d.o.p.</v>
          </cell>
          <cell r="J184" t="str">
            <v>Autres fruits de plantes ligneuses n.d.a.</v>
          </cell>
          <cell r="K184" t="str">
            <v>Banane, Ananas, Avocado, Nespole, Dattero, Frutta di piante legnose, non denominata altrove</v>
          </cell>
          <cell r="P184" t="str">
            <v>Banaan, Ananas, Avocado, Mispel, Dadel, andere boomvruchten, nergens anders vermeld</v>
          </cell>
          <cell r="R184" t="str">
            <v>Bananas, Ananases, Abacates, Nêsperas, Tâmaras, outros frutos de plantas lenhosas não especificados</v>
          </cell>
          <cell r="U184" t="str">
            <v>Banaani, Ananas, Avokado, Mispeli, Taateli, muut hedelmät puista, ei eritely muualla</v>
          </cell>
          <cell r="V184" t="str">
            <v>Bananer, Ananas, Avokado, Mispel, Dadel, andra frukter från träd, inte specificerade på annat ställe</v>
          </cell>
        </row>
        <row r="185">
          <cell r="A185" t="str">
            <v>C2260</v>
          </cell>
          <cell r="B185" t="str">
            <v/>
          </cell>
          <cell r="D185" t="str">
            <v>Jordbær</v>
          </cell>
          <cell r="E185" t="str">
            <v>Erdbeeren</v>
          </cell>
          <cell r="G185" t="str">
            <v>ÖñÜïõëåò</v>
          </cell>
          <cell r="H185" t="str">
            <v>Strawberries</v>
          </cell>
          <cell r="I185" t="str">
            <v>Fresa</v>
          </cell>
          <cell r="J185" t="str">
            <v>Fraises</v>
          </cell>
          <cell r="K185" t="str">
            <v>Fragole</v>
          </cell>
          <cell r="P185" t="str">
            <v>Aardbeien</v>
          </cell>
          <cell r="R185" t="str">
            <v>Morangos</v>
          </cell>
          <cell r="U185" t="str">
            <v>Mansikka</v>
          </cell>
          <cell r="V185" t="str">
            <v>Jordgubbar</v>
          </cell>
        </row>
        <row r="186">
          <cell r="A186" t="str">
            <v>C2270</v>
          </cell>
          <cell r="B186" t="str">
            <v>Ribes nigrum L.; Ribes vulgare Lam.</v>
          </cell>
          <cell r="D186" t="str">
            <v>Bær</v>
          </cell>
          <cell r="E186" t="str">
            <v>Strauchbeeren insgesamt</v>
          </cell>
          <cell r="G186" t="str">
            <v>×áìïêÝñáóá, ìïýñá êëð</v>
          </cell>
          <cell r="H186" t="str">
            <v>Total soft fruit</v>
          </cell>
          <cell r="I186" t="str">
            <v>Baya</v>
          </cell>
          <cell r="J186" t="str">
            <v>Total baies</v>
          </cell>
          <cell r="K186" t="str">
            <v>Bacche</v>
          </cell>
          <cell r="P186" t="str">
            <v>Kleinfruit</v>
          </cell>
          <cell r="R186" t="str">
            <v>Bagas</v>
          </cell>
          <cell r="U186" t="str">
            <v>Marjat</v>
          </cell>
          <cell r="V186" t="str">
            <v>Bär</v>
          </cell>
        </row>
        <row r="187">
          <cell r="A187" t="str">
            <v>C2271</v>
          </cell>
          <cell r="B187" t="str">
            <v>Ribes nigrum L.</v>
          </cell>
          <cell r="D187" t="str">
            <v>Ribs og Solbær</v>
          </cell>
          <cell r="E187" t="str">
            <v>Johannisbeeren</v>
          </cell>
          <cell r="G187" t="str">
            <v>ÖñáãêïóôÜöõëá, öñáãêïóôÜöõëá ìáýñá</v>
          </cell>
          <cell r="H187" t="str">
            <v>Currants</v>
          </cell>
          <cell r="I187" t="str">
            <v>Grosella y cassis</v>
          </cell>
          <cell r="J187" t="str">
            <v>Groseilles et Cassis</v>
          </cell>
          <cell r="K187" t="str">
            <v>Ribes rosso e ribes nero</v>
          </cell>
          <cell r="P187" t="str">
            <v>Aalbessen</v>
          </cell>
          <cell r="R187" t="str">
            <v>Groselhas e cassis</v>
          </cell>
          <cell r="U187" t="str">
            <v>Herukat</v>
          </cell>
          <cell r="V187" t="str">
            <v>Vinbär</v>
          </cell>
        </row>
        <row r="188">
          <cell r="A188" t="str">
            <v>C2272</v>
          </cell>
          <cell r="B188" t="str">
            <v>Ribes vulgara Lam.</v>
          </cell>
          <cell r="D188" t="str">
            <v>Solbær</v>
          </cell>
          <cell r="E188" t="str">
            <v>Schwarze Johannisbeeren</v>
          </cell>
          <cell r="H188" t="str">
            <v>Black currants</v>
          </cell>
          <cell r="I188" t="str">
            <v>Cassis</v>
          </cell>
          <cell r="J188" t="str">
            <v>Cassis</v>
          </cell>
          <cell r="K188" t="str">
            <v/>
          </cell>
          <cell r="P188" t="str">
            <v/>
          </cell>
          <cell r="R188" t="str">
            <v/>
          </cell>
          <cell r="U188" t="str">
            <v>Mustaherukka</v>
          </cell>
          <cell r="V188" t="str">
            <v>Svarta vinbär</v>
          </cell>
        </row>
        <row r="189">
          <cell r="A189" t="str">
            <v>C2275</v>
          </cell>
          <cell r="B189" t="str">
            <v>Rubus idaeus L.</v>
          </cell>
          <cell r="D189" t="str">
            <v>Ribs</v>
          </cell>
          <cell r="E189" t="str">
            <v>Rote Johannisbeeren</v>
          </cell>
          <cell r="H189" t="str">
            <v>Red currants</v>
          </cell>
          <cell r="I189" t="str">
            <v>Grosella roja</v>
          </cell>
          <cell r="J189" t="str">
            <v>Groseilles rouges</v>
          </cell>
          <cell r="K189" t="str">
            <v/>
          </cell>
          <cell r="P189" t="str">
            <v/>
          </cell>
          <cell r="R189" t="str">
            <v/>
          </cell>
          <cell r="U189" t="str">
            <v>Punaherukka</v>
          </cell>
          <cell r="V189" t="str">
            <v>Röda vinbär</v>
          </cell>
        </row>
        <row r="190">
          <cell r="A190" t="str">
            <v>C2278</v>
          </cell>
          <cell r="B190" t="str">
            <v>Ribes grossularia L.</v>
          </cell>
          <cell r="D190" t="str">
            <v>Hindbær</v>
          </cell>
          <cell r="E190" t="str">
            <v>Himbeeren</v>
          </cell>
          <cell r="G190" t="str">
            <v>ÓìÝïõñá</v>
          </cell>
          <cell r="H190" t="str">
            <v>Raspberries</v>
          </cell>
          <cell r="I190" t="str">
            <v>Frambuesa</v>
          </cell>
          <cell r="J190" t="str">
            <v>Framboises</v>
          </cell>
          <cell r="K190" t="str">
            <v>Lamponi</v>
          </cell>
          <cell r="P190" t="str">
            <v>Frambozen</v>
          </cell>
          <cell r="R190" t="str">
            <v>Framboesas</v>
          </cell>
          <cell r="U190" t="str">
            <v>Vadelma</v>
          </cell>
          <cell r="V190" t="str">
            <v>Hallon</v>
          </cell>
        </row>
        <row r="191">
          <cell r="A191" t="str">
            <v>C2281</v>
          </cell>
          <cell r="B191" t="str">
            <v/>
          </cell>
          <cell r="D191" t="str">
            <v>Stikkelsbær</v>
          </cell>
          <cell r="E191" t="str">
            <v>Stachelbeeren</v>
          </cell>
          <cell r="G191" t="str">
            <v>ËáãïêÝñáóá (Rives grossularia L.)</v>
          </cell>
          <cell r="H191" t="str">
            <v>Gooseberries</v>
          </cell>
          <cell r="I191" t="str">
            <v>Grosella espinosa</v>
          </cell>
          <cell r="J191" t="str">
            <v>Groseilles à maquereau</v>
          </cell>
          <cell r="K191" t="str">
            <v>Uva spina</v>
          </cell>
          <cell r="P191" t="str">
            <v>Kruisbessen</v>
          </cell>
          <cell r="R191" t="str">
            <v>Groselhas-espinhosas</v>
          </cell>
          <cell r="U191" t="str">
            <v>Karviaismarja</v>
          </cell>
          <cell r="V191" t="str">
            <v>Krusbär</v>
          </cell>
        </row>
        <row r="192">
          <cell r="A192" t="str">
            <v>C2290</v>
          </cell>
          <cell r="B192" t="str">
            <v/>
          </cell>
          <cell r="D192" t="str">
            <v>Brombær, Blåbær, Granatæbler, Daddelblomme, Indisk figen, Hyldebær,andre bær</v>
          </cell>
          <cell r="E192" t="str">
            <v>Sonstige Beeren a.n.g.</v>
          </cell>
          <cell r="G192" t="str">
            <v>Âáôüìïõñï, Ìýñôéëëï (âáêßíïò ï ìýñôéëëïò), Áêôéíßäéï, Ñüäé, Äéüóðõñïò (êÜêé), Öñáãêüóõêï, Êáñðüò áêôÝáò (êïõöïîõëéÜ), ¶ëëá öñïýôá ôýðïõ ÷áìïêåñÜóùí, ìïýñùí êëð.</v>
          </cell>
          <cell r="H192" t="str">
            <v>Other soft fruit n.e.i.</v>
          </cell>
          <cell r="I192" t="str">
            <v>Zarzamora, Arándano, Granada, Kaki, Higo chumbo, Sauca, otras bayas</v>
          </cell>
          <cell r="J192" t="str">
            <v>Autres baies n.d.a.</v>
          </cell>
          <cell r="K192" t="str">
            <v>Mora di rovo, Mirtillo, Actinidia, Melograna, Loto, Kaki, Fico d'lndia, Sambuco, altre bacche</v>
          </cell>
          <cell r="P192" t="str">
            <v>Bramen, Blauwe bosbes, Granaatappel, Kaki, Barbarijse vijg, Vlierbes, ander kleinfruit</v>
          </cell>
          <cell r="R192" t="str">
            <v>Amoras, Mirtílos,, Romãs, Diospiros, Figos da India, Sabugueiro, outras bagas não especificadas</v>
          </cell>
          <cell r="U192" t="str">
            <v>Karhunmarja, Mustikka, Granaattiomena, Kaki, Viikunaopuntia, Selja, Tyrni, muut marjat</v>
          </cell>
          <cell r="V192" t="str">
            <v>Björnbär, Blåbär,Granatäpplen, Kaki, Kaktusfikon, Fläder, Havtorn, andra bär</v>
          </cell>
        </row>
        <row r="193">
          <cell r="A193" t="str">
            <v>C2300</v>
          </cell>
          <cell r="B193" t="str">
            <v>Citrus sinensis (L.) Osbeck</v>
          </cell>
          <cell r="D193" t="str">
            <v>Citrusfrugter</v>
          </cell>
          <cell r="E193" t="str">
            <v>Zitrusfrüchte insgesamt</v>
          </cell>
          <cell r="G193" t="str">
            <v>ÅóðåñéäïåéäÞ</v>
          </cell>
          <cell r="H193" t="str">
            <v>Total citrus fruit</v>
          </cell>
          <cell r="I193" t="str">
            <v>Citricos</v>
          </cell>
          <cell r="J193" t="str">
            <v>Total agrumes</v>
          </cell>
          <cell r="K193" t="str">
            <v>Agrumi</v>
          </cell>
          <cell r="P193" t="str">
            <v>Citrusvruchten</v>
          </cell>
          <cell r="R193" t="str">
            <v>Citrinos</v>
          </cell>
          <cell r="U193" t="str">
            <v>Sitrushedelmät</v>
          </cell>
          <cell r="V193" t="str">
            <v>Citrusfrukter</v>
          </cell>
        </row>
        <row r="194">
          <cell r="A194" t="str">
            <v>C2320</v>
          </cell>
          <cell r="B194" t="str">
            <v>Citrus sinensis (L.) Osbeck</v>
          </cell>
          <cell r="D194" t="str">
            <v>Appelsiner</v>
          </cell>
          <cell r="E194" t="str">
            <v>Apfelsinen</v>
          </cell>
          <cell r="G194" t="str">
            <v>ÐïñôïêÜëéá</v>
          </cell>
          <cell r="H194" t="str">
            <v>Sweet oranges</v>
          </cell>
          <cell r="I194" t="str">
            <v>Naranja</v>
          </cell>
          <cell r="J194" t="str">
            <v>Oranges</v>
          </cell>
          <cell r="K194" t="str">
            <v>Arance</v>
          </cell>
          <cell r="P194" t="str">
            <v>Sinaasappelen</v>
          </cell>
          <cell r="R194" t="str">
            <v>Laranjas</v>
          </cell>
          <cell r="U194" t="str">
            <v>Appelsiini</v>
          </cell>
          <cell r="V194" t="str">
            <v>Apelsiner</v>
          </cell>
        </row>
        <row r="195">
          <cell r="A195" t="str">
            <v>C2321</v>
          </cell>
          <cell r="B195" t="str">
            <v>Citrus sinensis (L.) Osbeck</v>
          </cell>
          <cell r="D195" t="str">
            <v/>
          </cell>
          <cell r="E195" t="str">
            <v>Apfelsinen mit gelbem Fruchtfleisch aus der Navel-Gruppe</v>
          </cell>
          <cell r="H195" t="str">
            <v>Oranges with a non-sanguin pulp, belonging to the Navel Group</v>
          </cell>
          <cell r="I195" t="str">
            <v/>
          </cell>
          <cell r="J195" t="str">
            <v>Oranges a pulpe blonde du groupe des Navel</v>
          </cell>
          <cell r="K195" t="str">
            <v/>
          </cell>
          <cell r="P195" t="str">
            <v/>
          </cell>
          <cell r="R195" t="str">
            <v/>
          </cell>
          <cell r="U195" t="str">
            <v/>
          </cell>
          <cell r="V195" t="str">
            <v/>
          </cell>
        </row>
        <row r="196">
          <cell r="A196" t="str">
            <v>C2322</v>
          </cell>
          <cell r="B196" t="str">
            <v>Citrus sinensis (L.) Osbeck</v>
          </cell>
          <cell r="D196" t="str">
            <v/>
          </cell>
          <cell r="E196" t="str">
            <v>Apfelsinen mit gelbem Fruchtfleisch aus anderen Gruppen</v>
          </cell>
          <cell r="H196" t="str">
            <v>Oranges with a non-sanguin pulp, other than Navel Group</v>
          </cell>
          <cell r="I196" t="str">
            <v/>
          </cell>
          <cell r="J196" t="str">
            <v>Oranges a pulpe blonde autres que Navel</v>
          </cell>
          <cell r="K196" t="str">
            <v/>
          </cell>
          <cell r="P196" t="str">
            <v/>
          </cell>
          <cell r="R196" t="str">
            <v/>
          </cell>
          <cell r="U196" t="str">
            <v/>
          </cell>
          <cell r="V196" t="str">
            <v/>
          </cell>
        </row>
        <row r="197">
          <cell r="A197" t="str">
            <v>C2323</v>
          </cell>
          <cell r="B197" t="str">
            <v>Citrus sinensis (L.) Osbeck</v>
          </cell>
          <cell r="D197" t="str">
            <v/>
          </cell>
          <cell r="E197" t="str">
            <v>Blut- und Semiblutapfelsinen</v>
          </cell>
          <cell r="H197" t="str">
            <v>Blood and semi-blood</v>
          </cell>
          <cell r="I197" t="str">
            <v/>
          </cell>
          <cell r="J197" t="str">
            <v>Oranges sanguines et semi-sanguines</v>
          </cell>
          <cell r="K197" t="str">
            <v/>
          </cell>
          <cell r="P197" t="str">
            <v/>
          </cell>
          <cell r="R197" t="str">
            <v/>
          </cell>
          <cell r="U197" t="str">
            <v/>
          </cell>
          <cell r="V197" t="str">
            <v/>
          </cell>
        </row>
        <row r="198">
          <cell r="A198" t="str">
            <v>C2324</v>
          </cell>
          <cell r="B198" t="str">
            <v/>
          </cell>
          <cell r="D198" t="str">
            <v/>
          </cell>
          <cell r="E198" t="str">
            <v>Andere süsse Apfelsinen</v>
          </cell>
          <cell r="H198" t="str">
            <v>Other sweet oranges</v>
          </cell>
          <cell r="I198" t="str">
            <v/>
          </cell>
          <cell r="J198" t="str">
            <v>Autres oranges douces</v>
          </cell>
          <cell r="K198" t="str">
            <v/>
          </cell>
          <cell r="P198" t="str">
            <v/>
          </cell>
          <cell r="R198" t="str">
            <v/>
          </cell>
          <cell r="U198" t="str">
            <v/>
          </cell>
          <cell r="V198" t="str">
            <v/>
          </cell>
        </row>
        <row r="199">
          <cell r="A199" t="str">
            <v>C2350</v>
          </cell>
          <cell r="B199" t="str">
            <v>Citrus unshiu Markow</v>
          </cell>
          <cell r="D199" t="str">
            <v>Mandarine</v>
          </cell>
          <cell r="E199" t="str">
            <v>Mandarinen</v>
          </cell>
          <cell r="G199" t="str">
            <v>Ìáíôáñßíéá</v>
          </cell>
          <cell r="H199" t="str">
            <v>Mandarin oranges, Kings</v>
          </cell>
          <cell r="I199" t="str">
            <v>Mandarina</v>
          </cell>
          <cell r="J199" t="str">
            <v>Mandarines</v>
          </cell>
          <cell r="K199" t="str">
            <v>Mandarini</v>
          </cell>
          <cell r="P199" t="str">
            <v>Mandarijnen</v>
          </cell>
          <cell r="R199" t="str">
            <v>Tangerinas</v>
          </cell>
          <cell r="U199" t="str">
            <v>Mandariini</v>
          </cell>
          <cell r="V199" t="str">
            <v>Mandariner</v>
          </cell>
        </row>
        <row r="200">
          <cell r="A200" t="str">
            <v>C2352</v>
          </cell>
          <cell r="B200" t="str">
            <v/>
          </cell>
          <cell r="D200" t="str">
            <v>Satsumas</v>
          </cell>
          <cell r="E200" t="str">
            <v>Satsumas</v>
          </cell>
          <cell r="H200" t="str">
            <v>Satsumas</v>
          </cell>
          <cell r="I200" t="str">
            <v>Satsuma</v>
          </cell>
          <cell r="J200" t="str">
            <v>Satsumas</v>
          </cell>
          <cell r="K200" t="str">
            <v/>
          </cell>
          <cell r="P200" t="str">
            <v/>
          </cell>
          <cell r="R200" t="str">
            <v/>
          </cell>
          <cell r="U200" t="str">
            <v>Satsuma</v>
          </cell>
          <cell r="V200" t="str">
            <v>Satsuma</v>
          </cell>
        </row>
        <row r="201">
          <cell r="A201" t="str">
            <v>C2360</v>
          </cell>
          <cell r="B201" t="str">
            <v>Citrus Schlamm (L.) Burm f.</v>
          </cell>
          <cell r="D201" t="str">
            <v>Clementiner</v>
          </cell>
          <cell r="E201" t="str">
            <v>Tangerinen, Clementinen</v>
          </cell>
          <cell r="G201" t="str">
            <v>Êëçìåíôßíåò</v>
          </cell>
          <cell r="H201" t="str">
            <v>Tangerines, clementines</v>
          </cell>
          <cell r="I201" t="str">
            <v>Clementina</v>
          </cell>
          <cell r="J201" t="str">
            <v>Tangerines, clémentines</v>
          </cell>
          <cell r="K201" t="str">
            <v>Clementine</v>
          </cell>
          <cell r="P201" t="str">
            <v>Clementines</v>
          </cell>
          <cell r="R201" t="str">
            <v>Clementinas</v>
          </cell>
          <cell r="U201" t="str">
            <v>Klementiini</v>
          </cell>
          <cell r="V201" t="str">
            <v>Clementiner</v>
          </cell>
        </row>
        <row r="202">
          <cell r="A202" t="str">
            <v>C2370</v>
          </cell>
          <cell r="B202" t="str">
            <v/>
          </cell>
          <cell r="D202" t="str">
            <v>Citroner</v>
          </cell>
          <cell r="E202" t="str">
            <v>Zitronen, saure Limetten</v>
          </cell>
          <cell r="G202" t="str">
            <v>Ëåìüíéá</v>
          </cell>
          <cell r="H202" t="str">
            <v>Lemons, acid lime</v>
          </cell>
          <cell r="I202" t="str">
            <v>Limone</v>
          </cell>
          <cell r="J202" t="str">
            <v>Citrons, citrons verts</v>
          </cell>
          <cell r="K202" t="str">
            <v>Limoni</v>
          </cell>
          <cell r="P202" t="str">
            <v>Citroenen</v>
          </cell>
          <cell r="R202" t="str">
            <v>Limões</v>
          </cell>
          <cell r="U202" t="str">
            <v>Sitruuna</v>
          </cell>
          <cell r="V202" t="str">
            <v>Citroner</v>
          </cell>
        </row>
        <row r="203">
          <cell r="A203" t="str">
            <v>C2371</v>
          </cell>
          <cell r="B203" t="str">
            <v/>
          </cell>
          <cell r="D203" t="str">
            <v/>
          </cell>
          <cell r="E203" t="str">
            <v>Echte Zitrone</v>
          </cell>
          <cell r="H203" t="str">
            <v>Yellow lemons</v>
          </cell>
          <cell r="I203" t="str">
            <v/>
          </cell>
          <cell r="J203" t="str">
            <v>Citrons jaunes</v>
          </cell>
          <cell r="K203" t="str">
            <v/>
          </cell>
          <cell r="P203" t="str">
            <v/>
          </cell>
          <cell r="R203" t="str">
            <v/>
          </cell>
          <cell r="U203" t="str">
            <v/>
          </cell>
          <cell r="V203" t="str">
            <v/>
          </cell>
        </row>
        <row r="204">
          <cell r="A204" t="str">
            <v>C2372</v>
          </cell>
          <cell r="B204" t="str">
            <v/>
          </cell>
          <cell r="D204" t="str">
            <v/>
          </cell>
          <cell r="E204" t="str">
            <v>Saure Limette</v>
          </cell>
          <cell r="H204" t="str">
            <v>Limes</v>
          </cell>
          <cell r="I204" t="str">
            <v/>
          </cell>
          <cell r="J204" t="str">
            <v>Citrons verts</v>
          </cell>
          <cell r="K204" t="str">
            <v/>
          </cell>
          <cell r="P204" t="str">
            <v/>
          </cell>
          <cell r="R204" t="str">
            <v/>
          </cell>
          <cell r="U204" t="str">
            <v/>
          </cell>
          <cell r="V204" t="str">
            <v/>
          </cell>
        </row>
        <row r="205">
          <cell r="A205" t="str">
            <v>C2380</v>
          </cell>
          <cell r="B205" t="str">
            <v/>
          </cell>
          <cell r="D205" t="str">
            <v>Grapefrugter</v>
          </cell>
          <cell r="E205" t="str">
            <v>Pampelmusen und Grapefruits</v>
          </cell>
          <cell r="G205" t="str">
            <v>ÖñÜðåò</v>
          </cell>
          <cell r="H205" t="str">
            <v>Pomelos and grapefruits</v>
          </cell>
          <cell r="I205" t="str">
            <v>Pomelo</v>
          </cell>
          <cell r="J205" t="str">
            <v>Pamplemousses et pomelos</v>
          </cell>
          <cell r="K205" t="str">
            <v>Pompelmi</v>
          </cell>
          <cell r="P205" t="str">
            <v>Pompelmoezen</v>
          </cell>
          <cell r="R205" t="str">
            <v>Toranjas</v>
          </cell>
          <cell r="U205" t="str">
            <v>Greippi</v>
          </cell>
          <cell r="V205" t="str">
            <v>Grapefrukt</v>
          </cell>
        </row>
        <row r="206">
          <cell r="A206" t="str">
            <v>C2390</v>
          </cell>
          <cell r="B206" t="str">
            <v>Vitis vinifera L. ssp. Vinifera</v>
          </cell>
          <cell r="D206" t="str">
            <v>Bitter pomerans, Bitter orange, Bigarade, Bergamot, Cedrat, Sukat, andre citrusfrugter; ikke andetsteds anført</v>
          </cell>
          <cell r="E206" t="str">
            <v>Sonstige Zitrusfrüchte a.n.g.</v>
          </cell>
          <cell r="G206" t="str">
            <v>ÍåñÜôæé, Ðåñãáìüíôï, Êßôñï, ËïéðÜ åóðåñéäïåéäÞ ðïõ äåí áíáöÝñïíôáé áëëïý</v>
          </cell>
          <cell r="H206" t="str">
            <v>Other citrus fruit n.e.i.</v>
          </cell>
          <cell r="I206" t="str">
            <v>Toronja, Bergamota, Cidra, otros agrios n.d.o.p.</v>
          </cell>
          <cell r="J206" t="str">
            <v>Autres agrumes n.d.a.</v>
          </cell>
          <cell r="K206" t="str">
            <v>Arancia amara, Bergamotto, Cedro, altri agrumi, non denominati altrove</v>
          </cell>
          <cell r="P206" t="str">
            <v>Bittere sinaasappel, Bergamot, Ceder, andere citrusvruchten, nergens anders vermeld</v>
          </cell>
          <cell r="R206" t="str">
            <v>Laranja amarga, Bergamotas, Cidra, outros citrinos naõ especificados</v>
          </cell>
          <cell r="U206" t="str">
            <v>Pomeranssi, Bergamotti, Sukaatti, muut sitrushedelmät, ei eritelty muualla</v>
          </cell>
          <cell r="V206" t="str">
            <v>Pomerans, Bergamott, Sötcitron, sukat, andra citrusfrukter, inte specificerade på annat ställe</v>
          </cell>
        </row>
        <row r="207">
          <cell r="A207" t="str">
            <v>C2410</v>
          </cell>
          <cell r="B207" t="str">
            <v/>
          </cell>
          <cell r="D207" t="str">
            <v>Vindruer</v>
          </cell>
          <cell r="E207" t="str">
            <v>Trauben insgesamt</v>
          </cell>
          <cell r="G207" t="str">
            <v xml:space="preserve">óôáöýëéá </v>
          </cell>
          <cell r="H207" t="str">
            <v>Total grapes</v>
          </cell>
          <cell r="I207" t="str">
            <v>Uvas</v>
          </cell>
          <cell r="J207" t="str">
            <v>Total raisins</v>
          </cell>
          <cell r="K207" t="str">
            <v>Uva</v>
          </cell>
          <cell r="P207" t="str">
            <v>Druiven</v>
          </cell>
          <cell r="R207" t="str">
            <v>Uvas</v>
          </cell>
          <cell r="U207" t="str">
            <v>Viinitarhat</v>
          </cell>
          <cell r="V207" t="str">
            <v>Druva</v>
          </cell>
        </row>
        <row r="208">
          <cell r="A208" t="str">
            <v>C2416</v>
          </cell>
          <cell r="B208" t="str">
            <v/>
          </cell>
          <cell r="D208" t="str">
            <v>Rosiner (frisk produkt)</v>
          </cell>
          <cell r="E208" t="str">
            <v>Rosinen (Frischgewicht)</v>
          </cell>
          <cell r="G208" t="str">
            <v>Óôáößäåò (óå áíôßóôïé÷ï âÜñïò íùðþí)</v>
          </cell>
          <cell r="H208" t="str">
            <v>Raisins (fresh weight)</v>
          </cell>
          <cell r="I208" t="str">
            <v>Pasas (peso en fresco)</v>
          </cell>
          <cell r="J208" t="str">
            <v>Raisins à sécher (poids frais)</v>
          </cell>
          <cell r="K208" t="str">
            <v>Uva passa</v>
          </cell>
          <cell r="P208" t="str">
            <v>Rozijnen (vers gewicht)</v>
          </cell>
          <cell r="R208" t="str">
            <v>Uvas passas (peso fresco)</v>
          </cell>
          <cell r="U208" t="str">
            <v>Rusina (tuorepaino)</v>
          </cell>
          <cell r="V208" t="str">
            <v>Russin (färsk produkt)</v>
          </cell>
        </row>
        <row r="209">
          <cell r="A209" t="str">
            <v>C2417</v>
          </cell>
          <cell r="B209" t="str">
            <v/>
          </cell>
          <cell r="D209" t="str">
            <v>Spisedruer</v>
          </cell>
          <cell r="E209" t="str">
            <v>Tafeltrauben (zum Keltern)</v>
          </cell>
          <cell r="G209" t="str">
            <v>ÅðéôñáðÝæéá óôáöýëéá</v>
          </cell>
          <cell r="H209" t="str">
            <v>Table grapes (for wine use)</v>
          </cell>
          <cell r="I209" t="str">
            <v>Uva de mesa para vinificación</v>
          </cell>
          <cell r="J209" t="str">
            <v>Raisins de table (utilisation cuve)</v>
          </cell>
          <cell r="K209" t="str">
            <v>Uva da tavola</v>
          </cell>
          <cell r="P209" t="str">
            <v>Tafeldruiven</v>
          </cell>
          <cell r="R209" t="str">
            <v>Uvas de mesa</v>
          </cell>
          <cell r="U209" t="str">
            <v>Ruokarypäleet</v>
          </cell>
          <cell r="V209" t="str">
            <v>Matdruvor</v>
          </cell>
        </row>
        <row r="210">
          <cell r="A210" t="str">
            <v>C2420</v>
          </cell>
          <cell r="B210" t="str">
            <v/>
          </cell>
          <cell r="D210" t="str">
            <v>Spisedruer</v>
          </cell>
          <cell r="E210" t="str">
            <v>Tafeltrauben (zum Verzehr)</v>
          </cell>
          <cell r="H210" t="str">
            <v>Table grapes (for table use)</v>
          </cell>
          <cell r="I210" t="str">
            <v>Uva de mesa para mesa</v>
          </cell>
          <cell r="J210" t="str">
            <v>Raisins de table (utilisation table)</v>
          </cell>
          <cell r="K210" t="str">
            <v/>
          </cell>
          <cell r="P210" t="str">
            <v/>
          </cell>
          <cell r="R210" t="str">
            <v/>
          </cell>
          <cell r="U210" t="str">
            <v>Tarjottavaksi tarkoitetut ruokarypäleet</v>
          </cell>
          <cell r="V210" t="str">
            <v>Matdruvor avsedda för bordet</v>
          </cell>
        </row>
        <row r="211">
          <cell r="A211" t="str">
            <v>C2440</v>
          </cell>
          <cell r="B211" t="str">
            <v/>
          </cell>
          <cell r="D211" t="str">
            <v>Vindruer</v>
          </cell>
          <cell r="E211" t="str">
            <v>Keltertrauben (zum Keltern)</v>
          </cell>
          <cell r="G211" t="str">
            <v>Óôáöýëéá ïéíïðïéßáò</v>
          </cell>
          <cell r="H211" t="str">
            <v>Wine grapes (for wine use)</v>
          </cell>
          <cell r="I211" t="str">
            <v>Uva de vinificación para vinificación</v>
          </cell>
          <cell r="J211" t="str">
            <v>Raisins de cuve (utilisation cuve)</v>
          </cell>
          <cell r="K211" t="str">
            <v>Uva da vino</v>
          </cell>
          <cell r="P211" t="str">
            <v>Wijndruiven</v>
          </cell>
          <cell r="R211" t="str">
            <v>Uvas para vinho</v>
          </cell>
          <cell r="U211" t="str">
            <v>Viinirypäleet</v>
          </cell>
          <cell r="V211" t="str">
            <v>Vindruvor</v>
          </cell>
        </row>
        <row r="212">
          <cell r="A212" t="str">
            <v>C2447</v>
          </cell>
          <cell r="B212" t="str">
            <v>Olea europaea L. ssp. Europaea</v>
          </cell>
          <cell r="D212" t="str">
            <v>Vindruer til bordvin</v>
          </cell>
          <cell r="E212" t="str">
            <v>Keltertrauben (zum Verzehr)</v>
          </cell>
          <cell r="H212" t="str">
            <v>Wine grapes (for table use)</v>
          </cell>
          <cell r="I212" t="str">
            <v>Uva de vinificación para mesa</v>
          </cell>
          <cell r="J212" t="str">
            <v>Raisin de cuve (utilisation table)</v>
          </cell>
          <cell r="K212" t="str">
            <v/>
          </cell>
          <cell r="P212" t="str">
            <v/>
          </cell>
          <cell r="R212" t="str">
            <v/>
          </cell>
          <cell r="U212" t="str">
            <v>Ruokarypäleet viinilajikkeista</v>
          </cell>
          <cell r="V212" t="str">
            <v>Matdruvor av vinsorter</v>
          </cell>
        </row>
        <row r="213">
          <cell r="A213" t="str">
            <v>C2450</v>
          </cell>
          <cell r="B213" t="str">
            <v/>
          </cell>
          <cell r="D213" t="str">
            <v>Oliven</v>
          </cell>
          <cell r="E213" t="str">
            <v>Oliven insgesamt</v>
          </cell>
          <cell r="G213" t="str">
            <v>ÅëéÝò</v>
          </cell>
          <cell r="H213" t="str">
            <v>Total olives</v>
          </cell>
          <cell r="I213" t="str">
            <v>Aceitunas</v>
          </cell>
          <cell r="J213" t="str">
            <v>Total olives</v>
          </cell>
          <cell r="K213" t="str">
            <v>Olive</v>
          </cell>
          <cell r="P213" t="str">
            <v>Olijven</v>
          </cell>
          <cell r="R213" t="str">
            <v>Azeitonas</v>
          </cell>
          <cell r="U213" t="str">
            <v>Oliiviviljelmät</v>
          </cell>
          <cell r="V213" t="str">
            <v>Oliver</v>
          </cell>
        </row>
        <row r="214">
          <cell r="A214" t="str">
            <v>C2460</v>
          </cell>
          <cell r="B214" t="str">
            <v/>
          </cell>
          <cell r="D214" t="str">
            <v>Spiseoliven</v>
          </cell>
          <cell r="E214" t="str">
            <v>Tafeloliven</v>
          </cell>
          <cell r="G214" t="str">
            <v>ÅðéôñáðÝæéåò åëéÝò</v>
          </cell>
          <cell r="H214" t="str">
            <v>Table olives</v>
          </cell>
          <cell r="I214" t="str">
            <v>Aceitunas de mesa</v>
          </cell>
          <cell r="J214" t="str">
            <v>Olives de table</v>
          </cell>
          <cell r="K214" t="str">
            <v>olive da tavola</v>
          </cell>
          <cell r="P214" t="str">
            <v>Tafelolijven</v>
          </cell>
          <cell r="R214" t="str">
            <v>azeitonas de mesa</v>
          </cell>
          <cell r="U214" t="str">
            <v>Ruokaoliivit</v>
          </cell>
          <cell r="V214" t="str">
            <v>matoliver</v>
          </cell>
        </row>
        <row r="215">
          <cell r="A215" t="str">
            <v>C2470</v>
          </cell>
          <cell r="B215" t="str">
            <v/>
          </cell>
          <cell r="D215" t="str">
            <v>Oliven til olie</v>
          </cell>
          <cell r="E215" t="str">
            <v>Oliven für Öl</v>
          </cell>
          <cell r="H215" t="str">
            <v>Olives for oil</v>
          </cell>
          <cell r="I215" t="str">
            <v/>
          </cell>
          <cell r="J215" t="str">
            <v>Olives à huile</v>
          </cell>
          <cell r="K215" t="str">
            <v/>
          </cell>
          <cell r="P215" t="str">
            <v/>
          </cell>
          <cell r="R215" t="str">
            <v/>
          </cell>
          <cell r="U215" t="str">
            <v>Oliivit öljytuotantoon</v>
          </cell>
          <cell r="V215" t="str">
            <v>Oliver till olja</v>
          </cell>
        </row>
        <row r="216">
          <cell r="A216" t="str">
            <v>C2993</v>
          </cell>
          <cell r="D216" t="str">
            <v>Frisk frugt (køkkenhaver)</v>
          </cell>
          <cell r="E216" t="str">
            <v>Frischobst (Hausgärten)</v>
          </cell>
          <cell r="G216" t="str">
            <v>ÍùðÜ öñïýôá (ïéêïãåíåéáêþí êÞðùí)</v>
          </cell>
          <cell r="H216" t="str">
            <v>Fresh fruits (kitchen gardens)</v>
          </cell>
          <cell r="I216" t="str">
            <v>Frutas (de huertos familiares)</v>
          </cell>
          <cell r="J216" t="str">
            <v>Fruits frais (en jardins familiaux)</v>
          </cell>
          <cell r="K216" t="str">
            <v>Frutta fresca (orti familiari)</v>
          </cell>
          <cell r="P216" t="str">
            <v>Vers fruit (tuin v. eigen gebruik)</v>
          </cell>
          <cell r="R216" t="str">
            <v>Frutos frescos (de hortas familiares)</v>
          </cell>
          <cell r="U216" t="str">
            <v>Tuoreet hedelmät (keittiöpuutarhoista)</v>
          </cell>
          <cell r="V216" t="str">
            <v>Färsk frukt (köksträdgårdsodlad)</v>
          </cell>
        </row>
        <row r="217">
          <cell r="A217" t="str">
            <v>C3719</v>
          </cell>
          <cell r="D217" t="str">
            <v>Vilde produkter</v>
          </cell>
          <cell r="E217" t="str">
            <v>Wildwachsende Erzeugnisse</v>
          </cell>
          <cell r="G217" t="str">
            <v>Óõãêïìéæüìåíá Üãñéá ðñïúüíôá</v>
          </cell>
          <cell r="H217" t="str">
            <v>Wild fruit</v>
          </cell>
          <cell r="I217" t="str">
            <v>Productos espontáneos</v>
          </cell>
          <cell r="J217" t="str">
            <v>Produits de cueillette</v>
          </cell>
          <cell r="K217" t="str">
            <v>Prodotti spontanei</v>
          </cell>
          <cell r="P217" t="str">
            <v>Wildgroeiende producten</v>
          </cell>
          <cell r="R217" t="str">
            <v>Produtos silvestres espontâneos</v>
          </cell>
          <cell r="U217" t="str">
            <v>Luonnontuotteet</v>
          </cell>
          <cell r="V217" t="str">
            <v>Vilda produkter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SEAbril10"/>
      <sheetName val="FR Anual Trabajo"/>
      <sheetName val="VEanual09Trabajo"/>
      <sheetName val="Other cropsAbril10"/>
      <sheetName val="CerealesTrabajo2009"/>
      <sheetName val="Control"/>
      <sheetName val="Cereales anual"/>
      <sheetName val="Otros Cultivos anual "/>
      <sheetName val="Hortalizas anual"/>
      <sheetName val="Frutales anual"/>
    </sheetNames>
    <sheetDataSet>
      <sheetData sheetId="0"/>
      <sheetData sheetId="1"/>
      <sheetData sheetId="2"/>
      <sheetData sheetId="3"/>
      <sheetData sheetId="4"/>
      <sheetData sheetId="5"/>
      <sheetData sheetId="6"/>
      <sheetData sheetId="7"/>
      <sheetData sheetId="8"/>
      <sheetData sheetId="9">
        <row r="8">
          <cell r="D8">
            <v>15.217000000000001</v>
          </cell>
          <cell r="E8">
            <v>290.36799999999999</v>
          </cell>
          <cell r="F8">
            <v>0</v>
          </cell>
        </row>
        <row r="9">
          <cell r="D9">
            <v>10.169</v>
          </cell>
          <cell r="E9">
            <v>241.042</v>
          </cell>
          <cell r="F9">
            <v>0</v>
          </cell>
        </row>
        <row r="10">
          <cell r="D10">
            <v>13.645</v>
          </cell>
          <cell r="E10">
            <v>149.41300000000001</v>
          </cell>
          <cell r="F10">
            <v>0</v>
          </cell>
        </row>
        <row r="11">
          <cell r="D11">
            <v>28.018999999999998</v>
          </cell>
          <cell r="E11">
            <v>461.604555</v>
          </cell>
          <cell r="F11">
            <v>0</v>
          </cell>
        </row>
        <row r="12">
          <cell r="D12">
            <v>48.808</v>
          </cell>
          <cell r="E12">
            <v>790.21825200000001</v>
          </cell>
          <cell r="F12">
            <v>0</v>
          </cell>
        </row>
        <row r="13">
          <cell r="D13">
            <v>26.831</v>
          </cell>
          <cell r="E13">
            <v>441.15899999999999</v>
          </cell>
          <cell r="F13">
            <v>0</v>
          </cell>
        </row>
        <row r="14">
          <cell r="D14">
            <v>18.739000000000001</v>
          </cell>
          <cell r="E14">
            <v>99.018799999999999</v>
          </cell>
          <cell r="F14">
            <v>0</v>
          </cell>
        </row>
        <row r="15">
          <cell r="D15">
            <v>23.864999999999998</v>
          </cell>
          <cell r="E15">
            <v>93.663396000000006</v>
          </cell>
          <cell r="F15">
            <v>0</v>
          </cell>
        </row>
        <row r="16">
          <cell r="D16">
            <v>18.376000000000001</v>
          </cell>
          <cell r="E16">
            <v>226.55544199999997</v>
          </cell>
          <cell r="F16">
            <v>0</v>
          </cell>
        </row>
        <row r="17">
          <cell r="D17">
            <v>1.4810000000000001</v>
          </cell>
          <cell r="E17">
            <v>14.0419</v>
          </cell>
          <cell r="F17">
            <v>0</v>
          </cell>
        </row>
        <row r="18">
          <cell r="D18">
            <v>7.4580000000000002</v>
          </cell>
          <cell r="E18">
            <v>12.142299999999999</v>
          </cell>
          <cell r="F18">
            <v>0</v>
          </cell>
        </row>
        <row r="19">
          <cell r="D19">
            <v>14.32</v>
          </cell>
          <cell r="E19">
            <v>10.420999999999999</v>
          </cell>
          <cell r="F19">
            <v>0</v>
          </cell>
        </row>
        <row r="20">
          <cell r="D20">
            <v>560.16999999999996</v>
          </cell>
          <cell r="E20">
            <v>266.43700000000001</v>
          </cell>
          <cell r="F20">
            <v>0</v>
          </cell>
        </row>
        <row r="21">
          <cell r="D21">
            <v>22.974</v>
          </cell>
          <cell r="E21">
            <v>63.493600000000001</v>
          </cell>
          <cell r="F21">
            <v>0</v>
          </cell>
        </row>
        <row r="22">
          <cell r="D22">
            <v>1.282</v>
          </cell>
          <cell r="E22">
            <v>0.72</v>
          </cell>
          <cell r="F22">
            <v>0</v>
          </cell>
        </row>
        <row r="23">
          <cell r="D23">
            <v>11.169</v>
          </cell>
          <cell r="E23">
            <v>28.106000000000002</v>
          </cell>
          <cell r="F23">
            <v>0</v>
          </cell>
        </row>
        <row r="24">
          <cell r="D24">
            <v>1.3169999999999999</v>
          </cell>
          <cell r="E24">
            <v>10.516999999999999</v>
          </cell>
          <cell r="F24">
            <v>0</v>
          </cell>
        </row>
        <row r="25">
          <cell r="D25">
            <v>10.115</v>
          </cell>
          <cell r="E25">
            <v>71.531999999999996</v>
          </cell>
          <cell r="F25">
            <v>0</v>
          </cell>
        </row>
        <row r="26">
          <cell r="D26">
            <v>1.3129999999999999</v>
          </cell>
          <cell r="E26">
            <v>23.150915000000001</v>
          </cell>
          <cell r="F26">
            <v>0</v>
          </cell>
        </row>
        <row r="27">
          <cell r="D27">
            <v>50.256999999999998</v>
          </cell>
          <cell r="E27">
            <v>595.15800000000002</v>
          </cell>
          <cell r="F27">
            <v>0</v>
          </cell>
        </row>
        <row r="28">
          <cell r="D28">
            <v>6.9829999999999997</v>
          </cell>
          <cell r="E28">
            <v>266.37799999999999</v>
          </cell>
          <cell r="F28">
            <v>0</v>
          </cell>
        </row>
        <row r="29">
          <cell r="D29">
            <v>0</v>
          </cell>
          <cell r="E29">
            <v>0</v>
          </cell>
          <cell r="F29">
            <v>0</v>
          </cell>
        </row>
        <row r="30">
          <cell r="D30">
            <v>2.5000000000000001E-2</v>
          </cell>
          <cell r="E30">
            <v>7.4999999999999997E-2</v>
          </cell>
          <cell r="F30">
            <v>0</v>
          </cell>
        </row>
        <row r="31">
          <cell r="D31">
            <v>2.5999999999999999E-2</v>
          </cell>
          <cell r="E31">
            <v>0.29199999999999998</v>
          </cell>
          <cell r="F31">
            <v>0</v>
          </cell>
        </row>
        <row r="32">
          <cell r="D32">
            <v>5.0999999999999997E-2</v>
          </cell>
          <cell r="E32">
            <v>14.065</v>
          </cell>
          <cell r="F32">
            <v>0</v>
          </cell>
        </row>
        <row r="33">
          <cell r="D33">
            <v>0</v>
          </cell>
          <cell r="E33">
            <v>0</v>
          </cell>
          <cell r="F33">
            <v>0</v>
          </cell>
        </row>
        <row r="34">
          <cell r="D34">
            <v>40.26</v>
          </cell>
          <cell r="F34">
            <v>736.83199999999999</v>
          </cell>
        </row>
        <row r="35">
          <cell r="D35">
            <v>16.413</v>
          </cell>
          <cell r="F35">
            <v>264.33800000000002</v>
          </cell>
        </row>
        <row r="36">
          <cell r="D36">
            <v>0.39800000000000002</v>
          </cell>
          <cell r="F36">
            <v>1.6990000000000001</v>
          </cell>
        </row>
        <row r="37">
          <cell r="D37">
            <v>17.872</v>
          </cell>
          <cell r="F37">
            <v>254.8005</v>
          </cell>
        </row>
        <row r="38">
          <cell r="D38">
            <v>0.78900000000000003</v>
          </cell>
          <cell r="F38">
            <v>14.497</v>
          </cell>
        </row>
        <row r="39">
          <cell r="D39">
            <v>21.722999999999999</v>
          </cell>
          <cell r="F39">
            <v>267.46699999999998</v>
          </cell>
        </row>
        <row r="40">
          <cell r="D40">
            <v>8.1370000000000005</v>
          </cell>
          <cell r="F40">
            <v>127.351</v>
          </cell>
        </row>
        <row r="41">
          <cell r="D41">
            <v>29.881</v>
          </cell>
          <cell r="F41">
            <v>405.43700000000001</v>
          </cell>
        </row>
        <row r="42">
          <cell r="D42">
            <v>0.39800000000000002</v>
          </cell>
          <cell r="F42">
            <v>4.1440000000000001</v>
          </cell>
        </row>
        <row r="43">
          <cell r="D43">
            <v>1.143</v>
          </cell>
          <cell r="F43">
            <v>36.088000000000001</v>
          </cell>
        </row>
        <row r="44">
          <cell r="D44">
            <v>0</v>
          </cell>
          <cell r="F44">
            <v>1.4E-2</v>
          </cell>
        </row>
        <row r="45">
          <cell r="D45">
            <v>1.68</v>
          </cell>
          <cell r="E45">
            <v>0.89</v>
          </cell>
          <cell r="F45">
            <v>0</v>
          </cell>
        </row>
        <row r="46">
          <cell r="D46">
            <v>17.108000000000001</v>
          </cell>
          <cell r="E46">
            <v>243.56</v>
          </cell>
          <cell r="F46">
            <v>0</v>
          </cell>
        </row>
        <row r="47">
          <cell r="D47">
            <v>0</v>
          </cell>
          <cell r="E47">
            <v>0</v>
          </cell>
          <cell r="F47">
            <v>0</v>
          </cell>
        </row>
        <row r="48">
          <cell r="D48">
            <v>0</v>
          </cell>
          <cell r="E48">
            <v>103.02800000000001</v>
          </cell>
          <cell r="F48">
            <v>0</v>
          </cell>
        </row>
        <row r="49">
          <cell r="D49">
            <v>0.05</v>
          </cell>
          <cell r="E49">
            <v>0.191</v>
          </cell>
          <cell r="F49">
            <v>0</v>
          </cell>
        </row>
        <row r="50">
          <cell r="D50">
            <v>1000.693</v>
          </cell>
          <cell r="E50">
            <v>5285.9120000000003</v>
          </cell>
          <cell r="F50">
            <v>0</v>
          </cell>
        </row>
        <row r="51">
          <cell r="D51">
            <v>5.09</v>
          </cell>
          <cell r="E51">
            <v>5.053776</v>
          </cell>
          <cell r="F51">
            <v>0</v>
          </cell>
        </row>
        <row r="52">
          <cell r="D52">
            <v>0</v>
          </cell>
          <cell r="E52">
            <v>0.08</v>
          </cell>
          <cell r="F52">
            <v>0</v>
          </cell>
        </row>
        <row r="53">
          <cell r="D53">
            <v>169.7123</v>
          </cell>
          <cell r="E53">
            <v>458.0976</v>
          </cell>
          <cell r="F53">
            <v>0</v>
          </cell>
        </row>
        <row r="54">
          <cell r="D54">
            <v>2267.4152999999997</v>
          </cell>
          <cell r="E54">
            <v>6473.0039056000005</v>
          </cell>
          <cell r="F5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ragon.es/-/estadisticas-agricolas" TargetMode="External"/><Relationship Id="rId1" Type="http://schemas.openxmlformats.org/officeDocument/2006/relationships/hyperlink" Target="https://www.aragon.es/-/macroeconomia-agrari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
  <sheetViews>
    <sheetView showGridLines="0" tabSelected="1" workbookViewId="0"/>
  </sheetViews>
  <sheetFormatPr baseColWidth="10" defaultColWidth="11.5703125" defaultRowHeight="15" customHeight="1" x14ac:dyDescent="0.2"/>
  <cols>
    <col min="1" max="1" width="4.7109375" style="1" customWidth="1"/>
    <col min="2" max="2" width="99.42578125" style="1" customWidth="1"/>
    <col min="3" max="3" width="3.7109375" style="1" customWidth="1"/>
    <col min="4" max="4" width="18.28515625" style="1" customWidth="1"/>
    <col min="5" max="256" width="11.5703125" style="1"/>
    <col min="257" max="257" width="5.28515625" style="1" customWidth="1"/>
    <col min="258" max="258" width="87.140625" style="1" customWidth="1"/>
    <col min="259" max="259" width="3.7109375" style="1" customWidth="1"/>
    <col min="260" max="260" width="18.28515625" style="1" customWidth="1"/>
    <col min="261" max="512" width="11.5703125" style="1"/>
    <col min="513" max="513" width="5.28515625" style="1" customWidth="1"/>
    <col min="514" max="514" width="87.140625" style="1" customWidth="1"/>
    <col min="515" max="515" width="3.7109375" style="1" customWidth="1"/>
    <col min="516" max="516" width="18.28515625" style="1" customWidth="1"/>
    <col min="517" max="768" width="11.5703125" style="1"/>
    <col min="769" max="769" width="5.28515625" style="1" customWidth="1"/>
    <col min="770" max="770" width="87.140625" style="1" customWidth="1"/>
    <col min="771" max="771" width="3.7109375" style="1" customWidth="1"/>
    <col min="772" max="772" width="18.28515625" style="1" customWidth="1"/>
    <col min="773" max="1024" width="11.5703125" style="1"/>
    <col min="1025" max="1025" width="5.28515625" style="1" customWidth="1"/>
    <col min="1026" max="1026" width="87.140625" style="1" customWidth="1"/>
    <col min="1027" max="1027" width="3.7109375" style="1" customWidth="1"/>
    <col min="1028" max="1028" width="18.28515625" style="1" customWidth="1"/>
    <col min="1029" max="1280" width="11.5703125" style="1"/>
    <col min="1281" max="1281" width="5.28515625" style="1" customWidth="1"/>
    <col min="1282" max="1282" width="87.140625" style="1" customWidth="1"/>
    <col min="1283" max="1283" width="3.7109375" style="1" customWidth="1"/>
    <col min="1284" max="1284" width="18.28515625" style="1" customWidth="1"/>
    <col min="1285" max="1536" width="11.5703125" style="1"/>
    <col min="1537" max="1537" width="5.28515625" style="1" customWidth="1"/>
    <col min="1538" max="1538" width="87.140625" style="1" customWidth="1"/>
    <col min="1539" max="1539" width="3.7109375" style="1" customWidth="1"/>
    <col min="1540" max="1540" width="18.28515625" style="1" customWidth="1"/>
    <col min="1541" max="1792" width="11.5703125" style="1"/>
    <col min="1793" max="1793" width="5.28515625" style="1" customWidth="1"/>
    <col min="1794" max="1794" width="87.140625" style="1" customWidth="1"/>
    <col min="1795" max="1795" width="3.7109375" style="1" customWidth="1"/>
    <col min="1796" max="1796" width="18.28515625" style="1" customWidth="1"/>
    <col min="1797" max="2048" width="11.5703125" style="1"/>
    <col min="2049" max="2049" width="5.28515625" style="1" customWidth="1"/>
    <col min="2050" max="2050" width="87.140625" style="1" customWidth="1"/>
    <col min="2051" max="2051" width="3.7109375" style="1" customWidth="1"/>
    <col min="2052" max="2052" width="18.28515625" style="1" customWidth="1"/>
    <col min="2053" max="2304" width="11.5703125" style="1"/>
    <col min="2305" max="2305" width="5.28515625" style="1" customWidth="1"/>
    <col min="2306" max="2306" width="87.140625" style="1" customWidth="1"/>
    <col min="2307" max="2307" width="3.7109375" style="1" customWidth="1"/>
    <col min="2308" max="2308" width="18.28515625" style="1" customWidth="1"/>
    <col min="2309" max="2560" width="11.5703125" style="1"/>
    <col min="2561" max="2561" width="5.28515625" style="1" customWidth="1"/>
    <col min="2562" max="2562" width="87.140625" style="1" customWidth="1"/>
    <col min="2563" max="2563" width="3.7109375" style="1" customWidth="1"/>
    <col min="2564" max="2564" width="18.28515625" style="1" customWidth="1"/>
    <col min="2565" max="2816" width="11.5703125" style="1"/>
    <col min="2817" max="2817" width="5.28515625" style="1" customWidth="1"/>
    <col min="2818" max="2818" width="87.140625" style="1" customWidth="1"/>
    <col min="2819" max="2819" width="3.7109375" style="1" customWidth="1"/>
    <col min="2820" max="2820" width="18.28515625" style="1" customWidth="1"/>
    <col min="2821" max="3072" width="11.5703125" style="1"/>
    <col min="3073" max="3073" width="5.28515625" style="1" customWidth="1"/>
    <col min="3074" max="3074" width="87.140625" style="1" customWidth="1"/>
    <col min="3075" max="3075" width="3.7109375" style="1" customWidth="1"/>
    <col min="3076" max="3076" width="18.28515625" style="1" customWidth="1"/>
    <col min="3077" max="3328" width="11.5703125" style="1"/>
    <col min="3329" max="3329" width="5.28515625" style="1" customWidth="1"/>
    <col min="3330" max="3330" width="87.140625" style="1" customWidth="1"/>
    <col min="3331" max="3331" width="3.7109375" style="1" customWidth="1"/>
    <col min="3332" max="3332" width="18.28515625" style="1" customWidth="1"/>
    <col min="3333" max="3584" width="11.5703125" style="1"/>
    <col min="3585" max="3585" width="5.28515625" style="1" customWidth="1"/>
    <col min="3586" max="3586" width="87.140625" style="1" customWidth="1"/>
    <col min="3587" max="3587" width="3.7109375" style="1" customWidth="1"/>
    <col min="3588" max="3588" width="18.28515625" style="1" customWidth="1"/>
    <col min="3589" max="3840" width="11.5703125" style="1"/>
    <col min="3841" max="3841" width="5.28515625" style="1" customWidth="1"/>
    <col min="3842" max="3842" width="87.140625" style="1" customWidth="1"/>
    <col min="3843" max="3843" width="3.7109375" style="1" customWidth="1"/>
    <col min="3844" max="3844" width="18.28515625" style="1" customWidth="1"/>
    <col min="3845" max="4096" width="11.5703125" style="1"/>
    <col min="4097" max="4097" width="5.28515625" style="1" customWidth="1"/>
    <col min="4098" max="4098" width="87.140625" style="1" customWidth="1"/>
    <col min="4099" max="4099" width="3.7109375" style="1" customWidth="1"/>
    <col min="4100" max="4100" width="18.28515625" style="1" customWidth="1"/>
    <col min="4101" max="4352" width="11.5703125" style="1"/>
    <col min="4353" max="4353" width="5.28515625" style="1" customWidth="1"/>
    <col min="4354" max="4354" width="87.140625" style="1" customWidth="1"/>
    <col min="4355" max="4355" width="3.7109375" style="1" customWidth="1"/>
    <col min="4356" max="4356" width="18.28515625" style="1" customWidth="1"/>
    <col min="4357" max="4608" width="11.5703125" style="1"/>
    <col min="4609" max="4609" width="5.28515625" style="1" customWidth="1"/>
    <col min="4610" max="4610" width="87.140625" style="1" customWidth="1"/>
    <col min="4611" max="4611" width="3.7109375" style="1" customWidth="1"/>
    <col min="4612" max="4612" width="18.28515625" style="1" customWidth="1"/>
    <col min="4613" max="4864" width="11.5703125" style="1"/>
    <col min="4865" max="4865" width="5.28515625" style="1" customWidth="1"/>
    <col min="4866" max="4866" width="87.140625" style="1" customWidth="1"/>
    <col min="4867" max="4867" width="3.7109375" style="1" customWidth="1"/>
    <col min="4868" max="4868" width="18.28515625" style="1" customWidth="1"/>
    <col min="4869" max="5120" width="11.5703125" style="1"/>
    <col min="5121" max="5121" width="5.28515625" style="1" customWidth="1"/>
    <col min="5122" max="5122" width="87.140625" style="1" customWidth="1"/>
    <col min="5123" max="5123" width="3.7109375" style="1" customWidth="1"/>
    <col min="5124" max="5124" width="18.28515625" style="1" customWidth="1"/>
    <col min="5125" max="5376" width="11.5703125" style="1"/>
    <col min="5377" max="5377" width="5.28515625" style="1" customWidth="1"/>
    <col min="5378" max="5378" width="87.140625" style="1" customWidth="1"/>
    <col min="5379" max="5379" width="3.7109375" style="1" customWidth="1"/>
    <col min="5380" max="5380" width="18.28515625" style="1" customWidth="1"/>
    <col min="5381" max="5632" width="11.5703125" style="1"/>
    <col min="5633" max="5633" width="5.28515625" style="1" customWidth="1"/>
    <col min="5634" max="5634" width="87.140625" style="1" customWidth="1"/>
    <col min="5635" max="5635" width="3.7109375" style="1" customWidth="1"/>
    <col min="5636" max="5636" width="18.28515625" style="1" customWidth="1"/>
    <col min="5637" max="5888" width="11.5703125" style="1"/>
    <col min="5889" max="5889" width="5.28515625" style="1" customWidth="1"/>
    <col min="5890" max="5890" width="87.140625" style="1" customWidth="1"/>
    <col min="5891" max="5891" width="3.7109375" style="1" customWidth="1"/>
    <col min="5892" max="5892" width="18.28515625" style="1" customWidth="1"/>
    <col min="5893" max="6144" width="11.5703125" style="1"/>
    <col min="6145" max="6145" width="5.28515625" style="1" customWidth="1"/>
    <col min="6146" max="6146" width="87.140625" style="1" customWidth="1"/>
    <col min="6147" max="6147" width="3.7109375" style="1" customWidth="1"/>
    <col min="6148" max="6148" width="18.28515625" style="1" customWidth="1"/>
    <col min="6149" max="6400" width="11.5703125" style="1"/>
    <col min="6401" max="6401" width="5.28515625" style="1" customWidth="1"/>
    <col min="6402" max="6402" width="87.140625" style="1" customWidth="1"/>
    <col min="6403" max="6403" width="3.7109375" style="1" customWidth="1"/>
    <col min="6404" max="6404" width="18.28515625" style="1" customWidth="1"/>
    <col min="6405" max="6656" width="11.5703125" style="1"/>
    <col min="6657" max="6657" width="5.28515625" style="1" customWidth="1"/>
    <col min="6658" max="6658" width="87.140625" style="1" customWidth="1"/>
    <col min="6659" max="6659" width="3.7109375" style="1" customWidth="1"/>
    <col min="6660" max="6660" width="18.28515625" style="1" customWidth="1"/>
    <col min="6661" max="6912" width="11.5703125" style="1"/>
    <col min="6913" max="6913" width="5.28515625" style="1" customWidth="1"/>
    <col min="6914" max="6914" width="87.140625" style="1" customWidth="1"/>
    <col min="6915" max="6915" width="3.7109375" style="1" customWidth="1"/>
    <col min="6916" max="6916" width="18.28515625" style="1" customWidth="1"/>
    <col min="6917" max="7168" width="11.5703125" style="1"/>
    <col min="7169" max="7169" width="5.28515625" style="1" customWidth="1"/>
    <col min="7170" max="7170" width="87.140625" style="1" customWidth="1"/>
    <col min="7171" max="7171" width="3.7109375" style="1" customWidth="1"/>
    <col min="7172" max="7172" width="18.28515625" style="1" customWidth="1"/>
    <col min="7173" max="7424" width="11.5703125" style="1"/>
    <col min="7425" max="7425" width="5.28515625" style="1" customWidth="1"/>
    <col min="7426" max="7426" width="87.140625" style="1" customWidth="1"/>
    <col min="7427" max="7427" width="3.7109375" style="1" customWidth="1"/>
    <col min="7428" max="7428" width="18.28515625" style="1" customWidth="1"/>
    <col min="7429" max="7680" width="11.5703125" style="1"/>
    <col min="7681" max="7681" width="5.28515625" style="1" customWidth="1"/>
    <col min="7682" max="7682" width="87.140625" style="1" customWidth="1"/>
    <col min="7683" max="7683" width="3.7109375" style="1" customWidth="1"/>
    <col min="7684" max="7684" width="18.28515625" style="1" customWidth="1"/>
    <col min="7685" max="7936" width="11.5703125" style="1"/>
    <col min="7937" max="7937" width="5.28515625" style="1" customWidth="1"/>
    <col min="7938" max="7938" width="87.140625" style="1" customWidth="1"/>
    <col min="7939" max="7939" width="3.7109375" style="1" customWidth="1"/>
    <col min="7940" max="7940" width="18.28515625" style="1" customWidth="1"/>
    <col min="7941" max="8192" width="11.5703125" style="1"/>
    <col min="8193" max="8193" width="5.28515625" style="1" customWidth="1"/>
    <col min="8194" max="8194" width="87.140625" style="1" customWidth="1"/>
    <col min="8195" max="8195" width="3.7109375" style="1" customWidth="1"/>
    <col min="8196" max="8196" width="18.28515625" style="1" customWidth="1"/>
    <col min="8197" max="8448" width="11.5703125" style="1"/>
    <col min="8449" max="8449" width="5.28515625" style="1" customWidth="1"/>
    <col min="8450" max="8450" width="87.140625" style="1" customWidth="1"/>
    <col min="8451" max="8451" width="3.7109375" style="1" customWidth="1"/>
    <col min="8452" max="8452" width="18.28515625" style="1" customWidth="1"/>
    <col min="8453" max="8704" width="11.5703125" style="1"/>
    <col min="8705" max="8705" width="5.28515625" style="1" customWidth="1"/>
    <col min="8706" max="8706" width="87.140625" style="1" customWidth="1"/>
    <col min="8707" max="8707" width="3.7109375" style="1" customWidth="1"/>
    <col min="8708" max="8708" width="18.28515625" style="1" customWidth="1"/>
    <col min="8709" max="8960" width="11.5703125" style="1"/>
    <col min="8961" max="8961" width="5.28515625" style="1" customWidth="1"/>
    <col min="8962" max="8962" width="87.140625" style="1" customWidth="1"/>
    <col min="8963" max="8963" width="3.7109375" style="1" customWidth="1"/>
    <col min="8964" max="8964" width="18.28515625" style="1" customWidth="1"/>
    <col min="8965" max="9216" width="11.5703125" style="1"/>
    <col min="9217" max="9217" width="5.28515625" style="1" customWidth="1"/>
    <col min="9218" max="9218" width="87.140625" style="1" customWidth="1"/>
    <col min="9219" max="9219" width="3.7109375" style="1" customWidth="1"/>
    <col min="9220" max="9220" width="18.28515625" style="1" customWidth="1"/>
    <col min="9221" max="9472" width="11.5703125" style="1"/>
    <col min="9473" max="9473" width="5.28515625" style="1" customWidth="1"/>
    <col min="9474" max="9474" width="87.140625" style="1" customWidth="1"/>
    <col min="9475" max="9475" width="3.7109375" style="1" customWidth="1"/>
    <col min="9476" max="9476" width="18.28515625" style="1" customWidth="1"/>
    <col min="9477" max="9728" width="11.5703125" style="1"/>
    <col min="9729" max="9729" width="5.28515625" style="1" customWidth="1"/>
    <col min="9730" max="9730" width="87.140625" style="1" customWidth="1"/>
    <col min="9731" max="9731" width="3.7109375" style="1" customWidth="1"/>
    <col min="9732" max="9732" width="18.28515625" style="1" customWidth="1"/>
    <col min="9733" max="9984" width="11.5703125" style="1"/>
    <col min="9985" max="9985" width="5.28515625" style="1" customWidth="1"/>
    <col min="9986" max="9986" width="87.140625" style="1" customWidth="1"/>
    <col min="9987" max="9987" width="3.7109375" style="1" customWidth="1"/>
    <col min="9988" max="9988" width="18.28515625" style="1" customWidth="1"/>
    <col min="9989" max="10240" width="11.5703125" style="1"/>
    <col min="10241" max="10241" width="5.28515625" style="1" customWidth="1"/>
    <col min="10242" max="10242" width="87.140625" style="1" customWidth="1"/>
    <col min="10243" max="10243" width="3.7109375" style="1" customWidth="1"/>
    <col min="10244" max="10244" width="18.28515625" style="1" customWidth="1"/>
    <col min="10245" max="10496" width="11.5703125" style="1"/>
    <col min="10497" max="10497" width="5.28515625" style="1" customWidth="1"/>
    <col min="10498" max="10498" width="87.140625" style="1" customWidth="1"/>
    <col min="10499" max="10499" width="3.7109375" style="1" customWidth="1"/>
    <col min="10500" max="10500" width="18.28515625" style="1" customWidth="1"/>
    <col min="10501" max="10752" width="11.5703125" style="1"/>
    <col min="10753" max="10753" width="5.28515625" style="1" customWidth="1"/>
    <col min="10754" max="10754" width="87.140625" style="1" customWidth="1"/>
    <col min="10755" max="10755" width="3.7109375" style="1" customWidth="1"/>
    <col min="10756" max="10756" width="18.28515625" style="1" customWidth="1"/>
    <col min="10757" max="11008" width="11.5703125" style="1"/>
    <col min="11009" max="11009" width="5.28515625" style="1" customWidth="1"/>
    <col min="11010" max="11010" width="87.140625" style="1" customWidth="1"/>
    <col min="11011" max="11011" width="3.7109375" style="1" customWidth="1"/>
    <col min="11012" max="11012" width="18.28515625" style="1" customWidth="1"/>
    <col min="11013" max="11264" width="11.5703125" style="1"/>
    <col min="11265" max="11265" width="5.28515625" style="1" customWidth="1"/>
    <col min="11266" max="11266" width="87.140625" style="1" customWidth="1"/>
    <col min="11267" max="11267" width="3.7109375" style="1" customWidth="1"/>
    <col min="11268" max="11268" width="18.28515625" style="1" customWidth="1"/>
    <col min="11269" max="11520" width="11.5703125" style="1"/>
    <col min="11521" max="11521" width="5.28515625" style="1" customWidth="1"/>
    <col min="11522" max="11522" width="87.140625" style="1" customWidth="1"/>
    <col min="11523" max="11523" width="3.7109375" style="1" customWidth="1"/>
    <col min="11524" max="11524" width="18.28515625" style="1" customWidth="1"/>
    <col min="11525" max="11776" width="11.5703125" style="1"/>
    <col min="11777" max="11777" width="5.28515625" style="1" customWidth="1"/>
    <col min="11778" max="11778" width="87.140625" style="1" customWidth="1"/>
    <col min="11779" max="11779" width="3.7109375" style="1" customWidth="1"/>
    <col min="11780" max="11780" width="18.28515625" style="1" customWidth="1"/>
    <col min="11781" max="12032" width="11.5703125" style="1"/>
    <col min="12033" max="12033" width="5.28515625" style="1" customWidth="1"/>
    <col min="12034" max="12034" width="87.140625" style="1" customWidth="1"/>
    <col min="12035" max="12035" width="3.7109375" style="1" customWidth="1"/>
    <col min="12036" max="12036" width="18.28515625" style="1" customWidth="1"/>
    <col min="12037" max="12288" width="11.5703125" style="1"/>
    <col min="12289" max="12289" width="5.28515625" style="1" customWidth="1"/>
    <col min="12290" max="12290" width="87.140625" style="1" customWidth="1"/>
    <col min="12291" max="12291" width="3.7109375" style="1" customWidth="1"/>
    <col min="12292" max="12292" width="18.28515625" style="1" customWidth="1"/>
    <col min="12293" max="12544" width="11.5703125" style="1"/>
    <col min="12545" max="12545" width="5.28515625" style="1" customWidth="1"/>
    <col min="12546" max="12546" width="87.140625" style="1" customWidth="1"/>
    <col min="12547" max="12547" width="3.7109375" style="1" customWidth="1"/>
    <col min="12548" max="12548" width="18.28515625" style="1" customWidth="1"/>
    <col min="12549" max="12800" width="11.5703125" style="1"/>
    <col min="12801" max="12801" width="5.28515625" style="1" customWidth="1"/>
    <col min="12802" max="12802" width="87.140625" style="1" customWidth="1"/>
    <col min="12803" max="12803" width="3.7109375" style="1" customWidth="1"/>
    <col min="12804" max="12804" width="18.28515625" style="1" customWidth="1"/>
    <col min="12805" max="13056" width="11.5703125" style="1"/>
    <col min="13057" max="13057" width="5.28515625" style="1" customWidth="1"/>
    <col min="13058" max="13058" width="87.140625" style="1" customWidth="1"/>
    <col min="13059" max="13059" width="3.7109375" style="1" customWidth="1"/>
    <col min="13060" max="13060" width="18.28515625" style="1" customWidth="1"/>
    <col min="13061" max="13312" width="11.5703125" style="1"/>
    <col min="13313" max="13313" width="5.28515625" style="1" customWidth="1"/>
    <col min="13314" max="13314" width="87.140625" style="1" customWidth="1"/>
    <col min="13315" max="13315" width="3.7109375" style="1" customWidth="1"/>
    <col min="13316" max="13316" width="18.28515625" style="1" customWidth="1"/>
    <col min="13317" max="13568" width="11.5703125" style="1"/>
    <col min="13569" max="13569" width="5.28515625" style="1" customWidth="1"/>
    <col min="13570" max="13570" width="87.140625" style="1" customWidth="1"/>
    <col min="13571" max="13571" width="3.7109375" style="1" customWidth="1"/>
    <col min="13572" max="13572" width="18.28515625" style="1" customWidth="1"/>
    <col min="13573" max="13824" width="11.5703125" style="1"/>
    <col min="13825" max="13825" width="5.28515625" style="1" customWidth="1"/>
    <col min="13826" max="13826" width="87.140625" style="1" customWidth="1"/>
    <col min="13827" max="13827" width="3.7109375" style="1" customWidth="1"/>
    <col min="13828" max="13828" width="18.28515625" style="1" customWidth="1"/>
    <col min="13829" max="14080" width="11.5703125" style="1"/>
    <col min="14081" max="14081" width="5.28515625" style="1" customWidth="1"/>
    <col min="14082" max="14082" width="87.140625" style="1" customWidth="1"/>
    <col min="14083" max="14083" width="3.7109375" style="1" customWidth="1"/>
    <col min="14084" max="14084" width="18.28515625" style="1" customWidth="1"/>
    <col min="14085" max="14336" width="11.5703125" style="1"/>
    <col min="14337" max="14337" width="5.28515625" style="1" customWidth="1"/>
    <col min="14338" max="14338" width="87.140625" style="1" customWidth="1"/>
    <col min="14339" max="14339" width="3.7109375" style="1" customWidth="1"/>
    <col min="14340" max="14340" width="18.28515625" style="1" customWidth="1"/>
    <col min="14341" max="14592" width="11.5703125" style="1"/>
    <col min="14593" max="14593" width="5.28515625" style="1" customWidth="1"/>
    <col min="14594" max="14594" width="87.140625" style="1" customWidth="1"/>
    <col min="14595" max="14595" width="3.7109375" style="1" customWidth="1"/>
    <col min="14596" max="14596" width="18.28515625" style="1" customWidth="1"/>
    <col min="14597" max="14848" width="11.5703125" style="1"/>
    <col min="14849" max="14849" width="5.28515625" style="1" customWidth="1"/>
    <col min="14850" max="14850" width="87.140625" style="1" customWidth="1"/>
    <col min="14851" max="14851" width="3.7109375" style="1" customWidth="1"/>
    <col min="14852" max="14852" width="18.28515625" style="1" customWidth="1"/>
    <col min="14853" max="15104" width="11.5703125" style="1"/>
    <col min="15105" max="15105" width="5.28515625" style="1" customWidth="1"/>
    <col min="15106" max="15106" width="87.140625" style="1" customWidth="1"/>
    <col min="15107" max="15107" width="3.7109375" style="1" customWidth="1"/>
    <col min="15108" max="15108" width="18.28515625" style="1" customWidth="1"/>
    <col min="15109" max="15360" width="11.5703125" style="1"/>
    <col min="15361" max="15361" width="5.28515625" style="1" customWidth="1"/>
    <col min="15362" max="15362" width="87.140625" style="1" customWidth="1"/>
    <col min="15363" max="15363" width="3.7109375" style="1" customWidth="1"/>
    <col min="15364" max="15364" width="18.28515625" style="1" customWidth="1"/>
    <col min="15365" max="15616" width="11.5703125" style="1"/>
    <col min="15617" max="15617" width="5.28515625" style="1" customWidth="1"/>
    <col min="15618" max="15618" width="87.140625" style="1" customWidth="1"/>
    <col min="15619" max="15619" width="3.7109375" style="1" customWidth="1"/>
    <col min="15620" max="15620" width="18.28515625" style="1" customWidth="1"/>
    <col min="15621" max="15872" width="11.5703125" style="1"/>
    <col min="15873" max="15873" width="5.28515625" style="1" customWidth="1"/>
    <col min="15874" max="15874" width="87.140625" style="1" customWidth="1"/>
    <col min="15875" max="15875" width="3.7109375" style="1" customWidth="1"/>
    <col min="15876" max="15876" width="18.28515625" style="1" customWidth="1"/>
    <col min="15877" max="16128" width="11.5703125" style="1"/>
    <col min="16129" max="16129" width="5.28515625" style="1" customWidth="1"/>
    <col min="16130" max="16130" width="87.140625" style="1" customWidth="1"/>
    <col min="16131" max="16131" width="3.7109375" style="1" customWidth="1"/>
    <col min="16132" max="16132" width="18.28515625" style="1" customWidth="1"/>
    <col min="16133" max="16384" width="11.5703125" style="1"/>
  </cols>
  <sheetData>
    <row r="1" spans="1:11" ht="33" customHeight="1" x14ac:dyDescent="0.2"/>
    <row r="3" spans="1:11" s="2" customFormat="1" ht="15" customHeight="1" x14ac:dyDescent="0.2">
      <c r="A3" s="45" t="s">
        <v>64</v>
      </c>
      <c r="B3" s="45"/>
    </row>
    <row r="4" spans="1:11" ht="15" customHeight="1" x14ac:dyDescent="0.2">
      <c r="A4" s="12"/>
    </row>
    <row r="5" spans="1:11" ht="60" customHeight="1" x14ac:dyDescent="0.2">
      <c r="A5" s="46" t="s">
        <v>66</v>
      </c>
      <c r="B5" s="46"/>
    </row>
    <row r="6" spans="1:11" s="11" customFormat="1" ht="19.149999999999999" customHeight="1" x14ac:dyDescent="0.2">
      <c r="A6" s="24" t="s">
        <v>38</v>
      </c>
      <c r="F6"/>
    </row>
    <row r="7" spans="1:11" ht="14.25" customHeight="1" x14ac:dyDescent="0.2">
      <c r="A7" s="47"/>
      <c r="B7" s="47"/>
    </row>
    <row r="8" spans="1:11" ht="96" customHeight="1" x14ac:dyDescent="0.2">
      <c r="A8" s="48" t="s">
        <v>68</v>
      </c>
      <c r="B8" s="48"/>
    </row>
    <row r="9" spans="1:11" ht="15" customHeight="1" x14ac:dyDescent="0.2">
      <c r="A9" s="49" t="s">
        <v>1</v>
      </c>
      <c r="B9" s="49"/>
    </row>
    <row r="10" spans="1:11" ht="19.149999999999999" customHeight="1" x14ac:dyDescent="0.2">
      <c r="A10" s="10"/>
      <c r="B10" s="10"/>
    </row>
    <row r="11" spans="1:11" ht="19.899999999999999" customHeight="1" x14ac:dyDescent="0.25">
      <c r="A11" s="9" t="s">
        <v>0</v>
      </c>
      <c r="B11" s="8"/>
      <c r="C11" s="6"/>
      <c r="D11" s="7"/>
      <c r="F11" s="6"/>
      <c r="G11" s="6"/>
      <c r="H11" s="6"/>
      <c r="I11" s="6"/>
      <c r="J11" s="6"/>
      <c r="K11" s="6"/>
    </row>
    <row r="12" spans="1:11" s="15" customFormat="1" ht="19.899999999999999" customHeight="1" x14ac:dyDescent="0.25">
      <c r="A12" s="17">
        <v>1</v>
      </c>
      <c r="B12" s="16" t="s">
        <v>39</v>
      </c>
      <c r="C12" s="13"/>
      <c r="D12" s="14"/>
      <c r="F12" s="13"/>
      <c r="G12" s="13"/>
      <c r="H12" s="13"/>
      <c r="I12" s="13"/>
      <c r="J12" s="13"/>
      <c r="K12" s="13"/>
    </row>
    <row r="13" spans="1:11" s="2" customFormat="1" ht="19.899999999999999" customHeight="1" x14ac:dyDescent="0.25">
      <c r="A13" s="17">
        <v>2</v>
      </c>
      <c r="B13" s="16" t="s">
        <v>40</v>
      </c>
      <c r="C13" s="4"/>
      <c r="D13" s="5"/>
      <c r="E13" s="1"/>
      <c r="F13" s="4"/>
      <c r="G13" s="4"/>
      <c r="H13" s="3"/>
      <c r="I13" s="3"/>
      <c r="J13" s="3"/>
      <c r="K13" s="3"/>
    </row>
    <row r="14" spans="1:11" s="2" customFormat="1" ht="19.899999999999999" customHeight="1" x14ac:dyDescent="0.25">
      <c r="A14" s="17">
        <v>3</v>
      </c>
      <c r="B14" s="16" t="s">
        <v>41</v>
      </c>
      <c r="C14" s="4"/>
      <c r="D14" s="5"/>
      <c r="E14" s="1"/>
      <c r="F14" s="4"/>
      <c r="G14" s="4"/>
      <c r="H14" s="3"/>
      <c r="I14" s="3"/>
      <c r="J14" s="3"/>
      <c r="K14" s="3"/>
    </row>
    <row r="15" spans="1:11" s="15" customFormat="1" ht="19.899999999999999" customHeight="1" x14ac:dyDescent="0.2">
      <c r="A15" s="17">
        <v>4</v>
      </c>
      <c r="B15" s="16" t="s">
        <v>42</v>
      </c>
    </row>
    <row r="16" spans="1:11" ht="20.100000000000001" customHeight="1" x14ac:dyDescent="0.2">
      <c r="A16" s="17">
        <v>5</v>
      </c>
      <c r="B16" s="16" t="s">
        <v>65</v>
      </c>
    </row>
    <row r="17" spans="1:2" ht="20.100000000000001" customHeight="1" x14ac:dyDescent="0.2">
      <c r="A17" s="17">
        <v>6</v>
      </c>
      <c r="B17" s="16" t="s">
        <v>58</v>
      </c>
    </row>
  </sheetData>
  <sheetProtection selectLockedCells="1" selectUnlockedCells="1"/>
  <mergeCells count="5">
    <mergeCell ref="A3:B3"/>
    <mergeCell ref="A5:B5"/>
    <mergeCell ref="A7:B7"/>
    <mergeCell ref="A8:B8"/>
    <mergeCell ref="A9:B9"/>
  </mergeCells>
  <hyperlinks>
    <hyperlink ref="A3" r:id="rId1" display="https://www.aragon.es/-/macroeconomia-agraria"/>
    <hyperlink ref="A3:B3" r:id="rId2" display="https://www.aragon.es/-/estadisticas-agricolas"/>
    <hyperlink ref="A12:B12" location="'1'!A1" display="'1'!A1"/>
    <hyperlink ref="A13:B13" location="'2'!A1" display="'2'!A1"/>
    <hyperlink ref="B14" location="'2'!A1" display="'2'!A1"/>
    <hyperlink ref="B15" location="'2'!A1" display="'2'!A1"/>
    <hyperlink ref="A17" location="'6'!Área_de_impresión" display="'6'!Área_de_impresión"/>
    <hyperlink ref="B16" location="'5'!Área_de_impresión" display="Comparativa gráfica por comarcas agrarias. Año 2020."/>
    <hyperlink ref="B17" location="'6'!Área_de_impresión" display="Mapa por comarcas agrarias. Año 2020."/>
    <hyperlink ref="A16" location="'5'!Área_de_impresión" display="'5'!Área_de_impresión"/>
    <hyperlink ref="A14" location="'3'!Área_de_impresión" display="'3'!Área_de_impresión"/>
    <hyperlink ref="A15" location="'4'!Área_de_impresión" display="'4'!Área_de_impresión"/>
  </hyperlinks>
  <pageMargins left="0.55972222222222223" right="0.34" top="0.57013888888888886" bottom="0.55972222222222223" header="0.51180555555555551" footer="0.51180555555555551"/>
  <pageSetup paperSize="9" scale="92" firstPageNumber="0"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showGridLines="0" workbookViewId="0"/>
  </sheetViews>
  <sheetFormatPr baseColWidth="10" defaultRowHeight="12.75" x14ac:dyDescent="0.2"/>
  <cols>
    <col min="1" max="1" width="11.5703125" style="18" customWidth="1"/>
    <col min="2" max="2" width="5" style="18" bestFit="1" customWidth="1"/>
    <col min="3" max="3" width="9.85546875" style="18" bestFit="1" customWidth="1"/>
    <col min="4" max="4" width="14.7109375" style="18" customWidth="1"/>
    <col min="5" max="5" width="7.7109375" style="18" customWidth="1"/>
    <col min="6" max="6" width="9.85546875" style="18" bestFit="1" customWidth="1"/>
    <col min="7" max="7" width="15" style="18" customWidth="1"/>
    <col min="8" max="8" width="7.7109375" style="18" customWidth="1"/>
    <col min="9" max="9" width="8.85546875" style="18" bestFit="1" customWidth="1"/>
    <col min="10" max="10" width="13.28515625" style="18" bestFit="1" customWidth="1"/>
    <col min="11" max="11" width="7.7109375" style="18" customWidth="1"/>
    <col min="12" max="12" width="9.7109375" style="18" customWidth="1"/>
    <col min="13" max="13" width="13.28515625" style="18" bestFit="1" customWidth="1"/>
    <col min="14" max="14" width="7.7109375" style="18" customWidth="1"/>
    <col min="15" max="15" width="9" style="18" customWidth="1"/>
    <col min="16" max="16" width="14.5703125" style="18" customWidth="1"/>
    <col min="17" max="17" width="7.7109375" style="18" customWidth="1"/>
    <col min="18" max="18" width="9.5703125" style="18" customWidth="1"/>
    <col min="19" max="19" width="13.28515625" style="18" customWidth="1"/>
    <col min="20" max="20" width="7.7109375" style="18" customWidth="1"/>
    <col min="21" max="16384" width="11.42578125" style="18"/>
  </cols>
  <sheetData>
    <row r="1" spans="1:20" x14ac:dyDescent="0.2">
      <c r="A1" s="25"/>
      <c r="B1" s="25"/>
      <c r="C1" s="25"/>
      <c r="D1" s="25"/>
      <c r="E1" s="25"/>
      <c r="F1" s="25"/>
      <c r="G1" s="25"/>
      <c r="H1" s="25"/>
    </row>
    <row r="2" spans="1:20" ht="15.75" x14ac:dyDescent="0.2">
      <c r="A2" s="57" t="str">
        <f>Índice!A5</f>
        <v>ENCUESTA CULTIVOS DE INVIERNO EN ARAGÓN.</v>
      </c>
      <c r="B2" s="57"/>
      <c r="C2" s="57"/>
      <c r="D2" s="57"/>
      <c r="E2" s="57"/>
      <c r="F2" s="57"/>
      <c r="G2" s="57"/>
      <c r="H2" s="57"/>
      <c r="I2" s="57"/>
      <c r="J2" s="57"/>
      <c r="K2" s="57"/>
      <c r="L2" s="57"/>
      <c r="M2" s="57"/>
      <c r="N2" s="57"/>
      <c r="O2" s="57"/>
      <c r="P2" s="57"/>
      <c r="Q2" s="57"/>
      <c r="R2" s="57"/>
      <c r="S2" s="57"/>
      <c r="T2" s="57"/>
    </row>
    <row r="3" spans="1:20" x14ac:dyDescent="0.2">
      <c r="A3" s="65" t="s">
        <v>2</v>
      </c>
      <c r="B3" s="65"/>
      <c r="C3" s="65"/>
      <c r="D3" s="65"/>
      <c r="E3" s="65"/>
      <c r="F3" s="65"/>
      <c r="G3" s="25"/>
      <c r="H3" s="25"/>
    </row>
    <row r="4" spans="1:20" x14ac:dyDescent="0.2">
      <c r="A4" s="26"/>
      <c r="B4" s="26"/>
      <c r="C4" s="26"/>
      <c r="D4" s="26"/>
      <c r="E4" s="26"/>
      <c r="F4" s="26"/>
      <c r="G4" s="26"/>
      <c r="H4" s="26"/>
    </row>
    <row r="5" spans="1:20" ht="14.25" customHeight="1" x14ac:dyDescent="0.2">
      <c r="A5" s="26"/>
      <c r="B5" s="26"/>
      <c r="C5" s="26"/>
      <c r="D5" s="26"/>
      <c r="E5" s="26"/>
      <c r="F5" s="26"/>
      <c r="G5" s="26"/>
      <c r="H5" s="26"/>
    </row>
    <row r="6" spans="1:20" ht="15.75" x14ac:dyDescent="0.25">
      <c r="A6" s="58" t="str">
        <f>Índice!B12</f>
        <v>Serie de los resultados por provincias (Comparativa años 2017-2020).</v>
      </c>
      <c r="B6" s="58"/>
      <c r="C6" s="58"/>
      <c r="D6" s="58"/>
      <c r="E6" s="58"/>
      <c r="F6" s="58"/>
      <c r="G6" s="58"/>
      <c r="H6" s="58"/>
      <c r="I6" s="58"/>
      <c r="J6" s="58"/>
      <c r="K6" s="58"/>
      <c r="L6" s="58"/>
      <c r="M6" s="58"/>
      <c r="N6" s="58"/>
      <c r="O6" s="58"/>
      <c r="P6" s="58"/>
      <c r="Q6" s="58"/>
      <c r="R6" s="58"/>
      <c r="S6" s="58"/>
      <c r="T6" s="58"/>
    </row>
    <row r="7" spans="1:20" customFormat="1" ht="13.5" customHeight="1" x14ac:dyDescent="0.2">
      <c r="A7" s="66"/>
      <c r="B7" s="66"/>
      <c r="C7" s="66"/>
      <c r="D7" s="66"/>
      <c r="E7" s="66"/>
      <c r="F7" s="27"/>
      <c r="G7" s="27"/>
      <c r="H7" s="27"/>
    </row>
    <row r="8" spans="1:20" ht="18" customHeight="1" x14ac:dyDescent="0.2">
      <c r="A8" s="22"/>
      <c r="B8" s="23"/>
      <c r="C8" s="69" t="s">
        <v>61</v>
      </c>
      <c r="D8" s="70"/>
      <c r="E8" s="70"/>
      <c r="F8" s="70"/>
      <c r="G8" s="70"/>
      <c r="H8" s="71"/>
      <c r="I8" s="62" t="s">
        <v>10</v>
      </c>
      <c r="J8" s="63"/>
      <c r="K8" s="63"/>
      <c r="L8" s="63"/>
      <c r="M8" s="63"/>
      <c r="N8" s="64"/>
      <c r="O8" s="62" t="s">
        <v>63</v>
      </c>
      <c r="P8" s="63"/>
      <c r="Q8" s="63"/>
      <c r="R8" s="63"/>
      <c r="S8" s="63"/>
      <c r="T8" s="64"/>
    </row>
    <row r="9" spans="1:20" ht="18" customHeight="1" x14ac:dyDescent="0.2">
      <c r="A9" s="22"/>
      <c r="B9" s="23"/>
      <c r="C9" s="50" t="s">
        <v>8</v>
      </c>
      <c r="D9" s="51"/>
      <c r="E9" s="52"/>
      <c r="F9" s="50" t="s">
        <v>7</v>
      </c>
      <c r="G9" s="51"/>
      <c r="H9" s="52"/>
      <c r="I9" s="59" t="s">
        <v>8</v>
      </c>
      <c r="J9" s="60"/>
      <c r="K9" s="61"/>
      <c r="L9" s="59" t="s">
        <v>7</v>
      </c>
      <c r="M9" s="60"/>
      <c r="N9" s="61"/>
      <c r="O9" s="59" t="s">
        <v>8</v>
      </c>
      <c r="P9" s="60"/>
      <c r="Q9" s="61"/>
      <c r="R9" s="59" t="s">
        <v>7</v>
      </c>
      <c r="S9" s="60"/>
      <c r="T9" s="61"/>
    </row>
    <row r="10" spans="1:20" x14ac:dyDescent="0.2">
      <c r="A10" s="20"/>
      <c r="B10" s="21"/>
      <c r="C10" s="31" t="s">
        <v>60</v>
      </c>
      <c r="D10" s="31" t="s">
        <v>9</v>
      </c>
      <c r="E10" s="31" t="s">
        <v>59</v>
      </c>
      <c r="F10" s="31" t="s">
        <v>60</v>
      </c>
      <c r="G10" s="31" t="s">
        <v>9</v>
      </c>
      <c r="H10" s="31" t="s">
        <v>59</v>
      </c>
      <c r="I10" s="33" t="s">
        <v>60</v>
      </c>
      <c r="J10" s="33" t="s">
        <v>9</v>
      </c>
      <c r="K10" s="33" t="s">
        <v>59</v>
      </c>
      <c r="L10" s="33" t="s">
        <v>60</v>
      </c>
      <c r="M10" s="33" t="s">
        <v>9</v>
      </c>
      <c r="N10" s="33" t="s">
        <v>59</v>
      </c>
      <c r="O10" s="33" t="s">
        <v>60</v>
      </c>
      <c r="P10" s="33" t="s">
        <v>9</v>
      </c>
      <c r="Q10" s="33" t="s">
        <v>59</v>
      </c>
      <c r="R10" s="33" t="s">
        <v>60</v>
      </c>
      <c r="S10" s="33" t="s">
        <v>9</v>
      </c>
      <c r="T10" s="33" t="s">
        <v>59</v>
      </c>
    </row>
    <row r="11" spans="1:20" x14ac:dyDescent="0.2">
      <c r="A11" s="67" t="s">
        <v>4</v>
      </c>
      <c r="B11" s="30">
        <v>2017</v>
      </c>
      <c r="C11" s="29">
        <f>'2'!D11+'2'!D15+'2'!D19+'2'!D23+'2'!D27+'2'!D31+'2'!D35+'2'!D39</f>
        <v>57876.680000000022</v>
      </c>
      <c r="D11" s="29">
        <f>'2'!E11+'2'!E15+'2'!E19+'2'!E23+'2'!E27+'2'!E31+'2'!E35+'2'!E39</f>
        <v>336692769.21009564</v>
      </c>
      <c r="E11" s="29">
        <f>D11/C11</f>
        <v>5817.4167766723231</v>
      </c>
      <c r="F11" s="29">
        <f>'2'!G11+'2'!G15+'2'!G19+'2'!G23+'2'!G27+'2'!G31+'2'!G35+'2'!G39</f>
        <v>129548.08</v>
      </c>
      <c r="G11" s="29">
        <f>'2'!H11+'2'!H15+'2'!H19+'2'!H23+'2'!H27+'2'!H31+'2'!H35+'2'!H39</f>
        <v>418066305.15956962</v>
      </c>
      <c r="H11" s="29">
        <f>G11/F11</f>
        <v>3227.1130931432531</v>
      </c>
      <c r="I11" s="29">
        <f>'2'!J11+'2'!J15+'2'!J19+'2'!J23+'2'!J27+'2'!J31+'2'!J35+'2'!J39</f>
        <v>13322.770000000017</v>
      </c>
      <c r="J11" s="29">
        <f>'2'!K11+'2'!K15+'2'!K19+'2'!K23+'2'!K27+'2'!K31+'2'!K35+'2'!K39</f>
        <v>74749848.294659823</v>
      </c>
      <c r="K11" s="29">
        <f>J11/I11</f>
        <v>5610.6836862499113</v>
      </c>
      <c r="L11" s="29">
        <f>'2'!M11+'2'!M15+'2'!M19+'2'!M23+'2'!M27+'2'!M31+'2'!M35+'2'!M39</f>
        <v>40616.109999999964</v>
      </c>
      <c r="M11" s="29">
        <f>'2'!N11+'2'!N15+'2'!N19+'2'!N23+'2'!N27+'2'!N31+'2'!N35+'2'!N39</f>
        <v>141144898.95444572</v>
      </c>
      <c r="N11" s="29">
        <f>M11/L11</f>
        <v>3475.0964322887112</v>
      </c>
      <c r="O11" s="29">
        <f>'2'!P11+'2'!P15+'2'!P19+'2'!P23+'2'!P27+'2'!P31+'2'!P35+'2'!P39</f>
        <v>2013.7200000000003</v>
      </c>
      <c r="P11" s="29">
        <f>'2'!Q11+'2'!Q15+'2'!Q19+'2'!Q23+'2'!Q27+'2'!Q31+'2'!Q35+'2'!Q39</f>
        <v>8734618.6573820896</v>
      </c>
      <c r="Q11" s="29">
        <f>P11/O11</f>
        <v>4337.5537102388062</v>
      </c>
      <c r="R11" s="29">
        <f>'2'!S11+'2'!S15+'2'!S19+'2'!S23+'2'!S27+'2'!S31+'2'!S35+'2'!S39</f>
        <v>3968.800000000002</v>
      </c>
      <c r="S11" s="29">
        <f>'2'!T11+'2'!T15+'2'!T19+'2'!T23+'2'!T27+'2'!T31+'2'!T35+'2'!T39</f>
        <v>8878484.6181655675</v>
      </c>
      <c r="T11" s="29">
        <f>S11/R11</f>
        <v>2237.0703029040424</v>
      </c>
    </row>
    <row r="12" spans="1:20" x14ac:dyDescent="0.2">
      <c r="A12" s="68"/>
      <c r="B12" s="30">
        <v>2018</v>
      </c>
      <c r="C12" s="29">
        <f>'2'!D12+'2'!D16+'2'!D20+'2'!D24+'2'!D28+'2'!D32+'2'!D36+'2'!D40</f>
        <v>69016.160000000018</v>
      </c>
      <c r="D12" s="29">
        <f>'2'!E12+'2'!E16+'2'!E20+'2'!E24+'2'!E28+'2'!E32+'2'!E36+'2'!E40</f>
        <v>422284369.36090976</v>
      </c>
      <c r="E12" s="29">
        <f t="shared" ref="E12:E26" si="0">D12/C12</f>
        <v>6118.6303231143202</v>
      </c>
      <c r="F12" s="29">
        <f>'2'!G12+'2'!G16+'2'!G20+'2'!G24+'2'!G28+'2'!G32+'2'!G36+'2'!G40</f>
        <v>122048.22999999992</v>
      </c>
      <c r="G12" s="29">
        <f>'2'!H12+'2'!H16+'2'!H20+'2'!H24+'2'!H28+'2'!H32+'2'!H36+'2'!H40</f>
        <v>416746102.79565883</v>
      </c>
      <c r="H12" s="29">
        <f t="shared" ref="H12:H26" si="1">G12/F12</f>
        <v>3414.6017750168035</v>
      </c>
      <c r="I12" s="29">
        <f>'2'!J12+'2'!J16+'2'!J20+'2'!J24+'2'!J28+'2'!J32+'2'!J36+'2'!J40</f>
        <v>16307.570000000007</v>
      </c>
      <c r="J12" s="29">
        <f>'2'!K12+'2'!K16+'2'!K20+'2'!K24+'2'!K28+'2'!K32+'2'!K36+'2'!K40</f>
        <v>92823203.974745393</v>
      </c>
      <c r="K12" s="29">
        <f t="shared" ref="K12:K26" si="2">J12/I12</f>
        <v>5692.0316132167673</v>
      </c>
      <c r="L12" s="29">
        <f>'2'!M12+'2'!M16+'2'!M20+'2'!M24+'2'!M28+'2'!M32+'2'!M36+'2'!M40</f>
        <v>47245.869999999981</v>
      </c>
      <c r="M12" s="29">
        <f>'2'!N12+'2'!N16+'2'!N20+'2'!N24+'2'!N28+'2'!N32+'2'!N36+'2'!N40</f>
        <v>198625889.82467976</v>
      </c>
      <c r="N12" s="29">
        <f t="shared" ref="N12:N26" si="3">M12/L12</f>
        <v>4204.090004579868</v>
      </c>
      <c r="O12" s="29">
        <f>'2'!P12+'2'!P16+'2'!P20+'2'!P24+'2'!P28+'2'!P32+'2'!P36+'2'!P40</f>
        <v>2424.0100000000002</v>
      </c>
      <c r="P12" s="29">
        <f>'2'!Q12+'2'!Q16+'2'!Q20+'2'!Q24+'2'!Q28+'2'!Q32+'2'!Q36+'2'!Q40</f>
        <v>11636910.197802547</v>
      </c>
      <c r="Q12" s="29">
        <f t="shared" ref="Q12:Q26" si="4">P12/O12</f>
        <v>4800.6857223371799</v>
      </c>
      <c r="R12" s="29">
        <f>'2'!S12+'2'!S16+'2'!S20+'2'!S24+'2'!S28+'2'!S32+'2'!S36+'2'!S40</f>
        <v>3457.5099999999998</v>
      </c>
      <c r="S12" s="29">
        <f>'2'!T12+'2'!T16+'2'!T20+'2'!T24+'2'!T28+'2'!T32+'2'!T36+'2'!T40</f>
        <v>10863371.221248904</v>
      </c>
      <c r="T12" s="29">
        <f t="shared" ref="T12:T26" si="5">S12/R12</f>
        <v>3141.9637893307336</v>
      </c>
    </row>
    <row r="13" spans="1:20" x14ac:dyDescent="0.2">
      <c r="A13" s="68"/>
      <c r="B13" s="30">
        <v>2019</v>
      </c>
      <c r="C13" s="29">
        <f>'2'!D13+'2'!D17+'2'!D21+'2'!D25+'2'!D29+'2'!D33+'2'!D37+'2'!D41</f>
        <v>59820.170000000006</v>
      </c>
      <c r="D13" s="29">
        <f>'2'!E13+'2'!E17+'2'!E21+'2'!E25+'2'!E29+'2'!E33+'2'!E37+'2'!E41</f>
        <v>373602329.82043946</v>
      </c>
      <c r="E13" s="29">
        <f t="shared" si="0"/>
        <v>6245.4240738606968</v>
      </c>
      <c r="F13" s="29">
        <f>'2'!G13+'2'!G17+'2'!G21+'2'!G25+'2'!G29+'2'!G33+'2'!G37+'2'!G41</f>
        <v>117190.04999999996</v>
      </c>
      <c r="G13" s="29">
        <f>'2'!H13+'2'!H17+'2'!H21+'2'!H25+'2'!H29+'2'!H33+'2'!H37+'2'!H41</f>
        <v>336218867.95675302</v>
      </c>
      <c r="H13" s="29">
        <f t="shared" si="1"/>
        <v>2869.0052436768578</v>
      </c>
      <c r="I13" s="29">
        <f>'2'!J13+'2'!J17+'2'!J21+'2'!J25+'2'!J29+'2'!J33+'2'!J37+'2'!J41</f>
        <v>15285.53000000001</v>
      </c>
      <c r="J13" s="29">
        <f>'2'!K13+'2'!K17+'2'!K21+'2'!K25+'2'!K29+'2'!K33+'2'!K37+'2'!K41</f>
        <v>82187562.754385307</v>
      </c>
      <c r="K13" s="29">
        <f t="shared" si="2"/>
        <v>5376.8212652348502</v>
      </c>
      <c r="L13" s="29">
        <f>'2'!M13+'2'!M17+'2'!M21+'2'!M25+'2'!M29+'2'!M33+'2'!M37+'2'!M41</f>
        <v>51561.029999999992</v>
      </c>
      <c r="M13" s="29">
        <f>'2'!N13+'2'!N17+'2'!N21+'2'!N25+'2'!N29+'2'!N33+'2'!N37+'2'!N41</f>
        <v>169199581.91482958</v>
      </c>
      <c r="N13" s="29">
        <f t="shared" si="3"/>
        <v>3281.5399908580107</v>
      </c>
      <c r="O13" s="29">
        <f>'2'!P13+'2'!P17+'2'!P21+'2'!P25+'2'!P29+'2'!P33+'2'!P37+'2'!P41</f>
        <v>753.00999999999976</v>
      </c>
      <c r="P13" s="29">
        <f>'2'!Q13+'2'!Q17+'2'!Q21+'2'!Q25+'2'!Q29+'2'!Q33+'2'!Q37+'2'!Q41</f>
        <v>2368321.1859189514</v>
      </c>
      <c r="Q13" s="29">
        <f t="shared" si="4"/>
        <v>3145.1390896786925</v>
      </c>
      <c r="R13" s="29">
        <f>'2'!S13+'2'!S17+'2'!S21+'2'!S25+'2'!S29+'2'!S33+'2'!S37+'2'!S41</f>
        <v>2201.71</v>
      </c>
      <c r="S13" s="29">
        <f>'2'!T13+'2'!T17+'2'!T21+'2'!T25+'2'!T29+'2'!T33+'2'!T37+'2'!T41</f>
        <v>2784174.7871549437</v>
      </c>
      <c r="T13" s="29">
        <f t="shared" si="5"/>
        <v>1264.5510930844405</v>
      </c>
    </row>
    <row r="14" spans="1:20" x14ac:dyDescent="0.2">
      <c r="A14" s="68"/>
      <c r="B14" s="30">
        <v>2020</v>
      </c>
      <c r="C14" s="29">
        <f>'2'!D14+'2'!D18+'2'!D22+'2'!D26+'2'!D30+'2'!D34+'2'!D38+'2'!D42</f>
        <v>61210.529999999984</v>
      </c>
      <c r="D14" s="29">
        <f>'2'!E14+'2'!E18+'2'!E22+'2'!E26+'2'!E30+'2'!E34+'2'!E38+'2'!E42</f>
        <v>332621230.34295619</v>
      </c>
      <c r="E14" s="29">
        <f t="shared" si="0"/>
        <v>5434.0524472334464</v>
      </c>
      <c r="F14" s="29">
        <f>'2'!G14+'2'!G18+'2'!G22+'2'!G26+'2'!G30+'2'!G34+'2'!G38+'2'!G42</f>
        <v>113492.04999999996</v>
      </c>
      <c r="G14" s="29">
        <f>'2'!H14+'2'!H18+'2'!H22+'2'!H26+'2'!H30+'2'!H34+'2'!H38+'2'!H42</f>
        <v>414809479.18360358</v>
      </c>
      <c r="H14" s="29">
        <f t="shared" si="1"/>
        <v>3654.9650762639649</v>
      </c>
      <c r="I14" s="29">
        <f>'2'!J14+'2'!J18+'2'!J22+'2'!J26+'2'!J30+'2'!J34+'2'!J38+'2'!J42</f>
        <v>14057.520000000006</v>
      </c>
      <c r="J14" s="29">
        <f>'2'!K14+'2'!K18+'2'!K22+'2'!K26+'2'!K30+'2'!K34+'2'!K38+'2'!K42</f>
        <v>79717438.170622781</v>
      </c>
      <c r="K14" s="29">
        <f t="shared" si="2"/>
        <v>5670.803823905123</v>
      </c>
      <c r="L14" s="29">
        <f>'2'!M14+'2'!M18+'2'!M22+'2'!M26+'2'!M30+'2'!M34+'2'!M38+'2'!M42</f>
        <v>49441.589999999975</v>
      </c>
      <c r="M14" s="29">
        <f>'2'!N14+'2'!N18+'2'!N22+'2'!N26+'2'!N30+'2'!N34+'2'!N38+'2'!N42</f>
        <v>233157104.49891928</v>
      </c>
      <c r="N14" s="29">
        <f t="shared" si="3"/>
        <v>4715.8091901761127</v>
      </c>
      <c r="O14" s="29">
        <f>'2'!P14+'2'!P18+'2'!P22+'2'!P26+'2'!P30+'2'!P34+'2'!P38+'2'!P42</f>
        <v>519.43999999999994</v>
      </c>
      <c r="P14" s="29">
        <f>'2'!Q14+'2'!Q18+'2'!Q22+'2'!Q26+'2'!Q30+'2'!Q34+'2'!Q38+'2'!Q42</f>
        <v>2261602.3999999994</v>
      </c>
      <c r="Q14" s="29">
        <f t="shared" si="4"/>
        <v>4353.9242260896344</v>
      </c>
      <c r="R14" s="29">
        <f>'2'!S14+'2'!S18+'2'!S22+'2'!S26+'2'!S30+'2'!S34+'2'!S38+'2'!S42</f>
        <v>1360.6</v>
      </c>
      <c r="S14" s="29">
        <f>'2'!T14+'2'!T18+'2'!T22+'2'!T26+'2'!T30+'2'!T34+'2'!T38+'2'!T42</f>
        <v>5076551.3058065688</v>
      </c>
      <c r="T14" s="29">
        <f t="shared" si="5"/>
        <v>3731.1122341662276</v>
      </c>
    </row>
    <row r="15" spans="1:20" x14ac:dyDescent="0.2">
      <c r="A15" s="67" t="s">
        <v>5</v>
      </c>
      <c r="B15" s="30">
        <v>2017</v>
      </c>
      <c r="C15" s="29">
        <f>'3'!D11+'3'!D15+'3'!D19+'3'!D23+'3'!D27+'3'!D31+'3'!D35</f>
        <v>31705.429999999989</v>
      </c>
      <c r="D15" s="29">
        <f>'3'!E11+'3'!E15+'3'!E19+'3'!E23+'3'!E27+'3'!E31+'3'!E35</f>
        <v>138636216.1624642</v>
      </c>
      <c r="E15" s="29">
        <f t="shared" si="0"/>
        <v>4372.6332102250071</v>
      </c>
      <c r="F15" s="29">
        <f>'3'!G11+'3'!G15+'3'!G19+'3'!G23+'3'!G27+'3'!G31+'3'!G35</f>
        <v>135397.49</v>
      </c>
      <c r="G15" s="29">
        <f>'3'!H11+'3'!H15+'3'!H19+'3'!H23+'3'!H27+'3'!H31+'3'!H35</f>
        <v>224157372.63888636</v>
      </c>
      <c r="H15" s="29">
        <f t="shared" si="1"/>
        <v>1655.5504288808188</v>
      </c>
      <c r="I15" s="29">
        <f>'3'!J11+'3'!J15+'3'!J19+'3'!J23+'3'!J27+'3'!J31+'3'!J35</f>
        <v>12660.959999999995</v>
      </c>
      <c r="J15" s="29">
        <f>'3'!K11+'3'!K15+'3'!K19+'3'!K23+'3'!K27+'3'!K31+'3'!K35</f>
        <v>59369749.359113142</v>
      </c>
      <c r="K15" s="29">
        <f t="shared" si="2"/>
        <v>4689.1980828557362</v>
      </c>
      <c r="L15" s="29">
        <f>'3'!M11+'3'!M15+'3'!M19+'3'!M23+'3'!M27+'3'!M31+'3'!M35</f>
        <v>32501.780000000002</v>
      </c>
      <c r="M15" s="29">
        <f>'3'!N11+'3'!N15+'3'!N19+'3'!N23+'3'!N27+'3'!N31+'3'!N35</f>
        <v>54850839.205925122</v>
      </c>
      <c r="N15" s="29">
        <f t="shared" si="3"/>
        <v>1687.6256994516953</v>
      </c>
      <c r="O15" s="29">
        <f>'3'!P11+'3'!P15+'3'!P19+'3'!P23+'3'!P27+'3'!P31+'3'!P35</f>
        <v>25035.730000000007</v>
      </c>
      <c r="P15" s="29">
        <f>'3'!Q11+'3'!Q15+'3'!Q19+'3'!Q23+'3'!Q27+'3'!Q31+'3'!Q35</f>
        <v>115497257.81508629</v>
      </c>
      <c r="Q15" s="29">
        <f t="shared" si="4"/>
        <v>4613.2969885474186</v>
      </c>
      <c r="R15" s="29">
        <f>'3'!S11+'3'!S15+'3'!S19+'3'!S23+'3'!S27+'3'!S31+'3'!S35</f>
        <v>92358.309999999881</v>
      </c>
      <c r="S15" s="29">
        <f>'3'!T11+'3'!T15+'3'!T19+'3'!T23+'3'!T27+'3'!T31+'3'!T35</f>
        <v>111262846.54103644</v>
      </c>
      <c r="T15" s="29">
        <f t="shared" si="5"/>
        <v>1204.6869040916467</v>
      </c>
    </row>
    <row r="16" spans="1:20" x14ac:dyDescent="0.2">
      <c r="A16" s="68"/>
      <c r="B16" s="30">
        <v>2018</v>
      </c>
      <c r="C16" s="29">
        <f>'3'!D12+'3'!D16+'3'!D20+'3'!D24+'3'!D28+'3'!D32+'3'!D36</f>
        <v>33288.210000000006</v>
      </c>
      <c r="D16" s="29">
        <f>'3'!E12+'3'!E16+'3'!E20+'3'!E24+'3'!E28+'3'!E32+'3'!E36</f>
        <v>145786916.91075277</v>
      </c>
      <c r="E16" s="29">
        <f t="shared" si="0"/>
        <v>4379.5360853212815</v>
      </c>
      <c r="F16" s="29">
        <f>'3'!G12+'3'!G16+'3'!G20+'3'!G24+'3'!G28+'3'!G32+'3'!G36</f>
        <v>136956.37000000017</v>
      </c>
      <c r="G16" s="29">
        <f>'3'!H12+'3'!H16+'3'!H20+'3'!H24+'3'!H28+'3'!H32+'3'!H36</f>
        <v>317780171.12285578</v>
      </c>
      <c r="H16" s="29">
        <f t="shared" si="1"/>
        <v>2320.3022329144337</v>
      </c>
      <c r="I16" s="29">
        <f>'3'!J12+'3'!J16+'3'!J20+'3'!J24+'3'!J28+'3'!J32+'3'!J36</f>
        <v>13956.009999999998</v>
      </c>
      <c r="J16" s="29">
        <f>'3'!K12+'3'!K16+'3'!K20+'3'!K24+'3'!K28+'3'!K32+'3'!K36</f>
        <v>66722406.792133942</v>
      </c>
      <c r="K16" s="29">
        <f t="shared" si="2"/>
        <v>4780.9084969223977</v>
      </c>
      <c r="L16" s="29">
        <f>'3'!M12+'3'!M16+'3'!M20+'3'!M24+'3'!M28+'3'!M32+'3'!M36</f>
        <v>32688.260000000002</v>
      </c>
      <c r="M16" s="29">
        <f>'3'!N12+'3'!N16+'3'!N20+'3'!N24+'3'!N28+'3'!N32+'3'!N36</f>
        <v>88802435.717480227</v>
      </c>
      <c r="N16" s="29">
        <f t="shared" si="3"/>
        <v>2716.6461511711</v>
      </c>
      <c r="O16" s="29">
        <f>'3'!P12+'3'!P16+'3'!P20+'3'!P24+'3'!P28+'3'!P32+'3'!P36</f>
        <v>24268.190000000031</v>
      </c>
      <c r="P16" s="29">
        <f>'3'!Q12+'3'!Q16+'3'!Q20+'3'!Q24+'3'!Q28+'3'!Q32+'3'!Q36</f>
        <v>98191096.51851593</v>
      </c>
      <c r="Q16" s="29">
        <f t="shared" si="4"/>
        <v>4046.082403282478</v>
      </c>
      <c r="R16" s="29">
        <f>'3'!S12+'3'!S16+'3'!S20+'3'!S24+'3'!S28+'3'!S32+'3'!S36</f>
        <v>78147.150000000052</v>
      </c>
      <c r="S16" s="29">
        <f>'3'!T12+'3'!T16+'3'!T20+'3'!T24+'3'!T28+'3'!T32+'3'!T36</f>
        <v>106334974.44818151</v>
      </c>
      <c r="T16" s="29">
        <f t="shared" si="5"/>
        <v>1360.7018867377944</v>
      </c>
    </row>
    <row r="17" spans="1:20" x14ac:dyDescent="0.2">
      <c r="A17" s="68"/>
      <c r="B17" s="30">
        <v>2019</v>
      </c>
      <c r="C17" s="29">
        <f>'3'!D13+'3'!D17+'3'!D21+'3'!D25+'3'!D29+'3'!D33+'3'!D37</f>
        <v>37654.14999999998</v>
      </c>
      <c r="D17" s="29">
        <f>'3'!E13+'3'!E17+'3'!E21+'3'!E25+'3'!E29+'3'!E33+'3'!E37</f>
        <v>198011066.41713622</v>
      </c>
      <c r="E17" s="29">
        <f t="shared" si="0"/>
        <v>5258.6784303227223</v>
      </c>
      <c r="F17" s="29">
        <f>'3'!G13+'3'!G17+'3'!G21+'3'!G25+'3'!G29+'3'!G33+'3'!G37</f>
        <v>157070.91999999993</v>
      </c>
      <c r="G17" s="29">
        <f>'3'!H13+'3'!H17+'3'!H21+'3'!H25+'3'!H29+'3'!H33+'3'!H37</f>
        <v>321364405.90700352</v>
      </c>
      <c r="H17" s="29">
        <f t="shared" si="1"/>
        <v>2045.9828331495332</v>
      </c>
      <c r="I17" s="29">
        <f>'3'!J13+'3'!J17+'3'!J21+'3'!J25+'3'!J29+'3'!J33+'3'!J37</f>
        <v>14862.070000000002</v>
      </c>
      <c r="J17" s="29">
        <f>'3'!K13+'3'!K17+'3'!K21+'3'!K25+'3'!K29+'3'!K33+'3'!K37</f>
        <v>77608293.653122187</v>
      </c>
      <c r="K17" s="29">
        <f t="shared" si="2"/>
        <v>5221.9033858084495</v>
      </c>
      <c r="L17" s="29">
        <f>'3'!M13+'3'!M17+'3'!M21+'3'!M25+'3'!M29+'3'!M33+'3'!M37</f>
        <v>37109.589999999997</v>
      </c>
      <c r="M17" s="29">
        <f>'3'!N13+'3'!N17+'3'!N21+'3'!N25+'3'!N29+'3'!N33+'3'!N37</f>
        <v>91591020.326696634</v>
      </c>
      <c r="N17" s="29">
        <f t="shared" si="3"/>
        <v>2468.1226692802761</v>
      </c>
      <c r="O17" s="29">
        <f>'3'!P13+'3'!P17+'3'!P21+'3'!P25+'3'!P29+'3'!P33+'3'!P37</f>
        <v>14930.090000000002</v>
      </c>
      <c r="P17" s="29">
        <f>'3'!Q13+'3'!Q17+'3'!Q21+'3'!Q25+'3'!Q29+'3'!Q33+'3'!Q37</f>
        <v>73902041.723075792</v>
      </c>
      <c r="Q17" s="29">
        <f t="shared" si="4"/>
        <v>4949.8724872439334</v>
      </c>
      <c r="R17" s="29">
        <f>'3'!S13+'3'!S17+'3'!S21+'3'!S25+'3'!S29+'3'!S33+'3'!S37</f>
        <v>58547.429999999949</v>
      </c>
      <c r="S17" s="29">
        <f>'3'!T13+'3'!T17+'3'!T21+'3'!T25+'3'!T29+'3'!T33+'3'!T37</f>
        <v>55516097.361460775</v>
      </c>
      <c r="T17" s="29">
        <f t="shared" si="5"/>
        <v>948.22432618239304</v>
      </c>
    </row>
    <row r="18" spans="1:20" x14ac:dyDescent="0.2">
      <c r="A18" s="68"/>
      <c r="B18" s="30">
        <v>2020</v>
      </c>
      <c r="C18" s="29">
        <f>'3'!D14+'3'!D18+'3'!D22+'3'!D26+'3'!D30+'3'!D34+'3'!D38</f>
        <v>36881.86</v>
      </c>
      <c r="D18" s="29">
        <f>'3'!E14+'3'!E18+'3'!E22+'3'!E26+'3'!E30+'3'!E34+'3'!E38</f>
        <v>181794960.93523452</v>
      </c>
      <c r="E18" s="29">
        <f t="shared" si="0"/>
        <v>4929.1158562836717</v>
      </c>
      <c r="F18" s="29">
        <f>'3'!G14+'3'!G18+'3'!G22+'3'!G26+'3'!G30+'3'!G34+'3'!G38</f>
        <v>148282.65</v>
      </c>
      <c r="G18" s="29">
        <f>'3'!H14+'3'!H18+'3'!H22+'3'!H26+'3'!H30+'3'!H34+'3'!H38</f>
        <v>451228576.30981195</v>
      </c>
      <c r="H18" s="29">
        <f t="shared" si="1"/>
        <v>3043.0301610458941</v>
      </c>
      <c r="I18" s="29">
        <f>'3'!J14+'3'!J18+'3'!J22+'3'!J26+'3'!J30+'3'!J34+'3'!J38</f>
        <v>14288.209999999979</v>
      </c>
      <c r="J18" s="29">
        <f>'3'!K14+'3'!K18+'3'!K22+'3'!K26+'3'!K30+'3'!K34+'3'!K38</f>
        <v>72781601.555700943</v>
      </c>
      <c r="K18" s="29">
        <f t="shared" si="2"/>
        <v>5093.8222181575611</v>
      </c>
      <c r="L18" s="29">
        <f>'3'!M14+'3'!M18+'3'!M22+'3'!M26+'3'!M30+'3'!M34+'3'!M38</f>
        <v>37995.150000000016</v>
      </c>
      <c r="M18" s="29">
        <f>'3'!N14+'3'!N18+'3'!N22+'3'!N26+'3'!N30+'3'!N34+'3'!N38</f>
        <v>124549682.23900755</v>
      </c>
      <c r="N18" s="29">
        <f t="shared" si="3"/>
        <v>3278.0415984410511</v>
      </c>
      <c r="O18" s="29">
        <f>'3'!P14+'3'!P18+'3'!P22+'3'!P26+'3'!P30+'3'!P34+'3'!P38</f>
        <v>11607.909999999987</v>
      </c>
      <c r="P18" s="29">
        <f>'3'!Q14+'3'!Q18+'3'!Q22+'3'!Q26+'3'!Q30+'3'!Q34+'3'!Q38</f>
        <v>60292705.658302248</v>
      </c>
      <c r="Q18" s="29">
        <f t="shared" si="4"/>
        <v>5194.1051970856352</v>
      </c>
      <c r="R18" s="29">
        <f>'3'!S14+'3'!S18+'3'!S22+'3'!S26+'3'!S30+'3'!S34+'3'!S38</f>
        <v>43322.009999999995</v>
      </c>
      <c r="S18" s="29">
        <f>'3'!T14+'3'!T18+'3'!T22+'3'!T26+'3'!T30+'3'!T34+'3'!T38</f>
        <v>82277131.184819251</v>
      </c>
      <c r="T18" s="29">
        <f t="shared" si="5"/>
        <v>1899.1993027290114</v>
      </c>
    </row>
    <row r="19" spans="1:20" x14ac:dyDescent="0.2">
      <c r="A19" s="54" t="s">
        <v>6</v>
      </c>
      <c r="B19" s="30">
        <v>2017</v>
      </c>
      <c r="C19" s="29">
        <f>'4'!D11+'4'!D15+'4'!D19+'4'!D23+'4'!D27+'4'!D31</f>
        <v>9167.8200000000088</v>
      </c>
      <c r="D19" s="29">
        <f>'4'!E11+'4'!E15+'4'!E19+'4'!E23+'4'!E27+'4'!E31</f>
        <v>29909846.899348088</v>
      </c>
      <c r="E19" s="29">
        <f t="shared" si="0"/>
        <v>3262.4819094777231</v>
      </c>
      <c r="F19" s="29">
        <f>'4'!G11+'4'!G15+'4'!G19+'4'!G23+'4'!G27+'4'!G31</f>
        <v>89067.23000000001</v>
      </c>
      <c r="G19" s="29">
        <f>'4'!H11+'4'!H15+'4'!H19+'4'!H23+'4'!H27+'4'!H31</f>
        <v>116083101.38829283</v>
      </c>
      <c r="H19" s="29">
        <f t="shared" si="1"/>
        <v>1303.31999084616</v>
      </c>
      <c r="I19" s="29">
        <f>'4'!J11+'4'!J15+'4'!J19+'4'!J23+'4'!J27+'4'!J31</f>
        <v>2756.6099999999992</v>
      </c>
      <c r="J19" s="29">
        <f>'4'!K11+'4'!K15+'4'!K19+'4'!K23+'4'!K27+'4'!K31</f>
        <v>9760101.8554975465</v>
      </c>
      <c r="K19" s="29">
        <f t="shared" si="2"/>
        <v>3540.6175902639652</v>
      </c>
      <c r="L19" s="29">
        <f>'4'!M11+'4'!M15+'4'!M19+'4'!M23+'4'!M27+'4'!M31</f>
        <v>33061.399999999994</v>
      </c>
      <c r="M19" s="29">
        <f>'4'!N11+'4'!N15+'4'!N19+'4'!N23+'4'!N27+'4'!N31</f>
        <v>47781969.957946643</v>
      </c>
      <c r="N19" s="29">
        <f t="shared" si="3"/>
        <v>1445.2494437001051</v>
      </c>
      <c r="O19" s="29">
        <f>'4'!P11+'4'!P15+'4'!P19+'4'!P23+'4'!P27+'4'!P31</f>
        <v>82.690000000000012</v>
      </c>
      <c r="P19" s="29">
        <f>'4'!Q11+'4'!Q15+'4'!Q19+'4'!Q23+'4'!Q27+'4'!Q31</f>
        <v>140327.479338843</v>
      </c>
      <c r="Q19" s="29">
        <f t="shared" si="4"/>
        <v>1697.0308300742893</v>
      </c>
      <c r="R19" s="29">
        <f>'4'!S11+'4'!S15+'4'!S19+'4'!S23+'4'!S27+'4'!S31</f>
        <v>2026.04</v>
      </c>
      <c r="S19" s="29">
        <f>'4'!T11+'4'!T15+'4'!T19+'4'!T23+'4'!T27+'4'!T31</f>
        <v>1193843.5795959637</v>
      </c>
      <c r="T19" s="29">
        <f t="shared" si="5"/>
        <v>589.24975794947966</v>
      </c>
    </row>
    <row r="20" spans="1:20" x14ac:dyDescent="0.2">
      <c r="A20" s="55"/>
      <c r="B20" s="30">
        <v>2018</v>
      </c>
      <c r="C20" s="29">
        <f>'4'!D12+'4'!D16+'4'!D20+'4'!D24+'4'!D28+'4'!D32</f>
        <v>9301.2200000000103</v>
      </c>
      <c r="D20" s="29">
        <f>'4'!E12+'4'!E16+'4'!E20+'4'!E24+'4'!E28+'4'!E32</f>
        <v>36649412.214696631</v>
      </c>
      <c r="E20" s="29">
        <f t="shared" si="0"/>
        <v>3940.2801153715955</v>
      </c>
      <c r="F20" s="29">
        <f>'4'!G12+'4'!G16+'4'!G20+'4'!G24+'4'!G28+'4'!G32</f>
        <v>81411.709999999977</v>
      </c>
      <c r="G20" s="29">
        <f>'4'!H12+'4'!H16+'4'!H20+'4'!H24+'4'!H28+'4'!H32</f>
        <v>191412515.50417614</v>
      </c>
      <c r="H20" s="29">
        <f t="shared" si="1"/>
        <v>2351.1668715001342</v>
      </c>
      <c r="I20" s="29">
        <f>'4'!J12+'4'!J16+'4'!J20+'4'!J24+'4'!J28+'4'!J32</f>
        <v>2527.7599999999993</v>
      </c>
      <c r="J20" s="29">
        <f>'4'!K12+'4'!K16+'4'!K20+'4'!K24+'4'!K28+'4'!K32</f>
        <v>8808995.4488491416</v>
      </c>
      <c r="K20" s="29">
        <f t="shared" si="2"/>
        <v>3484.9018296235181</v>
      </c>
      <c r="L20" s="29">
        <f>'4'!M12+'4'!M16+'4'!M20+'4'!M24+'4'!M28+'4'!M32</f>
        <v>31957.669999999995</v>
      </c>
      <c r="M20" s="29">
        <f>'4'!N12+'4'!N16+'4'!N20+'4'!N24+'4'!N28+'4'!N32</f>
        <v>73535047.749788061</v>
      </c>
      <c r="N20" s="29">
        <f t="shared" si="3"/>
        <v>2301.0140523319778</v>
      </c>
      <c r="O20" s="29">
        <f>'4'!P12+'4'!P16+'4'!P20+'4'!P24+'4'!P28+'4'!P32</f>
        <v>82.419999999999987</v>
      </c>
      <c r="P20" s="29">
        <f>'4'!Q12+'4'!Q16+'4'!Q20+'4'!Q24+'4'!Q28+'4'!Q32</f>
        <v>194789.47368421053</v>
      </c>
      <c r="Q20" s="29">
        <f t="shared" si="4"/>
        <v>2363.3762883306304</v>
      </c>
      <c r="R20" s="29">
        <f>'4'!S12+'4'!S16+'4'!S20+'4'!S24+'4'!S28+'4'!S32</f>
        <v>1718.66</v>
      </c>
      <c r="S20" s="29">
        <f>'4'!T12+'4'!T16+'4'!T20+'4'!T24+'4'!T28+'4'!T32</f>
        <v>2317371.8840055829</v>
      </c>
      <c r="T20" s="29">
        <f t="shared" si="5"/>
        <v>1348.3597011657819</v>
      </c>
    </row>
    <row r="21" spans="1:20" x14ac:dyDescent="0.2">
      <c r="A21" s="55"/>
      <c r="B21" s="30">
        <v>2019</v>
      </c>
      <c r="C21" s="29">
        <f>'4'!D13+'4'!D17+'4'!D21+'4'!D25+'4'!D29+'4'!D33</f>
        <v>10305.799999999997</v>
      </c>
      <c r="D21" s="29">
        <f>'4'!E13+'4'!E17+'4'!E21+'4'!E25+'4'!E29+'4'!E33</f>
        <v>44842910.090215325</v>
      </c>
      <c r="E21" s="29">
        <f t="shared" si="0"/>
        <v>4351.2303838824091</v>
      </c>
      <c r="F21" s="29">
        <f>'4'!G13+'4'!G17+'4'!G21+'4'!G25+'4'!G29+'4'!G33</f>
        <v>92595.63999999997</v>
      </c>
      <c r="G21" s="29">
        <f>'4'!H13+'4'!H17+'4'!H21+'4'!H25+'4'!H29+'4'!H33</f>
        <v>183093390.78954571</v>
      </c>
      <c r="H21" s="29">
        <f t="shared" si="1"/>
        <v>1977.3435421964336</v>
      </c>
      <c r="I21" s="29">
        <f>'4'!J13+'4'!J17+'4'!J21+'4'!J25+'4'!J29+'4'!J33</f>
        <v>2408.4100000000012</v>
      </c>
      <c r="J21" s="29">
        <f>'4'!K13+'4'!K17+'4'!K21+'4'!K25+'4'!K29+'4'!K33</f>
        <v>11906949.304542817</v>
      </c>
      <c r="K21" s="29">
        <f t="shared" si="2"/>
        <v>4943.9046111512625</v>
      </c>
      <c r="L21" s="29">
        <f>'4'!M13+'4'!M17+'4'!M21+'4'!M25+'4'!M29+'4'!M33</f>
        <v>28000.489999999994</v>
      </c>
      <c r="M21" s="29">
        <f>'4'!N13+'4'!N17+'4'!N21+'4'!N25+'4'!N29+'4'!N33</f>
        <v>49978143.168119229</v>
      </c>
      <c r="N21" s="29">
        <f t="shared" si="3"/>
        <v>1784.9024487828335</v>
      </c>
      <c r="O21" s="29">
        <f>'4'!P13+'4'!P17+'4'!P21+'4'!P25+'4'!P29+'4'!P33</f>
        <v>87.03</v>
      </c>
      <c r="P21" s="29"/>
      <c r="Q21" s="29">
        <f t="shared" si="4"/>
        <v>0</v>
      </c>
      <c r="R21" s="29">
        <f>'4'!S13+'4'!S17+'4'!S21+'4'!S25+'4'!S29+'4'!S33</f>
        <v>1226.5900000000004</v>
      </c>
      <c r="S21" s="29">
        <f>'4'!T13+'4'!T17+'4'!T21+'4'!T25+'4'!T29+'4'!T33</f>
        <v>1197999.1962279482</v>
      </c>
      <c r="T21" s="29">
        <f t="shared" si="5"/>
        <v>976.69082271007244</v>
      </c>
    </row>
    <row r="22" spans="1:20" x14ac:dyDescent="0.2">
      <c r="A22" s="55"/>
      <c r="B22" s="30">
        <v>2020</v>
      </c>
      <c r="C22" s="29">
        <f>'4'!D14+'4'!D18+'4'!D22+'4'!D26+'4'!D30+'4'!D34</f>
        <v>10172.670000000009</v>
      </c>
      <c r="D22" s="29">
        <f>'4'!E14+'4'!E18+'4'!E22+'4'!E26+'4'!E30+'4'!E34</f>
        <v>44949241.832042783</v>
      </c>
      <c r="E22" s="29">
        <f t="shared" si="0"/>
        <v>4418.627738051342</v>
      </c>
      <c r="F22" s="29">
        <f>'4'!G14+'4'!G18+'4'!G22+'4'!G26+'4'!G30+'4'!G34</f>
        <v>86650.340000000026</v>
      </c>
      <c r="G22" s="29">
        <f>'4'!H14+'4'!H18+'4'!H22+'4'!H26+'4'!H30+'4'!H34</f>
        <v>269037201.5548228</v>
      </c>
      <c r="H22" s="29">
        <f t="shared" si="1"/>
        <v>3104.8603104710578</v>
      </c>
      <c r="I22" s="29">
        <f>'4'!J14+'4'!J18+'4'!J22+'4'!J26+'4'!J30+'4'!J34</f>
        <v>2332.87</v>
      </c>
      <c r="J22" s="29">
        <f>'4'!K14+'4'!K18+'4'!K22+'4'!K26+'4'!K30+'4'!K34</f>
        <v>11255228.109935641</v>
      </c>
      <c r="K22" s="29">
        <f t="shared" si="2"/>
        <v>4824.6272230924324</v>
      </c>
      <c r="L22" s="29">
        <f>'4'!M14+'4'!M18+'4'!M22+'4'!M26+'4'!M30+'4'!M34</f>
        <v>29668.990000000009</v>
      </c>
      <c r="M22" s="29">
        <f>'4'!N14+'4'!N18+'4'!N22+'4'!N26+'4'!N30+'4'!N34</f>
        <v>82527314.670547038</v>
      </c>
      <c r="N22" s="29">
        <f t="shared" si="3"/>
        <v>2781.6017555888156</v>
      </c>
      <c r="O22" s="29">
        <f>'4'!P14+'4'!P18+'4'!P22+'4'!P26+'4'!P30+'4'!P34</f>
        <v>56.94</v>
      </c>
      <c r="P22" s="29"/>
      <c r="Q22" s="29">
        <f t="shared" si="4"/>
        <v>0</v>
      </c>
      <c r="R22" s="29">
        <f>'4'!S14+'4'!S18+'4'!S22+'4'!S26+'4'!S30+'4'!S34</f>
        <v>801.57000000000016</v>
      </c>
      <c r="S22" s="29">
        <f>'4'!T14+'4'!T18+'4'!T22+'4'!T26+'4'!T30+'4'!T34</f>
        <v>1105805.6210484446</v>
      </c>
      <c r="T22" s="29">
        <f t="shared" si="5"/>
        <v>1379.5496601026041</v>
      </c>
    </row>
    <row r="23" spans="1:20" x14ac:dyDescent="0.2">
      <c r="A23" s="54" t="s">
        <v>43</v>
      </c>
      <c r="B23" s="30">
        <v>2017</v>
      </c>
      <c r="C23" s="29">
        <f>C11+C15+C19</f>
        <v>98749.930000000022</v>
      </c>
      <c r="D23" s="29">
        <f>D11+D15+D19</f>
        <v>505238832.27190793</v>
      </c>
      <c r="E23" s="29">
        <f t="shared" si="0"/>
        <v>5116.3462320622184</v>
      </c>
      <c r="F23" s="29">
        <f>F11+F15+F19</f>
        <v>354012.80000000005</v>
      </c>
      <c r="G23" s="29">
        <f>G11+G15+G19</f>
        <v>758306779.18674874</v>
      </c>
      <c r="H23" s="29">
        <f t="shared" si="1"/>
        <v>2142.0320937173701</v>
      </c>
      <c r="I23" s="29">
        <f>I11+I15+I19</f>
        <v>28740.340000000011</v>
      </c>
      <c r="J23" s="29">
        <f>J11+J15+J19</f>
        <v>143879699.50927052</v>
      </c>
      <c r="K23" s="29">
        <f t="shared" si="2"/>
        <v>5006.1933682507051</v>
      </c>
      <c r="L23" s="29">
        <f>L11+L15+L19</f>
        <v>106179.28999999996</v>
      </c>
      <c r="M23" s="29">
        <f>M11+M15+M19</f>
        <v>243777708.11831748</v>
      </c>
      <c r="N23" s="29">
        <f t="shared" si="3"/>
        <v>2295.9063685424676</v>
      </c>
      <c r="O23" s="29">
        <f>O11+O15+O19</f>
        <v>27132.140000000007</v>
      </c>
      <c r="P23" s="29">
        <f>P11+P15+P19</f>
        <v>124372203.95180722</v>
      </c>
      <c r="Q23" s="29">
        <f t="shared" si="4"/>
        <v>4583.9437638095333</v>
      </c>
      <c r="R23" s="29">
        <f>R11+R15+R19</f>
        <v>98353.149999999878</v>
      </c>
      <c r="S23" s="29">
        <f>S11+S15+S19</f>
        <v>121335174.73879798</v>
      </c>
      <c r="T23" s="29">
        <f t="shared" si="5"/>
        <v>1233.6684156918018</v>
      </c>
    </row>
    <row r="24" spans="1:20" x14ac:dyDescent="0.2">
      <c r="A24" s="55"/>
      <c r="B24" s="30">
        <v>2018</v>
      </c>
      <c r="C24" s="29">
        <f t="shared" ref="C24:D24" si="6">C12+C16+C20</f>
        <v>111605.59000000004</v>
      </c>
      <c r="D24" s="29">
        <f t="shared" si="6"/>
        <v>604720698.48635912</v>
      </c>
      <c r="E24" s="29">
        <f t="shared" si="0"/>
        <v>5418.3728475102271</v>
      </c>
      <c r="F24" s="29">
        <f t="shared" ref="F24:G24" si="7">F12+F16+F20</f>
        <v>340416.31000000006</v>
      </c>
      <c r="G24" s="29">
        <f t="shared" si="7"/>
        <v>925938789.42269075</v>
      </c>
      <c r="H24" s="29">
        <f t="shared" si="1"/>
        <v>2720.0188775405345</v>
      </c>
      <c r="I24" s="29">
        <f t="shared" ref="I24:J24" si="8">I12+I16+I20</f>
        <v>32791.340000000004</v>
      </c>
      <c r="J24" s="29">
        <f t="shared" si="8"/>
        <v>168354606.21572846</v>
      </c>
      <c r="K24" s="29">
        <f t="shared" si="2"/>
        <v>5134.1179169783372</v>
      </c>
      <c r="L24" s="29">
        <f t="shared" ref="L24:M24" si="9">L12+L16+L20</f>
        <v>111891.79999999997</v>
      </c>
      <c r="M24" s="29">
        <f t="shared" si="9"/>
        <v>360963373.29194802</v>
      </c>
      <c r="N24" s="29">
        <f t="shared" si="3"/>
        <v>3226.0038116461446</v>
      </c>
      <c r="O24" s="29">
        <f t="shared" ref="O24:P24" si="10">O12+O16+O20</f>
        <v>26774.620000000032</v>
      </c>
      <c r="P24" s="29">
        <f t="shared" si="10"/>
        <v>110022796.19000268</v>
      </c>
      <c r="Q24" s="29">
        <f t="shared" si="4"/>
        <v>4109.2197084404015</v>
      </c>
      <c r="R24" s="29">
        <f t="shared" ref="R24:S24" si="11">R12+R16+R20</f>
        <v>83323.320000000051</v>
      </c>
      <c r="S24" s="29">
        <f t="shared" si="11"/>
        <v>119515717.553436</v>
      </c>
      <c r="T24" s="29">
        <f t="shared" si="5"/>
        <v>1434.3609634545999</v>
      </c>
    </row>
    <row r="25" spans="1:20" x14ac:dyDescent="0.2">
      <c r="A25" s="55"/>
      <c r="B25" s="30">
        <v>2019</v>
      </c>
      <c r="C25" s="29">
        <f t="shared" ref="C25:D25" si="12">C13+C17+C21</f>
        <v>107780.11999999998</v>
      </c>
      <c r="D25" s="29">
        <f t="shared" si="12"/>
        <v>616456306.32779098</v>
      </c>
      <c r="E25" s="29">
        <f t="shared" si="0"/>
        <v>5719.5733900443893</v>
      </c>
      <c r="F25" s="29">
        <f t="shared" ref="F25:G25" si="13">F13+F17+F21</f>
        <v>366856.60999999981</v>
      </c>
      <c r="G25" s="29">
        <f t="shared" si="13"/>
        <v>840676664.65330219</v>
      </c>
      <c r="H25" s="29">
        <f t="shared" si="1"/>
        <v>2291.5674455294743</v>
      </c>
      <c r="I25" s="29">
        <f t="shared" ref="I25:J25" si="14">I13+I17+I21</f>
        <v>32556.010000000013</v>
      </c>
      <c r="J25" s="29">
        <f t="shared" si="14"/>
        <v>171702805.71205029</v>
      </c>
      <c r="K25" s="29">
        <f t="shared" si="2"/>
        <v>5274.0739946956101</v>
      </c>
      <c r="L25" s="29">
        <f t="shared" ref="L25:M25" si="15">L13+L17+L21</f>
        <v>116671.10999999999</v>
      </c>
      <c r="M25" s="29">
        <f t="shared" si="15"/>
        <v>310768745.40964544</v>
      </c>
      <c r="N25" s="29">
        <f t="shared" si="3"/>
        <v>2663.6306572350727</v>
      </c>
      <c r="O25" s="29">
        <f t="shared" ref="O25:P25" si="16">O13+O17+O21</f>
        <v>15770.130000000003</v>
      </c>
      <c r="P25" s="29">
        <f t="shared" si="16"/>
        <v>76270362.908994749</v>
      </c>
      <c r="Q25" s="29">
        <f t="shared" si="4"/>
        <v>4836.3813683840735</v>
      </c>
      <c r="R25" s="29">
        <f t="shared" ref="R25:S25" si="17">R13+R17+R21</f>
        <v>61975.729999999952</v>
      </c>
      <c r="S25" s="29">
        <f t="shared" si="17"/>
        <v>59498271.344843663</v>
      </c>
      <c r="T25" s="29">
        <f t="shared" si="5"/>
        <v>960.02534128833508</v>
      </c>
    </row>
    <row r="26" spans="1:20" x14ac:dyDescent="0.2">
      <c r="A26" s="56"/>
      <c r="B26" s="30">
        <v>2020</v>
      </c>
      <c r="C26" s="29">
        <f t="shared" ref="C26:D26" si="18">C14+C18+C22</f>
        <v>108265.06</v>
      </c>
      <c r="D26" s="29">
        <f t="shared" si="18"/>
        <v>559365433.11023355</v>
      </c>
      <c r="E26" s="29">
        <f t="shared" si="0"/>
        <v>5166.6293179926524</v>
      </c>
      <c r="F26" s="29">
        <f t="shared" ref="F26:G26" si="19">F14+F18+F22</f>
        <v>348425.04</v>
      </c>
      <c r="G26" s="29">
        <f t="shared" si="19"/>
        <v>1135075257.0482383</v>
      </c>
      <c r="H26" s="29">
        <f t="shared" si="1"/>
        <v>3257.7315828054102</v>
      </c>
      <c r="I26" s="29">
        <f t="shared" ref="I26:J26" si="20">I14+I18+I22</f>
        <v>30678.599999999984</v>
      </c>
      <c r="J26" s="29">
        <f t="shared" si="20"/>
        <v>163754267.83625937</v>
      </c>
      <c r="K26" s="29">
        <f t="shared" si="2"/>
        <v>5337.7360060843539</v>
      </c>
      <c r="L26" s="29">
        <f t="shared" ref="L26:M26" si="21">L14+L18+L22</f>
        <v>117105.73</v>
      </c>
      <c r="M26" s="29">
        <f t="shared" si="21"/>
        <v>440234101.40847385</v>
      </c>
      <c r="N26" s="29">
        <f t="shared" si="3"/>
        <v>3759.2874525309212</v>
      </c>
      <c r="O26" s="29">
        <f t="shared" ref="O26:P26" si="22">O14+O18+O22</f>
        <v>12184.289999999988</v>
      </c>
      <c r="P26" s="29">
        <f t="shared" si="22"/>
        <v>62554308.058302246</v>
      </c>
      <c r="Q26" s="29">
        <f t="shared" si="4"/>
        <v>5134.0133941577478</v>
      </c>
      <c r="R26" s="29">
        <f t="shared" ref="R26:S26" si="23">R14+R18+R22</f>
        <v>45484.179999999993</v>
      </c>
      <c r="S26" s="29">
        <f t="shared" si="23"/>
        <v>88459488.111674264</v>
      </c>
      <c r="T26" s="29">
        <f t="shared" si="5"/>
        <v>1944.840780061865</v>
      </c>
    </row>
    <row r="27" spans="1:20" x14ac:dyDescent="0.2">
      <c r="A27" s="53" t="s">
        <v>67</v>
      </c>
      <c r="B27" s="53"/>
      <c r="C27" s="53"/>
      <c r="D27" s="53"/>
      <c r="E27" s="53"/>
      <c r="F27" s="53"/>
      <c r="G27" s="53"/>
      <c r="H27" s="53"/>
      <c r="I27" s="53"/>
      <c r="J27" s="53"/>
      <c r="K27" s="53"/>
      <c r="L27" s="53"/>
      <c r="M27" s="53"/>
      <c r="N27" s="53"/>
      <c r="O27" s="53"/>
      <c r="P27" s="53"/>
      <c r="Q27" s="53"/>
      <c r="R27" s="53"/>
      <c r="S27" s="53"/>
      <c r="T27" s="53"/>
    </row>
    <row r="28" spans="1:20" x14ac:dyDescent="0.2">
      <c r="A28" s="28"/>
      <c r="B28" s="28"/>
      <c r="C28" s="28"/>
      <c r="D28" s="28"/>
      <c r="E28" s="28"/>
      <c r="F28" s="28"/>
      <c r="G28" s="28"/>
      <c r="H28" s="28"/>
    </row>
    <row r="29" spans="1:20" x14ac:dyDescent="0.2">
      <c r="A29" s="19"/>
      <c r="B29" s="19"/>
      <c r="C29" s="43"/>
      <c r="D29" s="43"/>
      <c r="E29" s="43"/>
      <c r="F29" s="43"/>
      <c r="G29" s="43"/>
      <c r="H29" s="43"/>
      <c r="I29" s="43"/>
      <c r="J29" s="43"/>
      <c r="K29" s="43"/>
      <c r="L29" s="43"/>
      <c r="M29" s="43"/>
      <c r="N29" s="43"/>
      <c r="O29" s="43"/>
      <c r="P29" s="43"/>
      <c r="Q29" s="43"/>
      <c r="R29" s="43"/>
      <c r="S29" s="43"/>
      <c r="T29" s="43"/>
    </row>
    <row r="30" spans="1:20" x14ac:dyDescent="0.2">
      <c r="A30" s="19"/>
      <c r="B30" s="19"/>
      <c r="C30"/>
      <c r="D30"/>
      <c r="E30"/>
      <c r="F30"/>
      <c r="G30"/>
      <c r="H30"/>
      <c r="I30"/>
      <c r="J30"/>
      <c r="K30"/>
      <c r="L30"/>
      <c r="M30"/>
      <c r="N30"/>
      <c r="O30"/>
      <c r="P30"/>
      <c r="Q30"/>
      <c r="R30"/>
      <c r="S30"/>
      <c r="T30"/>
    </row>
    <row r="31" spans="1:20" ht="16.5" customHeight="1" x14ac:dyDescent="0.2">
      <c r="A31"/>
      <c r="B31"/>
      <c r="C31"/>
      <c r="D31"/>
      <c r="E31"/>
      <c r="F31"/>
      <c r="G31"/>
      <c r="H31"/>
    </row>
    <row r="32" spans="1:20" x14ac:dyDescent="0.2">
      <c r="A32"/>
      <c r="B32"/>
      <c r="C32"/>
      <c r="D32"/>
      <c r="E32"/>
      <c r="F32"/>
      <c r="G32"/>
      <c r="H32"/>
    </row>
    <row r="33" spans="1:8" ht="12.75" customHeight="1" x14ac:dyDescent="0.2">
      <c r="A33"/>
      <c r="B33"/>
      <c r="C33"/>
      <c r="D33"/>
      <c r="E33"/>
      <c r="F33"/>
      <c r="G33"/>
      <c r="H33"/>
    </row>
    <row r="34" spans="1:8" x14ac:dyDescent="0.2">
      <c r="A34"/>
      <c r="B34"/>
      <c r="C34"/>
      <c r="D34"/>
      <c r="E34"/>
      <c r="F34"/>
      <c r="G34"/>
      <c r="H34"/>
    </row>
    <row r="35" spans="1:8" x14ac:dyDescent="0.2">
      <c r="A35"/>
      <c r="B35"/>
      <c r="C35"/>
      <c r="D35"/>
      <c r="E35"/>
      <c r="F35"/>
      <c r="G35"/>
      <c r="H35"/>
    </row>
    <row r="36" spans="1:8" x14ac:dyDescent="0.2">
      <c r="A36"/>
      <c r="B36"/>
      <c r="C36"/>
      <c r="D36"/>
      <c r="E36"/>
      <c r="F36"/>
      <c r="G36"/>
      <c r="H36"/>
    </row>
    <row r="37" spans="1:8" x14ac:dyDescent="0.2">
      <c r="A37"/>
      <c r="B37"/>
      <c r="C37"/>
      <c r="D37"/>
      <c r="E37"/>
      <c r="F37"/>
      <c r="G37"/>
      <c r="H37"/>
    </row>
    <row r="38" spans="1:8" x14ac:dyDescent="0.2">
      <c r="A38"/>
      <c r="B38"/>
      <c r="C38"/>
      <c r="D38"/>
      <c r="E38"/>
      <c r="F38"/>
      <c r="G38"/>
      <c r="H38"/>
    </row>
    <row r="39" spans="1:8" x14ac:dyDescent="0.2">
      <c r="A39"/>
      <c r="B39"/>
      <c r="C39"/>
      <c r="D39"/>
      <c r="E39"/>
      <c r="F39"/>
      <c r="G39"/>
      <c r="H39"/>
    </row>
    <row r="40" spans="1:8" x14ac:dyDescent="0.2">
      <c r="A40"/>
      <c r="B40"/>
      <c r="C40"/>
      <c r="D40"/>
      <c r="E40"/>
      <c r="F40"/>
      <c r="G40"/>
      <c r="H40"/>
    </row>
    <row r="41" spans="1:8" x14ac:dyDescent="0.2">
      <c r="A41"/>
      <c r="B41"/>
      <c r="C41"/>
      <c r="D41"/>
      <c r="E41"/>
      <c r="F41"/>
      <c r="G41"/>
      <c r="H41"/>
    </row>
    <row r="42" spans="1:8" x14ac:dyDescent="0.2">
      <c r="A42"/>
      <c r="B42"/>
      <c r="C42"/>
      <c r="D42"/>
      <c r="E42"/>
      <c r="F42"/>
      <c r="G42"/>
      <c r="H42"/>
    </row>
    <row r="43" spans="1:8" x14ac:dyDescent="0.2">
      <c r="A43"/>
      <c r="B43"/>
      <c r="C43"/>
      <c r="D43"/>
      <c r="E43"/>
      <c r="F43"/>
      <c r="G43"/>
      <c r="H43"/>
    </row>
    <row r="44" spans="1:8" x14ac:dyDescent="0.2">
      <c r="A44"/>
      <c r="B44"/>
      <c r="C44"/>
      <c r="D44"/>
      <c r="E44"/>
      <c r="F44"/>
      <c r="G44"/>
      <c r="H44"/>
    </row>
    <row r="45" spans="1:8" x14ac:dyDescent="0.2">
      <c r="A45"/>
      <c r="B45"/>
      <c r="C45"/>
      <c r="D45"/>
      <c r="E45"/>
      <c r="F45"/>
      <c r="G45"/>
      <c r="H45"/>
    </row>
    <row r="46" spans="1:8" x14ac:dyDescent="0.2">
      <c r="A46"/>
      <c r="B46"/>
      <c r="C46"/>
      <c r="D46"/>
      <c r="E46"/>
      <c r="F46"/>
      <c r="G46"/>
      <c r="H46"/>
    </row>
    <row r="47" spans="1:8" x14ac:dyDescent="0.2">
      <c r="A47"/>
      <c r="B47"/>
      <c r="C47"/>
      <c r="D47"/>
      <c r="E47"/>
      <c r="F47"/>
      <c r="G47"/>
      <c r="H47"/>
    </row>
    <row r="48" spans="1:8" x14ac:dyDescent="0.2">
      <c r="A48"/>
      <c r="B48"/>
      <c r="F48"/>
      <c r="G48"/>
      <c r="H48"/>
    </row>
    <row r="49" spans="1:8" x14ac:dyDescent="0.2">
      <c r="A49"/>
      <c r="B49"/>
      <c r="F49"/>
      <c r="G49"/>
      <c r="H49"/>
    </row>
    <row r="50" spans="1:8" x14ac:dyDescent="0.2">
      <c r="A50"/>
      <c r="B50"/>
      <c r="F50"/>
      <c r="G50"/>
      <c r="H50"/>
    </row>
    <row r="51" spans="1:8" x14ac:dyDescent="0.2">
      <c r="A51"/>
      <c r="B51"/>
      <c r="F51"/>
      <c r="G51"/>
      <c r="H51"/>
    </row>
    <row r="52" spans="1:8" x14ac:dyDescent="0.2">
      <c r="A52"/>
      <c r="B52"/>
      <c r="F52"/>
      <c r="G52"/>
      <c r="H52"/>
    </row>
    <row r="53" spans="1:8" x14ac:dyDescent="0.2">
      <c r="A53"/>
      <c r="B53"/>
      <c r="F53"/>
      <c r="G53"/>
      <c r="H53"/>
    </row>
  </sheetData>
  <mergeCells count="18">
    <mergeCell ref="A19:A22"/>
    <mergeCell ref="C8:H8"/>
    <mergeCell ref="C9:E9"/>
    <mergeCell ref="F9:H9"/>
    <mergeCell ref="A27:T27"/>
    <mergeCell ref="A23:A26"/>
    <mergeCell ref="A2:T2"/>
    <mergeCell ref="A6:T6"/>
    <mergeCell ref="I9:K9"/>
    <mergeCell ref="L9:N9"/>
    <mergeCell ref="O8:T8"/>
    <mergeCell ref="O9:Q9"/>
    <mergeCell ref="R9:T9"/>
    <mergeCell ref="I8:N8"/>
    <mergeCell ref="A3:F3"/>
    <mergeCell ref="A7:E7"/>
    <mergeCell ref="A11:A14"/>
    <mergeCell ref="A15:A18"/>
  </mergeCells>
  <phoneticPr fontId="4" type="noConversion"/>
  <pageMargins left="0.17" right="0.17" top="0.33" bottom="1" header="0.23" footer="0.77"/>
  <pageSetup scale="6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0"/>
  <sheetViews>
    <sheetView showGridLines="0" workbookViewId="0"/>
  </sheetViews>
  <sheetFormatPr baseColWidth="10" defaultRowHeight="12.75" x14ac:dyDescent="0.2"/>
  <cols>
    <col min="1" max="2" width="11.5703125" style="18" customWidth="1"/>
    <col min="3" max="3" width="5" style="18" bestFit="1" customWidth="1"/>
    <col min="4" max="4" width="9.28515625" style="18" customWidth="1"/>
    <col min="5" max="5" width="14.28515625" style="18" customWidth="1"/>
    <col min="6" max="6" width="10" style="18" customWidth="1"/>
    <col min="7" max="7" width="10.85546875" style="18" customWidth="1"/>
    <col min="8" max="8" width="14" style="18" customWidth="1"/>
    <col min="9" max="9" width="8.42578125" style="18" bestFit="1" customWidth="1"/>
    <col min="10" max="10" width="9" style="18" customWidth="1"/>
    <col min="11" max="11" width="12.7109375" style="18" bestFit="1" customWidth="1"/>
    <col min="12" max="12" width="8.42578125" style="18" bestFit="1" customWidth="1"/>
    <col min="13" max="13" width="9.140625" style="18" bestFit="1" customWidth="1"/>
    <col min="14" max="14" width="13.7109375" style="18" bestFit="1" customWidth="1"/>
    <col min="15" max="15" width="8.42578125" style="18" bestFit="1" customWidth="1"/>
    <col min="16" max="16" width="8.140625" style="18" bestFit="1" customWidth="1"/>
    <col min="17" max="17" width="11.7109375" style="18" bestFit="1" customWidth="1"/>
    <col min="18" max="18" width="8.42578125" style="18" bestFit="1" customWidth="1"/>
    <col min="19" max="19" width="8.140625" style="18" bestFit="1" customWidth="1"/>
    <col min="20" max="20" width="11.7109375" style="18" bestFit="1" customWidth="1"/>
    <col min="21" max="21" width="8.42578125" style="18" bestFit="1" customWidth="1"/>
    <col min="22" max="16384" width="11.42578125" style="18"/>
  </cols>
  <sheetData>
    <row r="1" spans="1:21" x14ac:dyDescent="0.2">
      <c r="A1" s="32"/>
      <c r="B1" s="32"/>
      <c r="C1" s="32"/>
      <c r="D1" s="32"/>
      <c r="E1" s="32"/>
      <c r="F1" s="32"/>
      <c r="G1" s="32"/>
      <c r="H1" s="32"/>
      <c r="I1" s="32"/>
    </row>
    <row r="2" spans="1:21" ht="15.75" x14ac:dyDescent="0.2">
      <c r="A2" s="57" t="str">
        <f>Índice!A5</f>
        <v>ENCUESTA CULTIVOS DE INVIERNO EN ARAGÓN.</v>
      </c>
      <c r="B2" s="57"/>
      <c r="C2" s="57"/>
      <c r="D2" s="57"/>
      <c r="E2" s="57"/>
      <c r="F2" s="57"/>
      <c r="G2" s="57"/>
      <c r="H2" s="57"/>
      <c r="I2" s="57"/>
      <c r="J2" s="57"/>
      <c r="K2" s="57"/>
      <c r="L2" s="57"/>
      <c r="M2" s="57"/>
      <c r="N2" s="57"/>
      <c r="O2" s="57"/>
      <c r="P2" s="57"/>
      <c r="Q2" s="57"/>
      <c r="R2" s="57"/>
      <c r="S2" s="57"/>
      <c r="T2" s="57"/>
      <c r="U2" s="57"/>
    </row>
    <row r="3" spans="1:21" x14ac:dyDescent="0.2">
      <c r="A3" s="65" t="s">
        <v>2</v>
      </c>
      <c r="B3" s="65"/>
      <c r="C3" s="65"/>
      <c r="D3" s="65"/>
      <c r="E3" s="65"/>
      <c r="F3" s="65"/>
      <c r="G3" s="65"/>
      <c r="H3" s="32"/>
      <c r="I3" s="32"/>
    </row>
    <row r="4" spans="1:21" x14ac:dyDescent="0.2">
      <c r="A4" s="26"/>
      <c r="B4" s="26"/>
      <c r="C4" s="26"/>
      <c r="D4" s="26"/>
      <c r="E4" s="26"/>
      <c r="F4" s="26"/>
      <c r="G4" s="26"/>
      <c r="H4" s="26"/>
      <c r="I4" s="26"/>
    </row>
    <row r="5" spans="1:21" ht="14.25" customHeight="1" x14ac:dyDescent="0.2">
      <c r="A5" s="26"/>
      <c r="B5" s="26"/>
      <c r="C5" s="26"/>
      <c r="D5" s="26"/>
      <c r="E5" s="26"/>
      <c r="F5" s="26"/>
      <c r="G5" s="26"/>
      <c r="H5" s="26"/>
      <c r="I5" s="26"/>
    </row>
    <row r="6" spans="1:21" ht="15.75" x14ac:dyDescent="0.25">
      <c r="A6" s="58" t="str">
        <f>Índice!B13</f>
        <v>Serie de los resultados por comarcas agrarias de la provincia de Huesca (Comparativa años 2017-2020).</v>
      </c>
      <c r="B6" s="58"/>
      <c r="C6" s="58"/>
      <c r="D6" s="58"/>
      <c r="E6" s="58"/>
      <c r="F6" s="58"/>
      <c r="G6" s="58"/>
      <c r="H6" s="58"/>
      <c r="I6" s="58"/>
      <c r="J6" s="58"/>
      <c r="K6" s="58"/>
      <c r="L6" s="58"/>
      <c r="M6" s="58"/>
      <c r="N6" s="58"/>
      <c r="O6" s="58"/>
      <c r="P6" s="58"/>
      <c r="Q6" s="58"/>
      <c r="R6" s="58"/>
      <c r="S6" s="58"/>
      <c r="T6" s="58"/>
      <c r="U6" s="58"/>
    </row>
    <row r="7" spans="1:21" customFormat="1" ht="13.5" customHeight="1" x14ac:dyDescent="0.2">
      <c r="A7" s="66"/>
      <c r="B7" s="66"/>
      <c r="C7" s="66"/>
      <c r="D7" s="66"/>
      <c r="E7" s="66"/>
      <c r="F7" s="66"/>
      <c r="G7" s="27"/>
      <c r="H7" s="27"/>
      <c r="I7" s="27"/>
    </row>
    <row r="8" spans="1:21" ht="18" customHeight="1" x14ac:dyDescent="0.2">
      <c r="A8" s="23"/>
      <c r="B8" s="23"/>
      <c r="C8" s="23"/>
      <c r="D8" s="69" t="s">
        <v>62</v>
      </c>
      <c r="E8" s="70"/>
      <c r="F8" s="70"/>
      <c r="G8" s="70"/>
      <c r="H8" s="70"/>
      <c r="I8" s="71"/>
      <c r="J8" s="62" t="s">
        <v>10</v>
      </c>
      <c r="K8" s="63"/>
      <c r="L8" s="63"/>
      <c r="M8" s="63"/>
      <c r="N8" s="63"/>
      <c r="O8" s="64"/>
      <c r="P8" s="62" t="s">
        <v>63</v>
      </c>
      <c r="Q8" s="63"/>
      <c r="R8" s="63"/>
      <c r="S8" s="63"/>
      <c r="T8" s="63"/>
      <c r="U8" s="64"/>
    </row>
    <row r="9" spans="1:21" ht="18" customHeight="1" x14ac:dyDescent="0.2">
      <c r="A9" s="23"/>
      <c r="B9" s="23"/>
      <c r="C9" s="23"/>
      <c r="D9" s="50" t="s">
        <v>8</v>
      </c>
      <c r="E9" s="51"/>
      <c r="F9" s="52"/>
      <c r="G9" s="50" t="s">
        <v>7</v>
      </c>
      <c r="H9" s="51"/>
      <c r="I9" s="52"/>
      <c r="J9" s="59" t="s">
        <v>8</v>
      </c>
      <c r="K9" s="60"/>
      <c r="L9" s="61"/>
      <c r="M9" s="59" t="s">
        <v>7</v>
      </c>
      <c r="N9" s="60"/>
      <c r="O9" s="61"/>
      <c r="P9" s="59" t="s">
        <v>8</v>
      </c>
      <c r="Q9" s="60"/>
      <c r="R9" s="61"/>
      <c r="S9" s="59" t="s">
        <v>7</v>
      </c>
      <c r="T9" s="60"/>
      <c r="U9" s="61"/>
    </row>
    <row r="10" spans="1:21" x14ac:dyDescent="0.2">
      <c r="A10" s="34"/>
      <c r="B10" s="21"/>
      <c r="C10" s="21"/>
      <c r="D10" s="31" t="s">
        <v>60</v>
      </c>
      <c r="E10" s="31" t="s">
        <v>9</v>
      </c>
      <c r="F10" s="31" t="s">
        <v>59</v>
      </c>
      <c r="G10" s="31" t="s">
        <v>60</v>
      </c>
      <c r="H10" s="31" t="s">
        <v>9</v>
      </c>
      <c r="I10" s="31" t="s">
        <v>59</v>
      </c>
      <c r="J10" s="33" t="s">
        <v>60</v>
      </c>
      <c r="K10" s="33" t="s">
        <v>9</v>
      </c>
      <c r="L10" s="33" t="s">
        <v>59</v>
      </c>
      <c r="M10" s="33" t="s">
        <v>60</v>
      </c>
      <c r="N10" s="33" t="s">
        <v>9</v>
      </c>
      <c r="O10" s="33" t="s">
        <v>59</v>
      </c>
      <c r="P10" s="33" t="s">
        <v>60</v>
      </c>
      <c r="Q10" s="33" t="s">
        <v>9</v>
      </c>
      <c r="R10" s="33" t="s">
        <v>59</v>
      </c>
      <c r="S10" s="33" t="s">
        <v>60</v>
      </c>
      <c r="T10" s="33" t="s">
        <v>9</v>
      </c>
      <c r="U10" s="33" t="s">
        <v>59</v>
      </c>
    </row>
    <row r="11" spans="1:21" x14ac:dyDescent="0.2">
      <c r="A11" s="72" t="s">
        <v>17</v>
      </c>
      <c r="B11" s="73" t="s">
        <v>44</v>
      </c>
      <c r="C11" s="30">
        <v>2017</v>
      </c>
      <c r="D11" s="29">
        <v>390.72999999999985</v>
      </c>
      <c r="E11" s="29">
        <v>1774832.3087431686</v>
      </c>
      <c r="F11" s="42">
        <f>E11/D11</f>
        <v>4542.3497267759558</v>
      </c>
      <c r="G11" s="29">
        <v>6916.2200000000021</v>
      </c>
      <c r="H11" s="29">
        <v>22707709.236315925</v>
      </c>
      <c r="I11" s="42">
        <f>H11/G11</f>
        <v>3283.2543262527679</v>
      </c>
      <c r="J11" s="29">
        <v>223.77999999999989</v>
      </c>
      <c r="K11" s="29">
        <v>868601.43785310688</v>
      </c>
      <c r="L11" s="42">
        <f>K11/J11</f>
        <v>3881.4971751412427</v>
      </c>
      <c r="M11" s="29">
        <v>4207.6199999999972</v>
      </c>
      <c r="N11" s="29">
        <v>14001598.751054035</v>
      </c>
      <c r="O11" s="42">
        <f>N11/M11</f>
        <v>3327.6766321706914</v>
      </c>
      <c r="P11" s="29">
        <v>0</v>
      </c>
      <c r="Q11" s="29"/>
      <c r="R11" s="42" t="e">
        <f>Q11/P11</f>
        <v>#DIV/0!</v>
      </c>
      <c r="S11" s="29"/>
      <c r="T11" s="29"/>
      <c r="U11" s="42" t="e">
        <f>T11/S11</f>
        <v>#DIV/0!</v>
      </c>
    </row>
    <row r="12" spans="1:21" x14ac:dyDescent="0.2">
      <c r="A12" s="55"/>
      <c r="B12" s="74"/>
      <c r="C12" s="30">
        <v>2018</v>
      </c>
      <c r="D12" s="29">
        <v>293.69999999999993</v>
      </c>
      <c r="E12" s="29">
        <v>838948.2401091404</v>
      </c>
      <c r="F12" s="42">
        <f t="shared" ref="F12:F42" si="0">E12/D12</f>
        <v>2856.4802182810372</v>
      </c>
      <c r="G12" s="29">
        <v>6223.8600000000006</v>
      </c>
      <c r="H12" s="29">
        <v>18088543.983454011</v>
      </c>
      <c r="I12" s="42">
        <f t="shared" ref="I12:I42" si="1">H12/G12</f>
        <v>2906.3224403270656</v>
      </c>
      <c r="J12" s="29">
        <v>300.55</v>
      </c>
      <c r="K12" s="29">
        <v>1432002.4463240078</v>
      </c>
      <c r="L12" s="42">
        <f t="shared" ref="L12:L42" si="2">K12/J12</f>
        <v>4764.6063760572542</v>
      </c>
      <c r="M12" s="29">
        <v>4505.93</v>
      </c>
      <c r="N12" s="29">
        <v>14322705.207382703</v>
      </c>
      <c r="O12" s="42">
        <f t="shared" ref="O12:O42" si="3">N12/M12</f>
        <v>3178.6346453191022</v>
      </c>
      <c r="P12" s="29">
        <v>0</v>
      </c>
      <c r="Q12" s="29"/>
      <c r="R12" s="42" t="e">
        <f t="shared" ref="R12:R42" si="4">Q12/P12</f>
        <v>#DIV/0!</v>
      </c>
      <c r="S12" s="29">
        <v>2.2599999999999998</v>
      </c>
      <c r="T12" s="29"/>
      <c r="U12" s="42">
        <f t="shared" ref="U12:U42" si="5">T12/S12</f>
        <v>0</v>
      </c>
    </row>
    <row r="13" spans="1:21" x14ac:dyDescent="0.2">
      <c r="A13" s="55"/>
      <c r="B13" s="74"/>
      <c r="C13" s="30">
        <v>2019</v>
      </c>
      <c r="D13" s="29">
        <v>272.06999999999994</v>
      </c>
      <c r="E13" s="29">
        <v>1459740.2190871367</v>
      </c>
      <c r="F13" s="42">
        <f t="shared" si="0"/>
        <v>5365.3112033195021</v>
      </c>
      <c r="G13" s="29">
        <v>4915.87</v>
      </c>
      <c r="H13" s="29">
        <v>25496227.699661959</v>
      </c>
      <c r="I13" s="42">
        <f t="shared" si="1"/>
        <v>5186.5138214928302</v>
      </c>
      <c r="J13" s="29">
        <v>256.22999999999996</v>
      </c>
      <c r="K13" s="29">
        <v>1294531.7448071216</v>
      </c>
      <c r="L13" s="42">
        <f t="shared" si="2"/>
        <v>5052.2255192878347</v>
      </c>
      <c r="M13" s="29">
        <v>4152.7699999999986</v>
      </c>
      <c r="N13" s="29">
        <v>20964839.997147556</v>
      </c>
      <c r="O13" s="42">
        <f t="shared" si="3"/>
        <v>5048.3990197260055</v>
      </c>
      <c r="P13" s="29">
        <v>0</v>
      </c>
      <c r="Q13" s="29"/>
      <c r="R13" s="42" t="e">
        <f t="shared" si="4"/>
        <v>#DIV/0!</v>
      </c>
      <c r="S13" s="29">
        <v>24.19</v>
      </c>
      <c r="T13" s="29"/>
      <c r="U13" s="42">
        <f t="shared" si="5"/>
        <v>0</v>
      </c>
    </row>
    <row r="14" spans="1:21" x14ac:dyDescent="0.2">
      <c r="A14" s="55"/>
      <c r="B14" s="74"/>
      <c r="C14" s="30">
        <v>2020</v>
      </c>
      <c r="D14" s="29">
        <v>264.31</v>
      </c>
      <c r="E14" s="29">
        <v>860799.50610359607</v>
      </c>
      <c r="F14" s="42">
        <f t="shared" si="0"/>
        <v>3256.7799406136583</v>
      </c>
      <c r="G14" s="29">
        <v>5529.7300000000005</v>
      </c>
      <c r="H14" s="29">
        <v>20671228.217456535</v>
      </c>
      <c r="I14" s="42">
        <f t="shared" si="1"/>
        <v>3738.1984685430452</v>
      </c>
      <c r="J14" s="29">
        <v>226.91000000000008</v>
      </c>
      <c r="K14" s="29">
        <v>1027752.5879100631</v>
      </c>
      <c r="L14" s="42">
        <f t="shared" si="2"/>
        <v>4529.3402137854773</v>
      </c>
      <c r="M14" s="29">
        <v>3648.4700000000016</v>
      </c>
      <c r="N14" s="29">
        <v>14933252.248012017</v>
      </c>
      <c r="O14" s="42">
        <f t="shared" si="3"/>
        <v>4093.0176890619932</v>
      </c>
      <c r="P14" s="29">
        <v>0</v>
      </c>
      <c r="Q14" s="29"/>
      <c r="R14" s="42" t="e">
        <f t="shared" si="4"/>
        <v>#DIV/0!</v>
      </c>
      <c r="S14" s="29"/>
      <c r="T14" s="29"/>
      <c r="U14" s="42" t="e">
        <f t="shared" si="5"/>
        <v>#DIV/0!</v>
      </c>
    </row>
    <row r="15" spans="1:21" x14ac:dyDescent="0.2">
      <c r="A15" s="72" t="s">
        <v>18</v>
      </c>
      <c r="B15" s="73" t="s">
        <v>45</v>
      </c>
      <c r="C15" s="30">
        <v>2017</v>
      </c>
      <c r="D15" s="29">
        <v>119.48000000000002</v>
      </c>
      <c r="E15" s="29"/>
      <c r="F15" s="42">
        <f t="shared" si="0"/>
        <v>0</v>
      </c>
      <c r="G15" s="29">
        <v>1225.6000000000006</v>
      </c>
      <c r="H15" s="29">
        <v>3209505.5955426698</v>
      </c>
      <c r="I15" s="42">
        <f t="shared" si="1"/>
        <v>2618.7219284780258</v>
      </c>
      <c r="J15" s="29">
        <v>76.809999999999988</v>
      </c>
      <c r="K15" s="29"/>
      <c r="L15" s="42">
        <f t="shared" si="2"/>
        <v>0</v>
      </c>
      <c r="M15" s="29">
        <v>1148.1199999999994</v>
      </c>
      <c r="N15" s="29">
        <v>3636395.0120962369</v>
      </c>
      <c r="O15" s="42">
        <f t="shared" si="3"/>
        <v>3167.2604014355979</v>
      </c>
      <c r="P15" s="29">
        <v>0</v>
      </c>
      <c r="Q15" s="29"/>
      <c r="R15" s="42" t="e">
        <f t="shared" si="4"/>
        <v>#DIV/0!</v>
      </c>
      <c r="S15" s="29"/>
      <c r="T15" s="29"/>
      <c r="U15" s="42" t="e">
        <f t="shared" si="5"/>
        <v>#DIV/0!</v>
      </c>
    </row>
    <row r="16" spans="1:21" x14ac:dyDescent="0.2">
      <c r="A16" s="55"/>
      <c r="B16" s="74"/>
      <c r="C16" s="30">
        <v>2018</v>
      </c>
      <c r="D16" s="29">
        <v>108.22999999999999</v>
      </c>
      <c r="E16" s="29"/>
      <c r="F16" s="42">
        <f t="shared" si="0"/>
        <v>0</v>
      </c>
      <c r="G16" s="29">
        <v>1274.4099999999994</v>
      </c>
      <c r="H16" s="29">
        <v>3048372.0882218583</v>
      </c>
      <c r="I16" s="42">
        <f t="shared" si="1"/>
        <v>2391.9869494290374</v>
      </c>
      <c r="J16" s="29">
        <v>107.50000000000001</v>
      </c>
      <c r="K16" s="29"/>
      <c r="L16" s="42">
        <f t="shared" si="2"/>
        <v>0</v>
      </c>
      <c r="M16" s="29">
        <v>1167.9600000000005</v>
      </c>
      <c r="N16" s="29">
        <v>4267873.0433499971</v>
      </c>
      <c r="O16" s="42">
        <f t="shared" si="3"/>
        <v>3654.12603458166</v>
      </c>
      <c r="P16" s="29">
        <v>0</v>
      </c>
      <c r="Q16" s="29"/>
      <c r="R16" s="42" t="e">
        <f t="shared" si="4"/>
        <v>#DIV/0!</v>
      </c>
      <c r="S16" s="29"/>
      <c r="T16" s="29"/>
      <c r="U16" s="42" t="e">
        <f t="shared" si="5"/>
        <v>#DIV/0!</v>
      </c>
    </row>
    <row r="17" spans="1:21" x14ac:dyDescent="0.2">
      <c r="A17" s="55"/>
      <c r="B17" s="74"/>
      <c r="C17" s="30">
        <v>2019</v>
      </c>
      <c r="D17" s="29">
        <v>158.04000000000002</v>
      </c>
      <c r="E17" s="29">
        <v>806004.00000000012</v>
      </c>
      <c r="F17" s="42">
        <f t="shared" si="0"/>
        <v>5100</v>
      </c>
      <c r="G17" s="29">
        <v>1216.4299999999998</v>
      </c>
      <c r="H17" s="29">
        <v>5708190.9880268201</v>
      </c>
      <c r="I17" s="42">
        <f t="shared" si="1"/>
        <v>4692.5766283524908</v>
      </c>
      <c r="J17" s="29">
        <v>68.61999999999999</v>
      </c>
      <c r="K17" s="29">
        <v>197625.59999999995</v>
      </c>
      <c r="L17" s="42">
        <f t="shared" si="2"/>
        <v>2879.9999999999995</v>
      </c>
      <c r="M17" s="29">
        <v>1054.95</v>
      </c>
      <c r="N17" s="29">
        <v>3894037.19863533</v>
      </c>
      <c r="O17" s="42">
        <f t="shared" si="3"/>
        <v>3691.205458680819</v>
      </c>
      <c r="P17" s="29">
        <v>0</v>
      </c>
      <c r="Q17" s="29"/>
      <c r="R17" s="42" t="e">
        <f t="shared" si="4"/>
        <v>#DIV/0!</v>
      </c>
      <c r="S17" s="29"/>
      <c r="T17" s="29"/>
      <c r="U17" s="42" t="e">
        <f t="shared" si="5"/>
        <v>#DIV/0!</v>
      </c>
    </row>
    <row r="18" spans="1:21" x14ac:dyDescent="0.2">
      <c r="A18" s="55"/>
      <c r="B18" s="74"/>
      <c r="C18" s="30">
        <v>2020</v>
      </c>
      <c r="D18" s="29">
        <v>112.95999999999998</v>
      </c>
      <c r="E18" s="29">
        <v>257548.79999999993</v>
      </c>
      <c r="F18" s="42">
        <f t="shared" si="0"/>
        <v>2280</v>
      </c>
      <c r="G18" s="29">
        <v>1384.42</v>
      </c>
      <c r="H18" s="29">
        <v>3756723.6500042505</v>
      </c>
      <c r="I18" s="42">
        <f t="shared" si="1"/>
        <v>2713.5722179716058</v>
      </c>
      <c r="J18" s="29">
        <v>45.88</v>
      </c>
      <c r="K18" s="29">
        <v>110112.00000000001</v>
      </c>
      <c r="L18" s="42">
        <f t="shared" si="2"/>
        <v>2400</v>
      </c>
      <c r="M18" s="29">
        <v>1022.7100000000002</v>
      </c>
      <c r="N18" s="29">
        <v>4460282.4797796598</v>
      </c>
      <c r="O18" s="42">
        <f t="shared" si="3"/>
        <v>4361.2387478167411</v>
      </c>
      <c r="P18" s="29">
        <v>0</v>
      </c>
      <c r="Q18" s="29"/>
      <c r="R18" s="42" t="e">
        <f t="shared" si="4"/>
        <v>#DIV/0!</v>
      </c>
      <c r="S18" s="29"/>
      <c r="T18" s="29"/>
      <c r="U18" s="42" t="e">
        <f t="shared" si="5"/>
        <v>#DIV/0!</v>
      </c>
    </row>
    <row r="19" spans="1:21" x14ac:dyDescent="0.2">
      <c r="A19" s="72" t="s">
        <v>19</v>
      </c>
      <c r="B19" s="73" t="s">
        <v>46</v>
      </c>
      <c r="C19" s="30">
        <v>2017</v>
      </c>
      <c r="D19" s="29">
        <v>288.68000000000018</v>
      </c>
      <c r="E19" s="29">
        <v>555848.08565310529</v>
      </c>
      <c r="F19" s="42">
        <f t="shared" si="0"/>
        <v>1925.4817987152035</v>
      </c>
      <c r="G19" s="29">
        <v>9654.5199999999968</v>
      </c>
      <c r="H19" s="29">
        <v>28289141.496575125</v>
      </c>
      <c r="I19" s="42">
        <f t="shared" si="1"/>
        <v>2930.144791929079</v>
      </c>
      <c r="J19" s="29">
        <v>68.549999999999983</v>
      </c>
      <c r="K19" s="29">
        <v>183597.36372898621</v>
      </c>
      <c r="L19" s="42">
        <f t="shared" si="2"/>
        <v>2678.2985226693836</v>
      </c>
      <c r="M19" s="29">
        <v>3195.2200000000025</v>
      </c>
      <c r="N19" s="29">
        <v>10341531.935600368</v>
      </c>
      <c r="O19" s="42">
        <f t="shared" si="3"/>
        <v>3236.5633463737581</v>
      </c>
      <c r="P19" s="29">
        <v>0</v>
      </c>
      <c r="Q19" s="29"/>
      <c r="R19" s="42" t="e">
        <f t="shared" si="4"/>
        <v>#DIV/0!</v>
      </c>
      <c r="S19" s="29"/>
      <c r="T19" s="29"/>
      <c r="U19" s="42" t="e">
        <f t="shared" si="5"/>
        <v>#DIV/0!</v>
      </c>
    </row>
    <row r="20" spans="1:21" x14ac:dyDescent="0.2">
      <c r="A20" s="55"/>
      <c r="B20" s="74"/>
      <c r="C20" s="30">
        <v>2018</v>
      </c>
      <c r="D20" s="29">
        <v>253.97</v>
      </c>
      <c r="E20" s="29">
        <v>790918.13593749993</v>
      </c>
      <c r="F20" s="42">
        <f t="shared" si="0"/>
        <v>3114.2187499999995</v>
      </c>
      <c r="G20" s="29">
        <v>9307.9900000000034</v>
      </c>
      <c r="H20" s="29">
        <v>28850025.460886966</v>
      </c>
      <c r="I20" s="42">
        <f t="shared" si="1"/>
        <v>3099.4903798657879</v>
      </c>
      <c r="J20" s="29">
        <v>97.289999999999992</v>
      </c>
      <c r="K20" s="29">
        <v>376114.79458239273</v>
      </c>
      <c r="L20" s="42">
        <f t="shared" si="2"/>
        <v>3865.9142212189613</v>
      </c>
      <c r="M20" s="29">
        <v>3708.3100000000063</v>
      </c>
      <c r="N20" s="29">
        <v>14119382.917364772</v>
      </c>
      <c r="O20" s="42">
        <f t="shared" si="3"/>
        <v>3807.4980024228689</v>
      </c>
      <c r="P20" s="29">
        <v>0</v>
      </c>
      <c r="Q20" s="29"/>
      <c r="R20" s="42" t="e">
        <f t="shared" si="4"/>
        <v>#DIV/0!</v>
      </c>
      <c r="S20" s="29"/>
      <c r="T20" s="29"/>
      <c r="U20" s="42" t="e">
        <f t="shared" si="5"/>
        <v>#DIV/0!</v>
      </c>
    </row>
    <row r="21" spans="1:21" x14ac:dyDescent="0.2">
      <c r="A21" s="55"/>
      <c r="B21" s="74"/>
      <c r="C21" s="30">
        <v>2019</v>
      </c>
      <c r="D21" s="29">
        <v>240.37</v>
      </c>
      <c r="E21" s="29">
        <v>1193510.800822763</v>
      </c>
      <c r="F21" s="42">
        <f t="shared" si="0"/>
        <v>4965.3068220774767</v>
      </c>
      <c r="G21" s="29">
        <v>9122.8699999999972</v>
      </c>
      <c r="H21" s="29">
        <v>29278282.244104002</v>
      </c>
      <c r="I21" s="42">
        <f t="shared" si="1"/>
        <v>3209.3280123583927</v>
      </c>
      <c r="J21" s="29">
        <v>84.98</v>
      </c>
      <c r="K21" s="29">
        <v>500464.15270018618</v>
      </c>
      <c r="L21" s="42">
        <f t="shared" si="2"/>
        <v>5889.1992551210424</v>
      </c>
      <c r="M21" s="29">
        <v>3436.2900000000004</v>
      </c>
      <c r="N21" s="29">
        <v>10534044.591705751</v>
      </c>
      <c r="O21" s="42">
        <f t="shared" si="3"/>
        <v>3065.5284017663671</v>
      </c>
      <c r="P21" s="29">
        <v>0</v>
      </c>
      <c r="Q21" s="29"/>
      <c r="R21" s="42" t="e">
        <f t="shared" si="4"/>
        <v>#DIV/0!</v>
      </c>
      <c r="S21" s="29">
        <v>4.5</v>
      </c>
      <c r="T21" s="29"/>
      <c r="U21" s="42">
        <f t="shared" si="5"/>
        <v>0</v>
      </c>
    </row>
    <row r="22" spans="1:21" x14ac:dyDescent="0.2">
      <c r="A22" s="55"/>
      <c r="B22" s="74"/>
      <c r="C22" s="30">
        <v>2020</v>
      </c>
      <c r="D22" s="29">
        <v>259.58</v>
      </c>
      <c r="E22" s="29">
        <v>1063314.5535524921</v>
      </c>
      <c r="F22" s="42">
        <f t="shared" si="0"/>
        <v>4096.2884411452815</v>
      </c>
      <c r="G22" s="29">
        <v>9218.1299999999992</v>
      </c>
      <c r="H22" s="29">
        <v>30810514.75288507</v>
      </c>
      <c r="I22" s="42">
        <f t="shared" si="1"/>
        <v>3342.3823218901307</v>
      </c>
      <c r="J22" s="29">
        <v>74.329999999999984</v>
      </c>
      <c r="K22" s="29">
        <v>210158.58029197075</v>
      </c>
      <c r="L22" s="42">
        <f t="shared" si="2"/>
        <v>2827.3722627737225</v>
      </c>
      <c r="M22" s="29">
        <v>3194.1800000000003</v>
      </c>
      <c r="N22" s="29">
        <v>12975340.443753563</v>
      </c>
      <c r="O22" s="42">
        <f t="shared" si="3"/>
        <v>4062.1819821530289</v>
      </c>
      <c r="P22" s="29">
        <v>0</v>
      </c>
      <c r="Q22" s="29"/>
      <c r="R22" s="42" t="e">
        <f t="shared" si="4"/>
        <v>#DIV/0!</v>
      </c>
      <c r="S22" s="29">
        <v>1</v>
      </c>
      <c r="T22" s="29"/>
      <c r="U22" s="42">
        <f t="shared" si="5"/>
        <v>0</v>
      </c>
    </row>
    <row r="23" spans="1:21" x14ac:dyDescent="0.2">
      <c r="A23" s="72" t="s">
        <v>20</v>
      </c>
      <c r="B23" s="73" t="s">
        <v>47</v>
      </c>
      <c r="C23" s="30">
        <v>2017</v>
      </c>
      <c r="D23" s="29">
        <v>17596.000000000015</v>
      </c>
      <c r="E23" s="29">
        <v>93464877.162052825</v>
      </c>
      <c r="F23" s="42">
        <f t="shared" si="0"/>
        <v>5311.7115913874031</v>
      </c>
      <c r="G23" s="29">
        <v>54632.780000000006</v>
      </c>
      <c r="H23" s="29">
        <v>183641909.65275061</v>
      </c>
      <c r="I23" s="42">
        <f t="shared" si="1"/>
        <v>3361.3868752926464</v>
      </c>
      <c r="J23" s="29">
        <v>6446.6200000000126</v>
      </c>
      <c r="K23" s="29">
        <v>33709771.079286337</v>
      </c>
      <c r="L23" s="42">
        <f t="shared" si="2"/>
        <v>5229.0612878200163</v>
      </c>
      <c r="M23" s="29">
        <v>22678.789999999972</v>
      </c>
      <c r="N23" s="29">
        <v>83762216.203115627</v>
      </c>
      <c r="O23" s="42">
        <f t="shared" si="3"/>
        <v>3693.4164566590957</v>
      </c>
      <c r="P23" s="29">
        <v>1036.71</v>
      </c>
      <c r="Q23" s="29">
        <v>4176332.7220376525</v>
      </c>
      <c r="R23" s="42">
        <f t="shared" si="4"/>
        <v>4028.4483819367542</v>
      </c>
      <c r="S23" s="29">
        <v>2654.2700000000023</v>
      </c>
      <c r="T23" s="29">
        <v>7059417.4590195585</v>
      </c>
      <c r="U23" s="42">
        <f t="shared" si="5"/>
        <v>2659.6455744967739</v>
      </c>
    </row>
    <row r="24" spans="1:21" x14ac:dyDescent="0.2">
      <c r="A24" s="55"/>
      <c r="B24" s="74"/>
      <c r="C24" s="30">
        <v>2018</v>
      </c>
      <c r="D24" s="29">
        <v>19807.480000000025</v>
      </c>
      <c r="E24" s="29">
        <v>117027748.83939166</v>
      </c>
      <c r="F24" s="42">
        <f t="shared" si="0"/>
        <v>5908.2603561579526</v>
      </c>
      <c r="G24" s="29">
        <v>49857.709999999948</v>
      </c>
      <c r="H24" s="29">
        <v>193479033.40686786</v>
      </c>
      <c r="I24" s="42">
        <f t="shared" si="1"/>
        <v>3880.6241483387034</v>
      </c>
      <c r="J24" s="29">
        <v>7430.6700000000037</v>
      </c>
      <c r="K24" s="29">
        <v>40501518.858323373</v>
      </c>
      <c r="L24" s="42">
        <f t="shared" si="2"/>
        <v>5450.5877475817597</v>
      </c>
      <c r="M24" s="29">
        <v>27141.059999999976</v>
      </c>
      <c r="N24" s="29">
        <v>128225028.7161289</v>
      </c>
      <c r="O24" s="42">
        <f t="shared" si="3"/>
        <v>4724.3928098655324</v>
      </c>
      <c r="P24" s="29">
        <v>978.67000000000007</v>
      </c>
      <c r="Q24" s="29">
        <v>4689537.7000417197</v>
      </c>
      <c r="R24" s="42">
        <f t="shared" si="4"/>
        <v>4791.7456344239827</v>
      </c>
      <c r="S24" s="29">
        <v>2372.7499999999995</v>
      </c>
      <c r="T24" s="29">
        <v>8281844.4808819424</v>
      </c>
      <c r="U24" s="42">
        <f t="shared" si="5"/>
        <v>3490.3991068936652</v>
      </c>
    </row>
    <row r="25" spans="1:21" x14ac:dyDescent="0.2">
      <c r="A25" s="55"/>
      <c r="B25" s="74"/>
      <c r="C25" s="30">
        <v>2019</v>
      </c>
      <c r="D25" s="29">
        <v>16894.03999999999</v>
      </c>
      <c r="E25" s="29">
        <v>88608003.046194911</v>
      </c>
      <c r="F25" s="42">
        <f t="shared" si="0"/>
        <v>5244.9267934842683</v>
      </c>
      <c r="G25" s="29">
        <v>47819.60999999995</v>
      </c>
      <c r="H25" s="29">
        <v>146224838.04124904</v>
      </c>
      <c r="I25" s="42">
        <f t="shared" si="1"/>
        <v>3057.8425470481502</v>
      </c>
      <c r="J25" s="29">
        <v>7586.9700000000048</v>
      </c>
      <c r="K25" s="29">
        <v>34296233.695229441</v>
      </c>
      <c r="L25" s="42">
        <f t="shared" si="2"/>
        <v>4520.4124565181382</v>
      </c>
      <c r="M25" s="29">
        <v>30234.849999999991</v>
      </c>
      <c r="N25" s="29">
        <v>99219779.4281881</v>
      </c>
      <c r="O25" s="42">
        <f t="shared" si="3"/>
        <v>3281.6362385852131</v>
      </c>
      <c r="P25" s="29">
        <v>477.41999999999985</v>
      </c>
      <c r="Q25" s="29">
        <v>1294141.0716332374</v>
      </c>
      <c r="R25" s="42">
        <f t="shared" si="4"/>
        <v>2710.6972301814708</v>
      </c>
      <c r="S25" s="29">
        <v>1576.9099999999999</v>
      </c>
      <c r="T25" s="29">
        <v>2569907.7871549437</v>
      </c>
      <c r="U25" s="42">
        <f t="shared" si="5"/>
        <v>1629.711135800359</v>
      </c>
    </row>
    <row r="26" spans="1:21" x14ac:dyDescent="0.2">
      <c r="A26" s="55"/>
      <c r="B26" s="74"/>
      <c r="C26" s="30">
        <v>2020</v>
      </c>
      <c r="D26" s="29">
        <v>16641.779999999981</v>
      </c>
      <c r="E26" s="29">
        <v>91486398.187848508</v>
      </c>
      <c r="F26" s="42">
        <f t="shared" si="0"/>
        <v>5497.3925978980988</v>
      </c>
      <c r="G26" s="29">
        <v>46082.599999999919</v>
      </c>
      <c r="H26" s="29">
        <v>189643025.08489579</v>
      </c>
      <c r="I26" s="42">
        <f t="shared" si="1"/>
        <v>4115.2848382013199</v>
      </c>
      <c r="J26" s="29">
        <v>6572.7000000000062</v>
      </c>
      <c r="K26" s="29">
        <v>38787247.181306608</v>
      </c>
      <c r="L26" s="42">
        <f t="shared" si="2"/>
        <v>5901.2654131949685</v>
      </c>
      <c r="M26" s="29">
        <v>29176.64999999998</v>
      </c>
      <c r="N26" s="29">
        <v>148883427.78146645</v>
      </c>
      <c r="O26" s="42">
        <f t="shared" si="3"/>
        <v>5102.8280416520247</v>
      </c>
      <c r="P26" s="29">
        <v>274.74999999999994</v>
      </c>
      <c r="Q26" s="29">
        <v>1523402.3999999997</v>
      </c>
      <c r="R26" s="42">
        <f t="shared" si="4"/>
        <v>5544.6857142857143</v>
      </c>
      <c r="S26" s="29">
        <v>939.11</v>
      </c>
      <c r="T26" s="29">
        <v>3215804.5316782207</v>
      </c>
      <c r="U26" s="42">
        <f t="shared" si="5"/>
        <v>3424.3108173464457</v>
      </c>
    </row>
    <row r="27" spans="1:21" x14ac:dyDescent="0.2">
      <c r="A27" s="72" t="s">
        <v>21</v>
      </c>
      <c r="B27" s="73" t="s">
        <v>48</v>
      </c>
      <c r="C27" s="30">
        <v>2017</v>
      </c>
      <c r="D27" s="29">
        <v>4303.9800000000005</v>
      </c>
      <c r="E27" s="29">
        <v>26717584.729341287</v>
      </c>
      <c r="F27" s="42">
        <f t="shared" si="0"/>
        <v>6207.6461157675649</v>
      </c>
      <c r="G27" s="29">
        <v>13082.650000000014</v>
      </c>
      <c r="H27" s="29">
        <v>49074013.418043025</v>
      </c>
      <c r="I27" s="42">
        <f t="shared" si="1"/>
        <v>3751.0759225419142</v>
      </c>
      <c r="J27" s="29">
        <v>868.33999999999958</v>
      </c>
      <c r="K27" s="29">
        <v>4244009.9285114938</v>
      </c>
      <c r="L27" s="42">
        <f t="shared" si="2"/>
        <v>4887.4979023326068</v>
      </c>
      <c r="M27" s="29">
        <v>3279.7400000000011</v>
      </c>
      <c r="N27" s="29">
        <v>12441113.147153806</v>
      </c>
      <c r="O27" s="42">
        <f t="shared" si="3"/>
        <v>3793.3229911986323</v>
      </c>
      <c r="P27" s="29">
        <v>11.25</v>
      </c>
      <c r="Q27" s="29">
        <v>45000</v>
      </c>
      <c r="R27" s="42">
        <f t="shared" si="4"/>
        <v>4000</v>
      </c>
      <c r="S27" s="29"/>
      <c r="T27" s="29"/>
      <c r="U27" s="42" t="e">
        <f t="shared" si="5"/>
        <v>#DIV/0!</v>
      </c>
    </row>
    <row r="28" spans="1:21" x14ac:dyDescent="0.2">
      <c r="A28" s="55"/>
      <c r="B28" s="74"/>
      <c r="C28" s="30">
        <v>2018</v>
      </c>
      <c r="D28" s="29">
        <v>4684.8199999999961</v>
      </c>
      <c r="E28" s="29">
        <v>27994778.32899734</v>
      </c>
      <c r="F28" s="42">
        <f t="shared" si="0"/>
        <v>5975.6358470543937</v>
      </c>
      <c r="G28" s="29">
        <v>12185.739999999987</v>
      </c>
      <c r="H28" s="29">
        <v>43892583.889640301</v>
      </c>
      <c r="I28" s="42">
        <f t="shared" si="1"/>
        <v>3601.9629410803404</v>
      </c>
      <c r="J28" s="29">
        <v>984.67000000000007</v>
      </c>
      <c r="K28" s="29">
        <v>5311306.6020583194</v>
      </c>
      <c r="L28" s="42">
        <f t="shared" si="2"/>
        <v>5393.9965694682678</v>
      </c>
      <c r="M28" s="29">
        <v>3673.6300000000024</v>
      </c>
      <c r="N28" s="29">
        <v>16627611.36455073</v>
      </c>
      <c r="O28" s="42">
        <f t="shared" si="3"/>
        <v>4526.2074200588295</v>
      </c>
      <c r="P28" s="29">
        <v>71.14</v>
      </c>
      <c r="Q28" s="29">
        <v>320130</v>
      </c>
      <c r="R28" s="42">
        <f t="shared" si="4"/>
        <v>4500</v>
      </c>
      <c r="S28" s="29">
        <v>61.810000000000009</v>
      </c>
      <c r="T28" s="29">
        <v>166887.00000000003</v>
      </c>
      <c r="U28" s="42">
        <f t="shared" si="5"/>
        <v>2700</v>
      </c>
    </row>
    <row r="29" spans="1:21" x14ac:dyDescent="0.2">
      <c r="A29" s="55"/>
      <c r="B29" s="74"/>
      <c r="C29" s="30">
        <v>2019</v>
      </c>
      <c r="D29" s="29">
        <v>4030.0599999999972</v>
      </c>
      <c r="E29" s="29">
        <v>26855136.384695977</v>
      </c>
      <c r="F29" s="42">
        <f t="shared" si="0"/>
        <v>6663.7063430063063</v>
      </c>
      <c r="G29" s="29">
        <v>11150.289999999999</v>
      </c>
      <c r="H29" s="29">
        <v>36704061.519459613</v>
      </c>
      <c r="I29" s="42">
        <f t="shared" si="1"/>
        <v>3291.7584672201006</v>
      </c>
      <c r="J29" s="29">
        <v>1043.7700000000004</v>
      </c>
      <c r="K29" s="29">
        <v>5187078.8496732041</v>
      </c>
      <c r="L29" s="42">
        <f t="shared" si="2"/>
        <v>4969.561157796451</v>
      </c>
      <c r="M29" s="29">
        <v>4505.6700000000028</v>
      </c>
      <c r="N29" s="29">
        <v>13777594.073841983</v>
      </c>
      <c r="O29" s="42">
        <f t="shared" si="3"/>
        <v>3057.8347002425776</v>
      </c>
      <c r="P29" s="29">
        <v>28.160000000000004</v>
      </c>
      <c r="Q29" s="29">
        <v>109824.00000000001</v>
      </c>
      <c r="R29" s="42">
        <f t="shared" si="4"/>
        <v>3900</v>
      </c>
      <c r="S29" s="29">
        <v>57.910000000000004</v>
      </c>
      <c r="T29" s="29">
        <v>214267</v>
      </c>
      <c r="U29" s="42">
        <f t="shared" si="5"/>
        <v>3699.9999999999995</v>
      </c>
    </row>
    <row r="30" spans="1:21" x14ac:dyDescent="0.2">
      <c r="A30" s="55"/>
      <c r="B30" s="74"/>
      <c r="C30" s="30">
        <v>2020</v>
      </c>
      <c r="D30" s="29">
        <v>3915.0299999999997</v>
      </c>
      <c r="E30" s="29">
        <v>17017232.622815706</v>
      </c>
      <c r="F30" s="42">
        <f t="shared" si="0"/>
        <v>4346.6416918428995</v>
      </c>
      <c r="G30" s="29">
        <v>10949.89000000001</v>
      </c>
      <c r="H30" s="29">
        <v>33502827.739073202</v>
      </c>
      <c r="I30" s="42">
        <f t="shared" si="1"/>
        <v>3059.649707811966</v>
      </c>
      <c r="J30" s="29">
        <v>1228.47</v>
      </c>
      <c r="K30" s="29">
        <v>6051150.424041451</v>
      </c>
      <c r="L30" s="42">
        <f t="shared" si="2"/>
        <v>4925.7616580310878</v>
      </c>
      <c r="M30" s="29">
        <v>4384.13</v>
      </c>
      <c r="N30" s="29">
        <v>18531653.609758951</v>
      </c>
      <c r="O30" s="42">
        <f t="shared" si="3"/>
        <v>4226.985424647296</v>
      </c>
      <c r="P30" s="29">
        <v>1.84</v>
      </c>
      <c r="Q30" s="29"/>
      <c r="R30" s="42">
        <f t="shared" si="4"/>
        <v>0</v>
      </c>
      <c r="S30" s="29">
        <v>8.9799999999999986</v>
      </c>
      <c r="T30" s="29"/>
      <c r="U30" s="42">
        <f t="shared" si="5"/>
        <v>0</v>
      </c>
    </row>
    <row r="31" spans="1:21" x14ac:dyDescent="0.2">
      <c r="A31" s="72" t="s">
        <v>22</v>
      </c>
      <c r="B31" s="73" t="s">
        <v>49</v>
      </c>
      <c r="C31" s="30">
        <v>2017</v>
      </c>
      <c r="D31" s="29">
        <v>14000.649999999996</v>
      </c>
      <c r="E31" s="29">
        <v>85489588.809917316</v>
      </c>
      <c r="F31" s="42">
        <f t="shared" si="0"/>
        <v>6106.1157024793374</v>
      </c>
      <c r="G31" s="29">
        <v>18389.669999999995</v>
      </c>
      <c r="H31" s="29">
        <v>50550043.190546446</v>
      </c>
      <c r="I31" s="42">
        <f t="shared" si="1"/>
        <v>2748.8281840047407</v>
      </c>
      <c r="J31" s="29">
        <v>1085.1700000000003</v>
      </c>
      <c r="K31" s="29">
        <v>3919164.4659694047</v>
      </c>
      <c r="L31" s="42">
        <f t="shared" si="2"/>
        <v>3611.5672806743678</v>
      </c>
      <c r="M31" s="29">
        <v>2472.9999999999995</v>
      </c>
      <c r="N31" s="29">
        <v>6785510.4797047973</v>
      </c>
      <c r="O31" s="42">
        <f t="shared" si="3"/>
        <v>2743.8376383763843</v>
      </c>
      <c r="P31" s="29">
        <v>381.44000000000005</v>
      </c>
      <c r="Q31" s="29">
        <v>2059602.9260209117</v>
      </c>
      <c r="R31" s="42">
        <f t="shared" si="4"/>
        <v>5399.5462615900569</v>
      </c>
      <c r="S31" s="29">
        <v>1054.5199999999998</v>
      </c>
      <c r="T31" s="29">
        <v>1524505.598292809</v>
      </c>
      <c r="U31" s="42">
        <f t="shared" si="5"/>
        <v>1445.6867563372998</v>
      </c>
    </row>
    <row r="32" spans="1:21" x14ac:dyDescent="0.2">
      <c r="A32" s="55"/>
      <c r="B32" s="74"/>
      <c r="C32" s="30">
        <v>2018</v>
      </c>
      <c r="D32" s="29">
        <v>17688.349999999977</v>
      </c>
      <c r="E32" s="29">
        <v>111068464.95053194</v>
      </c>
      <c r="F32" s="42">
        <f t="shared" si="0"/>
        <v>6279.18742847875</v>
      </c>
      <c r="G32" s="29">
        <v>18201.620000000003</v>
      </c>
      <c r="H32" s="29">
        <v>50257682.489936315</v>
      </c>
      <c r="I32" s="42">
        <f t="shared" si="1"/>
        <v>2761.1653517618929</v>
      </c>
      <c r="J32" s="29">
        <v>1847.9600000000003</v>
      </c>
      <c r="K32" s="29">
        <v>9623873.9539728686</v>
      </c>
      <c r="L32" s="42">
        <f t="shared" si="2"/>
        <v>5207.8367248062013</v>
      </c>
      <c r="M32" s="29">
        <v>2992.2299999999996</v>
      </c>
      <c r="N32" s="29">
        <v>8675805.6847006101</v>
      </c>
      <c r="O32" s="42">
        <f t="shared" si="3"/>
        <v>2899.4447902402594</v>
      </c>
      <c r="P32" s="29">
        <v>609.05000000000007</v>
      </c>
      <c r="Q32" s="29">
        <v>2972406.857540281</v>
      </c>
      <c r="R32" s="42">
        <f t="shared" si="4"/>
        <v>4880.3987481163795</v>
      </c>
      <c r="S32" s="29">
        <v>915.48</v>
      </c>
      <c r="T32" s="29">
        <v>2330614.0648952639</v>
      </c>
      <c r="U32" s="42">
        <f t="shared" si="5"/>
        <v>2545.7837035164766</v>
      </c>
    </row>
    <row r="33" spans="1:21" x14ac:dyDescent="0.2">
      <c r="A33" s="55"/>
      <c r="B33" s="74"/>
      <c r="C33" s="30">
        <v>2019</v>
      </c>
      <c r="D33" s="29">
        <v>15325.890000000018</v>
      </c>
      <c r="E33" s="29">
        <v>98408257.006441981</v>
      </c>
      <c r="F33" s="42">
        <f t="shared" si="0"/>
        <v>6421.0468042274779</v>
      </c>
      <c r="G33" s="29">
        <v>17849.340000000022</v>
      </c>
      <c r="H33" s="29">
        <v>30852805.899018604</v>
      </c>
      <c r="I33" s="42">
        <f t="shared" si="1"/>
        <v>1728.5124211325779</v>
      </c>
      <c r="J33" s="29">
        <v>1650.870000000001</v>
      </c>
      <c r="K33" s="29">
        <v>6275358.2093233131</v>
      </c>
      <c r="L33" s="42">
        <f t="shared" si="2"/>
        <v>3801.2431077694241</v>
      </c>
      <c r="M33" s="29">
        <v>3602.650000000001</v>
      </c>
      <c r="N33" s="29">
        <v>8425806.3841162771</v>
      </c>
      <c r="O33" s="42">
        <f t="shared" si="3"/>
        <v>2338.780171295095</v>
      </c>
      <c r="P33" s="29">
        <v>63.100000000000009</v>
      </c>
      <c r="Q33" s="29">
        <v>246090</v>
      </c>
      <c r="R33" s="42">
        <f t="shared" si="4"/>
        <v>3899.9999999999995</v>
      </c>
      <c r="S33" s="29">
        <v>453.14000000000004</v>
      </c>
      <c r="T33" s="29"/>
      <c r="U33" s="42">
        <f t="shared" si="5"/>
        <v>0</v>
      </c>
    </row>
    <row r="34" spans="1:21" x14ac:dyDescent="0.2">
      <c r="A34" s="55"/>
      <c r="B34" s="74"/>
      <c r="C34" s="30">
        <v>2020</v>
      </c>
      <c r="D34" s="29">
        <v>16291.849999999989</v>
      </c>
      <c r="E34" s="29">
        <v>93865662.270004153</v>
      </c>
      <c r="F34" s="42">
        <f t="shared" si="0"/>
        <v>5761.5103422879665</v>
      </c>
      <c r="G34" s="29">
        <v>16386.180000000015</v>
      </c>
      <c r="H34" s="29">
        <v>55896189.273729488</v>
      </c>
      <c r="I34" s="42">
        <f t="shared" si="1"/>
        <v>3411.1787661144599</v>
      </c>
      <c r="J34" s="29">
        <v>1357.7800000000002</v>
      </c>
      <c r="K34" s="29">
        <v>7934402.772770036</v>
      </c>
      <c r="L34" s="42">
        <f t="shared" si="2"/>
        <v>5843.6585991618931</v>
      </c>
      <c r="M34" s="29">
        <v>3761.0700000000024</v>
      </c>
      <c r="N34" s="29">
        <v>17100477.743356738</v>
      </c>
      <c r="O34" s="42">
        <f t="shared" si="3"/>
        <v>4546.7055235230209</v>
      </c>
      <c r="P34" s="29">
        <v>34.340000000000003</v>
      </c>
      <c r="Q34" s="29"/>
      <c r="R34" s="42">
        <f t="shared" si="4"/>
        <v>0</v>
      </c>
      <c r="S34" s="29">
        <v>375.83000000000004</v>
      </c>
      <c r="T34" s="29">
        <v>1835774.7741283479</v>
      </c>
      <c r="U34" s="42">
        <f t="shared" si="5"/>
        <v>4884.5881758463875</v>
      </c>
    </row>
    <row r="35" spans="1:21" x14ac:dyDescent="0.2">
      <c r="A35" s="72" t="s">
        <v>23</v>
      </c>
      <c r="B35" s="73" t="s">
        <v>50</v>
      </c>
      <c r="C35" s="30">
        <v>2017</v>
      </c>
      <c r="D35" s="29">
        <v>13973.54000000001</v>
      </c>
      <c r="E35" s="29">
        <v>86502750.81614311</v>
      </c>
      <c r="F35" s="42">
        <f t="shared" si="0"/>
        <v>6190.4678997693536</v>
      </c>
      <c r="G35" s="29">
        <v>10700.639999999998</v>
      </c>
      <c r="H35" s="29">
        <v>36950670.31521491</v>
      </c>
      <c r="I35" s="42">
        <f t="shared" si="1"/>
        <v>3453.1271321355466</v>
      </c>
      <c r="J35" s="29">
        <v>2784.4100000000035</v>
      </c>
      <c r="K35" s="29">
        <v>18749500.176065866</v>
      </c>
      <c r="L35" s="42">
        <f t="shared" si="2"/>
        <v>6733.7425796006492</v>
      </c>
      <c r="M35" s="29">
        <v>1475.4499999999987</v>
      </c>
      <c r="N35" s="29">
        <v>3953012.5382750668</v>
      </c>
      <c r="O35" s="42">
        <f t="shared" si="3"/>
        <v>2679.1911201837206</v>
      </c>
      <c r="P35" s="29">
        <v>277.91999999999996</v>
      </c>
      <c r="Q35" s="29">
        <v>1003021.6454849497</v>
      </c>
      <c r="R35" s="42">
        <f t="shared" si="4"/>
        <v>3609.030100334448</v>
      </c>
      <c r="S35" s="29">
        <v>34.880000000000003</v>
      </c>
      <c r="T35" s="29"/>
      <c r="U35" s="42">
        <f t="shared" si="5"/>
        <v>0</v>
      </c>
    </row>
    <row r="36" spans="1:21" x14ac:dyDescent="0.2">
      <c r="A36" s="55"/>
      <c r="B36" s="74"/>
      <c r="C36" s="30">
        <v>2018</v>
      </c>
      <c r="D36" s="29">
        <v>16651.090000000015</v>
      </c>
      <c r="E36" s="29">
        <v>103799112.88477442</v>
      </c>
      <c r="F36" s="42">
        <f t="shared" si="0"/>
        <v>6233.7728571987973</v>
      </c>
      <c r="G36" s="29">
        <v>10451.910000000005</v>
      </c>
      <c r="H36" s="29">
        <v>37029933.857701495</v>
      </c>
      <c r="I36" s="42">
        <f t="shared" si="1"/>
        <v>3542.8867888932718</v>
      </c>
      <c r="J36" s="29">
        <v>3625.9400000000019</v>
      </c>
      <c r="K36" s="29">
        <v>23030331.068700962</v>
      </c>
      <c r="L36" s="42">
        <f t="shared" si="2"/>
        <v>6351.5477555339994</v>
      </c>
      <c r="M36" s="29">
        <v>1665.2499999999995</v>
      </c>
      <c r="N36" s="29">
        <v>6378338.7140097767</v>
      </c>
      <c r="O36" s="42">
        <f t="shared" si="3"/>
        <v>3830.2589485121025</v>
      </c>
      <c r="P36" s="29">
        <v>380.47999999999996</v>
      </c>
      <c r="Q36" s="29">
        <v>1731181.6133483879</v>
      </c>
      <c r="R36" s="42">
        <f t="shared" si="4"/>
        <v>4549.9937272613224</v>
      </c>
      <c r="S36" s="29">
        <v>24.729999999999997</v>
      </c>
      <c r="T36" s="29"/>
      <c r="U36" s="42">
        <f t="shared" si="5"/>
        <v>0</v>
      </c>
    </row>
    <row r="37" spans="1:21" x14ac:dyDescent="0.2">
      <c r="A37" s="55"/>
      <c r="B37" s="74"/>
      <c r="C37" s="30">
        <v>2019</v>
      </c>
      <c r="D37" s="29">
        <v>14423.400000000016</v>
      </c>
      <c r="E37" s="29">
        <v>103773093.9985131</v>
      </c>
      <c r="F37" s="42">
        <f t="shared" si="0"/>
        <v>7194.7733543070972</v>
      </c>
      <c r="G37" s="29">
        <v>9860.2699999999932</v>
      </c>
      <c r="H37" s="29">
        <v>30425130.281382397</v>
      </c>
      <c r="I37" s="42">
        <f t="shared" si="1"/>
        <v>3085.6285153836984</v>
      </c>
      <c r="J37" s="29">
        <v>2684.760000000002</v>
      </c>
      <c r="K37" s="29">
        <v>21023386.934234805</v>
      </c>
      <c r="L37" s="42">
        <f t="shared" si="2"/>
        <v>7830.6392132759684</v>
      </c>
      <c r="M37" s="29">
        <v>2159.21</v>
      </c>
      <c r="N37" s="29">
        <v>6315516.9585072426</v>
      </c>
      <c r="O37" s="42">
        <f t="shared" si="3"/>
        <v>2924.9202062361892</v>
      </c>
      <c r="P37" s="29">
        <v>107.52999999999999</v>
      </c>
      <c r="Q37" s="29">
        <v>349626.11428571423</v>
      </c>
      <c r="R37" s="42">
        <f t="shared" si="4"/>
        <v>3251.4285714285711</v>
      </c>
      <c r="S37" s="29">
        <v>30.639999999999997</v>
      </c>
      <c r="T37" s="29"/>
      <c r="U37" s="42">
        <f t="shared" si="5"/>
        <v>0</v>
      </c>
    </row>
    <row r="38" spans="1:21" x14ac:dyDescent="0.2">
      <c r="A38" s="55"/>
      <c r="B38" s="74"/>
      <c r="C38" s="30">
        <v>2020</v>
      </c>
      <c r="D38" s="29">
        <v>14992.170000000009</v>
      </c>
      <c r="E38" s="29">
        <v>81581884.667268172</v>
      </c>
      <c r="F38" s="42">
        <f t="shared" si="0"/>
        <v>5441.632843495513</v>
      </c>
      <c r="G38" s="29">
        <v>9582.4200000000019</v>
      </c>
      <c r="H38" s="29">
        <v>33097673.049188141</v>
      </c>
      <c r="I38" s="42">
        <f t="shared" si="1"/>
        <v>3453.9994123810202</v>
      </c>
      <c r="J38" s="29">
        <v>2852.5199999999991</v>
      </c>
      <c r="K38" s="29">
        <v>16271906.165876161</v>
      </c>
      <c r="L38" s="42">
        <f t="shared" si="2"/>
        <v>5704.3968721958709</v>
      </c>
      <c r="M38" s="29">
        <v>1964.1699999999996</v>
      </c>
      <c r="N38" s="29">
        <v>9122125.6372363698</v>
      </c>
      <c r="O38" s="42">
        <f t="shared" si="3"/>
        <v>4644.2648229208125</v>
      </c>
      <c r="P38" s="29">
        <v>147.63999999999999</v>
      </c>
      <c r="Q38" s="29">
        <v>738199.99999999988</v>
      </c>
      <c r="R38" s="42">
        <f t="shared" si="4"/>
        <v>5000</v>
      </c>
      <c r="S38" s="29">
        <v>20.81</v>
      </c>
      <c r="T38" s="29">
        <v>24972</v>
      </c>
      <c r="U38" s="42">
        <f t="shared" si="5"/>
        <v>1200</v>
      </c>
    </row>
    <row r="39" spans="1:21" x14ac:dyDescent="0.2">
      <c r="A39" s="72" t="s">
        <v>24</v>
      </c>
      <c r="B39" s="73" t="s">
        <v>51</v>
      </c>
      <c r="C39" s="30">
        <v>2017</v>
      </c>
      <c r="D39" s="29">
        <v>7203.6200000000008</v>
      </c>
      <c r="E39" s="29">
        <v>42187287.298244804</v>
      </c>
      <c r="F39" s="42">
        <f t="shared" si="0"/>
        <v>5856.4009898141212</v>
      </c>
      <c r="G39" s="29">
        <v>14945.999999999991</v>
      </c>
      <c r="H39" s="29">
        <v>43643312.254580826</v>
      </c>
      <c r="I39" s="42">
        <f t="shared" si="1"/>
        <v>2920.066389306895</v>
      </c>
      <c r="J39" s="29">
        <v>1769.0900000000006</v>
      </c>
      <c r="K39" s="29">
        <v>13075203.843244622</v>
      </c>
      <c r="L39" s="42">
        <f t="shared" si="2"/>
        <v>7390.920667260918</v>
      </c>
      <c r="M39" s="29">
        <v>2158.1700000000014</v>
      </c>
      <c r="N39" s="29">
        <v>6223520.8874457655</v>
      </c>
      <c r="O39" s="42">
        <f t="shared" si="3"/>
        <v>2883.7028072143348</v>
      </c>
      <c r="P39" s="29">
        <v>306.40000000000003</v>
      </c>
      <c r="Q39" s="29">
        <v>1450661.3638385767</v>
      </c>
      <c r="R39" s="42">
        <f t="shared" si="4"/>
        <v>4734.5344772799499</v>
      </c>
      <c r="S39" s="29">
        <v>225.13000000000005</v>
      </c>
      <c r="T39" s="29">
        <v>294561.56085319957</v>
      </c>
      <c r="U39" s="42">
        <f t="shared" si="5"/>
        <v>1308.4065244667504</v>
      </c>
    </row>
    <row r="40" spans="1:21" x14ac:dyDescent="0.2">
      <c r="A40" s="55"/>
      <c r="B40" s="74"/>
      <c r="C40" s="30">
        <v>2018</v>
      </c>
      <c r="D40" s="29">
        <v>9528.5200000000023</v>
      </c>
      <c r="E40" s="29">
        <v>60764397.981167719</v>
      </c>
      <c r="F40" s="42">
        <f t="shared" si="0"/>
        <v>6377.1076705687456</v>
      </c>
      <c r="G40" s="29">
        <v>14544.989999999989</v>
      </c>
      <c r="H40" s="29">
        <v>42099927.618949987</v>
      </c>
      <c r="I40" s="42">
        <f t="shared" si="1"/>
        <v>2894.4624656978121</v>
      </c>
      <c r="J40" s="29">
        <v>1912.9899999999996</v>
      </c>
      <c r="K40" s="29">
        <v>12548056.250783471</v>
      </c>
      <c r="L40" s="42">
        <f t="shared" si="2"/>
        <v>6559.3945868945857</v>
      </c>
      <c r="M40" s="29">
        <v>2391.5000000000009</v>
      </c>
      <c r="N40" s="29">
        <v>6009144.1771922437</v>
      </c>
      <c r="O40" s="42">
        <f t="shared" si="3"/>
        <v>2512.7092524324657</v>
      </c>
      <c r="P40" s="29">
        <v>384.67</v>
      </c>
      <c r="Q40" s="29">
        <v>1923654.0268721599</v>
      </c>
      <c r="R40" s="42">
        <f t="shared" si="4"/>
        <v>5000.7903576368308</v>
      </c>
      <c r="S40" s="29">
        <v>80.47999999999999</v>
      </c>
      <c r="T40" s="29">
        <v>84025.675471698109</v>
      </c>
      <c r="U40" s="42">
        <f t="shared" si="5"/>
        <v>1044.056603773585</v>
      </c>
    </row>
    <row r="41" spans="1:21" x14ac:dyDescent="0.2">
      <c r="A41" s="55"/>
      <c r="B41" s="74"/>
      <c r="C41" s="30">
        <v>2019</v>
      </c>
      <c r="D41" s="29">
        <v>8476.2999999999902</v>
      </c>
      <c r="E41" s="29">
        <v>52498584.364683598</v>
      </c>
      <c r="F41" s="42">
        <f t="shared" si="0"/>
        <v>6193.5731822474027</v>
      </c>
      <c r="G41" s="29">
        <v>15255.369999999992</v>
      </c>
      <c r="H41" s="29">
        <v>31529331.283850588</v>
      </c>
      <c r="I41" s="42">
        <f t="shared" si="1"/>
        <v>2066.7693595009891</v>
      </c>
      <c r="J41" s="29">
        <v>1909.3300000000013</v>
      </c>
      <c r="K41" s="29">
        <v>13412883.568417242</v>
      </c>
      <c r="L41" s="42">
        <f t="shared" si="2"/>
        <v>7024.9163677401148</v>
      </c>
      <c r="M41" s="29">
        <v>2414.6400000000003</v>
      </c>
      <c r="N41" s="29">
        <v>6067963.282687339</v>
      </c>
      <c r="O41" s="42">
        <f t="shared" si="3"/>
        <v>2512.9888027562447</v>
      </c>
      <c r="P41" s="29">
        <v>76.8</v>
      </c>
      <c r="Q41" s="29">
        <v>368640</v>
      </c>
      <c r="R41" s="42">
        <f t="shared" si="4"/>
        <v>4800</v>
      </c>
      <c r="S41" s="29">
        <v>54.42</v>
      </c>
      <c r="T41" s="29"/>
      <c r="U41" s="42">
        <f t="shared" si="5"/>
        <v>0</v>
      </c>
    </row>
    <row r="42" spans="1:21" x14ac:dyDescent="0.2">
      <c r="A42" s="55"/>
      <c r="B42" s="74"/>
      <c r="C42" s="30">
        <v>2020</v>
      </c>
      <c r="D42" s="29">
        <v>8732.8500000000058</v>
      </c>
      <c r="E42" s="29">
        <v>46488389.735363543</v>
      </c>
      <c r="F42" s="42">
        <f t="shared" si="0"/>
        <v>5323.392676544715</v>
      </c>
      <c r="G42" s="29">
        <v>14358.68</v>
      </c>
      <c r="H42" s="29">
        <v>47431297.416371115</v>
      </c>
      <c r="I42" s="42">
        <f t="shared" si="1"/>
        <v>3303.3187881038589</v>
      </c>
      <c r="J42" s="29">
        <v>1698.930000000001</v>
      </c>
      <c r="K42" s="29">
        <v>9324708.4584264867</v>
      </c>
      <c r="L42" s="42">
        <f t="shared" si="2"/>
        <v>5488.5771976635187</v>
      </c>
      <c r="M42" s="29">
        <v>2290.21</v>
      </c>
      <c r="N42" s="29">
        <v>7150544.555555556</v>
      </c>
      <c r="O42" s="42">
        <f t="shared" si="3"/>
        <v>3122.2222222222222</v>
      </c>
      <c r="P42" s="29">
        <v>60.87</v>
      </c>
      <c r="Q42" s="29"/>
      <c r="R42" s="42">
        <f t="shared" si="4"/>
        <v>0</v>
      </c>
      <c r="S42" s="29">
        <v>14.87</v>
      </c>
      <c r="T42" s="29"/>
      <c r="U42" s="42">
        <f t="shared" si="5"/>
        <v>0</v>
      </c>
    </row>
    <row r="43" spans="1:21" x14ac:dyDescent="0.2">
      <c r="A43" s="75" t="s">
        <v>3</v>
      </c>
      <c r="B43" s="75"/>
      <c r="C43" s="75"/>
      <c r="D43" s="75"/>
      <c r="E43" s="75"/>
      <c r="F43" s="75"/>
      <c r="G43" s="75"/>
      <c r="H43" s="75"/>
      <c r="I43" s="75"/>
      <c r="J43" s="75"/>
      <c r="K43" s="75"/>
      <c r="L43" s="75"/>
      <c r="M43" s="75"/>
      <c r="N43" s="75"/>
      <c r="O43" s="75"/>
      <c r="P43" s="75"/>
      <c r="Q43" s="75"/>
      <c r="R43" s="75"/>
      <c r="S43" s="75"/>
      <c r="T43" s="75"/>
      <c r="U43" s="75"/>
    </row>
    <row r="44" spans="1:21" x14ac:dyDescent="0.2">
      <c r="A44" s="76"/>
      <c r="B44" s="76"/>
      <c r="C44" s="77"/>
      <c r="D44" s="77"/>
      <c r="E44" s="77"/>
      <c r="F44" s="77"/>
      <c r="G44" s="28"/>
      <c r="H44" s="28"/>
      <c r="I44" s="28"/>
    </row>
    <row r="45" spans="1:21" x14ac:dyDescent="0.2">
      <c r="A45" s="28"/>
      <c r="B45" s="28"/>
      <c r="C45" s="28"/>
      <c r="D45"/>
      <c r="E45"/>
      <c r="F45"/>
      <c r="G45"/>
      <c r="H45"/>
      <c r="I45"/>
      <c r="J45"/>
      <c r="K45"/>
      <c r="L45"/>
      <c r="M45"/>
      <c r="N45"/>
      <c r="O45"/>
      <c r="P45"/>
      <c r="Q45"/>
      <c r="R45"/>
      <c r="S45"/>
      <c r="T45"/>
      <c r="U45"/>
    </row>
    <row r="46" spans="1:21" x14ac:dyDescent="0.2">
      <c r="A46" s="19"/>
      <c r="B46" s="19"/>
      <c r="C46" s="19"/>
      <c r="D46"/>
      <c r="E46"/>
      <c r="F46"/>
      <c r="G46"/>
      <c r="H46"/>
      <c r="I46"/>
      <c r="J46"/>
      <c r="K46"/>
      <c r="L46"/>
      <c r="M46"/>
      <c r="N46"/>
      <c r="O46"/>
      <c r="P46"/>
      <c r="Q46"/>
      <c r="R46"/>
      <c r="S46"/>
      <c r="T46"/>
      <c r="U46"/>
    </row>
    <row r="47" spans="1:21" x14ac:dyDescent="0.2">
      <c r="A47" s="19"/>
      <c r="B47" s="19"/>
      <c r="C47" s="19"/>
      <c r="D47"/>
      <c r="E47"/>
      <c r="F47"/>
      <c r="G47"/>
      <c r="H47"/>
      <c r="I47"/>
      <c r="J47"/>
      <c r="K47"/>
      <c r="L47"/>
      <c r="M47"/>
      <c r="N47"/>
      <c r="O47"/>
      <c r="P47"/>
      <c r="Q47"/>
      <c r="R47"/>
      <c r="S47"/>
      <c r="T47"/>
      <c r="U47"/>
    </row>
    <row r="48" spans="1:21" ht="16.5" customHeight="1" x14ac:dyDescent="0.2">
      <c r="A48"/>
      <c r="B48"/>
      <c r="C48"/>
      <c r="D48"/>
      <c r="E48"/>
      <c r="F48"/>
      <c r="G48"/>
      <c r="H48"/>
      <c r="I48"/>
    </row>
    <row r="49" spans="1:9" x14ac:dyDescent="0.2">
      <c r="A49"/>
      <c r="B49"/>
      <c r="C49"/>
      <c r="D49"/>
      <c r="E49"/>
      <c r="F49"/>
      <c r="G49"/>
      <c r="H49"/>
      <c r="I49"/>
    </row>
    <row r="50" spans="1:9" ht="12.75" customHeight="1" x14ac:dyDescent="0.2">
      <c r="A50"/>
      <c r="B50"/>
      <c r="C50"/>
      <c r="D50"/>
      <c r="E50"/>
      <c r="F50"/>
      <c r="G50"/>
      <c r="H50"/>
      <c r="I50"/>
    </row>
    <row r="51" spans="1:9" x14ac:dyDescent="0.2">
      <c r="A51"/>
      <c r="B51"/>
      <c r="C51"/>
      <c r="D51"/>
      <c r="E51"/>
      <c r="F51"/>
      <c r="G51"/>
      <c r="H51"/>
      <c r="I51"/>
    </row>
    <row r="52" spans="1:9" x14ac:dyDescent="0.2">
      <c r="A52"/>
      <c r="B52"/>
      <c r="C52"/>
      <c r="D52"/>
      <c r="E52"/>
      <c r="F52"/>
      <c r="G52"/>
      <c r="H52"/>
      <c r="I52"/>
    </row>
    <row r="53" spans="1:9" x14ac:dyDescent="0.2">
      <c r="A53"/>
      <c r="B53"/>
      <c r="C53"/>
      <c r="D53"/>
      <c r="E53"/>
      <c r="F53"/>
      <c r="G53"/>
      <c r="H53"/>
      <c r="I53"/>
    </row>
    <row r="54" spans="1:9" x14ac:dyDescent="0.2">
      <c r="A54"/>
      <c r="B54"/>
      <c r="C54"/>
      <c r="D54"/>
      <c r="E54"/>
      <c r="F54"/>
      <c r="G54"/>
      <c r="H54"/>
      <c r="I54"/>
    </row>
    <row r="55" spans="1:9" x14ac:dyDescent="0.2">
      <c r="A55"/>
      <c r="B55"/>
      <c r="C55"/>
      <c r="D55"/>
      <c r="E55"/>
      <c r="F55"/>
      <c r="G55"/>
      <c r="H55"/>
      <c r="I55"/>
    </row>
    <row r="56" spans="1:9" x14ac:dyDescent="0.2">
      <c r="A56"/>
      <c r="B56"/>
      <c r="C56"/>
      <c r="D56"/>
      <c r="E56"/>
      <c r="F56"/>
      <c r="G56"/>
      <c r="H56"/>
      <c r="I56"/>
    </row>
    <row r="57" spans="1:9" x14ac:dyDescent="0.2">
      <c r="A57"/>
      <c r="B57"/>
      <c r="C57"/>
      <c r="D57"/>
      <c r="E57"/>
      <c r="F57"/>
      <c r="G57"/>
      <c r="H57"/>
      <c r="I57"/>
    </row>
    <row r="58" spans="1:9" x14ac:dyDescent="0.2">
      <c r="A58"/>
      <c r="B58"/>
      <c r="C58"/>
      <c r="D58"/>
      <c r="E58"/>
      <c r="F58"/>
      <c r="G58"/>
      <c r="H58"/>
      <c r="I58"/>
    </row>
    <row r="59" spans="1:9" x14ac:dyDescent="0.2">
      <c r="A59"/>
      <c r="B59"/>
      <c r="C59"/>
      <c r="D59"/>
      <c r="E59"/>
      <c r="F59"/>
      <c r="G59"/>
      <c r="H59"/>
      <c r="I59"/>
    </row>
    <row r="60" spans="1:9" x14ac:dyDescent="0.2">
      <c r="A60"/>
      <c r="B60"/>
      <c r="C60"/>
      <c r="D60"/>
      <c r="E60"/>
      <c r="F60"/>
      <c r="G60"/>
      <c r="H60"/>
      <c r="I60"/>
    </row>
    <row r="61" spans="1:9" x14ac:dyDescent="0.2">
      <c r="A61"/>
      <c r="B61"/>
      <c r="C61"/>
      <c r="D61"/>
      <c r="E61"/>
      <c r="F61"/>
      <c r="G61"/>
      <c r="H61"/>
      <c r="I61"/>
    </row>
    <row r="62" spans="1:9" x14ac:dyDescent="0.2">
      <c r="A62"/>
      <c r="B62"/>
      <c r="C62"/>
      <c r="D62"/>
      <c r="E62"/>
      <c r="F62"/>
      <c r="G62"/>
      <c r="H62"/>
      <c r="I62"/>
    </row>
    <row r="63" spans="1:9" x14ac:dyDescent="0.2">
      <c r="A63"/>
      <c r="B63"/>
      <c r="C63"/>
      <c r="D63"/>
      <c r="E63"/>
      <c r="F63"/>
      <c r="G63"/>
      <c r="H63"/>
      <c r="I63"/>
    </row>
    <row r="64" spans="1:9" x14ac:dyDescent="0.2">
      <c r="A64"/>
      <c r="B64"/>
      <c r="C64"/>
      <c r="D64"/>
      <c r="E64"/>
      <c r="F64"/>
      <c r="G64"/>
      <c r="H64"/>
      <c r="I64"/>
    </row>
    <row r="65" spans="1:9" x14ac:dyDescent="0.2">
      <c r="A65"/>
      <c r="B65"/>
      <c r="C65"/>
      <c r="G65"/>
      <c r="H65"/>
      <c r="I65"/>
    </row>
    <row r="66" spans="1:9" x14ac:dyDescent="0.2">
      <c r="A66"/>
      <c r="B66"/>
      <c r="C66"/>
      <c r="G66"/>
      <c r="H66"/>
      <c r="I66"/>
    </row>
    <row r="67" spans="1:9" x14ac:dyDescent="0.2">
      <c r="A67"/>
      <c r="B67"/>
      <c r="C67"/>
      <c r="G67"/>
      <c r="H67"/>
      <c r="I67"/>
    </row>
    <row r="68" spans="1:9" x14ac:dyDescent="0.2">
      <c r="A68"/>
      <c r="B68"/>
      <c r="C68"/>
      <c r="G68"/>
      <c r="H68"/>
      <c r="I68"/>
    </row>
    <row r="69" spans="1:9" x14ac:dyDescent="0.2">
      <c r="A69"/>
      <c r="B69"/>
      <c r="C69"/>
      <c r="G69"/>
      <c r="H69"/>
      <c r="I69"/>
    </row>
    <row r="70" spans="1:9" x14ac:dyDescent="0.2">
      <c r="A70"/>
      <c r="B70"/>
      <c r="C70"/>
      <c r="G70"/>
      <c r="H70"/>
      <c r="I70"/>
    </row>
  </sheetData>
  <mergeCells count="31">
    <mergeCell ref="A39:A42"/>
    <mergeCell ref="B39:B42"/>
    <mergeCell ref="A43:U43"/>
    <mergeCell ref="A44:F44"/>
    <mergeCell ref="A27:A30"/>
    <mergeCell ref="B27:B30"/>
    <mergeCell ref="A31:A34"/>
    <mergeCell ref="B31:B34"/>
    <mergeCell ref="A19:A22"/>
    <mergeCell ref="B19:B22"/>
    <mergeCell ref="A23:A26"/>
    <mergeCell ref="B23:B26"/>
    <mergeCell ref="A35:A38"/>
    <mergeCell ref="B35:B38"/>
    <mergeCell ref="S9:U9"/>
    <mergeCell ref="A11:A14"/>
    <mergeCell ref="B11:B14"/>
    <mergeCell ref="M9:O9"/>
    <mergeCell ref="J9:L9"/>
    <mergeCell ref="A15:A18"/>
    <mergeCell ref="B15:B18"/>
    <mergeCell ref="D9:F9"/>
    <mergeCell ref="G9:I9"/>
    <mergeCell ref="P9:R9"/>
    <mergeCell ref="A2:U2"/>
    <mergeCell ref="A3:G3"/>
    <mergeCell ref="A6:U6"/>
    <mergeCell ref="A7:F7"/>
    <mergeCell ref="D8:I8"/>
    <mergeCell ref="J8:O8"/>
    <mergeCell ref="P8:U8"/>
  </mergeCells>
  <pageMargins left="0.72" right="0.17" top="0.33" bottom="1" header="0.23" footer="0.77"/>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showGridLines="0" workbookViewId="0"/>
  </sheetViews>
  <sheetFormatPr baseColWidth="10" defaultRowHeight="12.75" x14ac:dyDescent="0.2"/>
  <cols>
    <col min="1" max="2" width="11.5703125" style="18" customWidth="1"/>
    <col min="3" max="3" width="5" style="18" bestFit="1" customWidth="1"/>
    <col min="4" max="4" width="10.140625" style="18" bestFit="1" customWidth="1"/>
    <col min="5" max="5" width="14.28515625" style="18" bestFit="1" customWidth="1"/>
    <col min="6" max="6" width="8.42578125" style="18" bestFit="1" customWidth="1"/>
    <col min="7" max="7" width="9.140625" style="18" bestFit="1" customWidth="1"/>
    <col min="8" max="8" width="13.7109375" style="18" bestFit="1" customWidth="1"/>
    <col min="9" max="9" width="8.42578125" style="18" bestFit="1" customWidth="1"/>
    <col min="10" max="10" width="8.140625" style="18" bestFit="1" customWidth="1"/>
    <col min="11" max="11" width="12.7109375" style="18" bestFit="1" customWidth="1"/>
    <col min="12" max="12" width="8.42578125" style="18" bestFit="1" customWidth="1"/>
    <col min="13" max="13" width="9.140625" style="18" bestFit="1" customWidth="1"/>
    <col min="14" max="14" width="12.7109375" style="18" bestFit="1" customWidth="1"/>
    <col min="15" max="15" width="8.42578125" style="18" bestFit="1" customWidth="1"/>
    <col min="16" max="16" width="9.140625" style="18" bestFit="1" customWidth="1"/>
    <col min="17" max="17" width="12.7109375" style="18" bestFit="1" customWidth="1"/>
    <col min="18" max="18" width="8.42578125" style="18" bestFit="1" customWidth="1"/>
    <col min="19" max="19" width="9.140625" style="18" bestFit="1" customWidth="1"/>
    <col min="20" max="20" width="12.7109375" style="18" bestFit="1" customWidth="1"/>
    <col min="21" max="21" width="8.42578125" style="18" bestFit="1" customWidth="1"/>
    <col min="22" max="16384" width="11.42578125" style="18"/>
  </cols>
  <sheetData>
    <row r="1" spans="1:21" x14ac:dyDescent="0.2">
      <c r="A1" s="32"/>
      <c r="B1" s="32"/>
      <c r="C1" s="32"/>
      <c r="D1" s="32"/>
      <c r="E1" s="32"/>
      <c r="F1" s="32"/>
      <c r="G1" s="32"/>
      <c r="H1" s="32"/>
      <c r="I1" s="32"/>
    </row>
    <row r="2" spans="1:21" ht="15.75" x14ac:dyDescent="0.2">
      <c r="A2" s="57" t="str">
        <f>Índice!A5</f>
        <v>ENCUESTA CULTIVOS DE INVIERNO EN ARAGÓN.</v>
      </c>
      <c r="B2" s="57"/>
      <c r="C2" s="57"/>
      <c r="D2" s="57"/>
      <c r="E2" s="57"/>
      <c r="F2" s="57"/>
      <c r="G2" s="57"/>
      <c r="H2" s="57"/>
      <c r="I2" s="57"/>
      <c r="J2" s="57"/>
      <c r="K2" s="57"/>
      <c r="L2" s="57"/>
      <c r="M2" s="57"/>
      <c r="N2" s="57"/>
      <c r="O2" s="57"/>
      <c r="P2" s="57"/>
      <c r="Q2" s="57"/>
      <c r="R2" s="57"/>
      <c r="S2" s="57"/>
      <c r="T2" s="57"/>
      <c r="U2" s="57"/>
    </row>
    <row r="3" spans="1:21" x14ac:dyDescent="0.2">
      <c r="A3" s="65" t="s">
        <v>2</v>
      </c>
      <c r="B3" s="65"/>
      <c r="C3" s="65"/>
      <c r="D3" s="65"/>
      <c r="E3" s="65"/>
      <c r="F3" s="65"/>
      <c r="G3" s="65"/>
      <c r="H3" s="32"/>
      <c r="I3" s="32"/>
    </row>
    <row r="4" spans="1:21" x14ac:dyDescent="0.2">
      <c r="A4" s="26"/>
      <c r="B4" s="26"/>
      <c r="C4" s="26"/>
      <c r="D4" s="26"/>
      <c r="E4" s="26"/>
      <c r="F4" s="26"/>
      <c r="G4" s="26"/>
      <c r="H4" s="26"/>
      <c r="I4" s="26"/>
    </row>
    <row r="5" spans="1:21" ht="14.25" customHeight="1" x14ac:dyDescent="0.2">
      <c r="A5" s="26"/>
      <c r="B5" s="26"/>
      <c r="C5" s="26"/>
      <c r="D5" s="26"/>
      <c r="E5" s="26"/>
      <c r="F5" s="26"/>
      <c r="G5" s="26"/>
      <c r="H5" s="26"/>
      <c r="I5" s="26"/>
    </row>
    <row r="6" spans="1:21" ht="15.75" x14ac:dyDescent="0.25">
      <c r="A6" s="58" t="str">
        <f>Índice!B14</f>
        <v>Serie de los resultados por comarcas agrarias de la provincia de Zaragoza (Comparativa años 2017-2020).</v>
      </c>
      <c r="B6" s="58"/>
      <c r="C6" s="58"/>
      <c r="D6" s="58"/>
      <c r="E6" s="58"/>
      <c r="F6" s="58"/>
      <c r="G6" s="58"/>
      <c r="H6" s="58"/>
      <c r="I6" s="58"/>
      <c r="J6" s="58"/>
      <c r="K6" s="58"/>
      <c r="L6" s="58"/>
      <c r="M6" s="58"/>
      <c r="N6" s="58"/>
      <c r="O6" s="58"/>
      <c r="P6" s="58"/>
      <c r="Q6" s="58"/>
      <c r="R6" s="58"/>
      <c r="S6" s="58"/>
      <c r="T6" s="58"/>
      <c r="U6" s="58"/>
    </row>
    <row r="7" spans="1:21" customFormat="1" ht="13.5" customHeight="1" x14ac:dyDescent="0.2">
      <c r="A7" s="66"/>
      <c r="B7" s="66"/>
      <c r="C7" s="66"/>
      <c r="D7" s="66"/>
      <c r="E7" s="66"/>
      <c r="F7" s="66"/>
      <c r="G7" s="27"/>
      <c r="H7" s="27"/>
      <c r="I7" s="27"/>
    </row>
    <row r="8" spans="1:21" ht="18" customHeight="1" x14ac:dyDescent="0.2">
      <c r="A8" s="23"/>
      <c r="B8" s="23"/>
      <c r="C8" s="23"/>
      <c r="D8" s="69" t="s">
        <v>61</v>
      </c>
      <c r="E8" s="70"/>
      <c r="F8" s="70"/>
      <c r="G8" s="70"/>
      <c r="H8" s="70"/>
      <c r="I8" s="71"/>
      <c r="J8" s="62" t="s">
        <v>10</v>
      </c>
      <c r="K8" s="63"/>
      <c r="L8" s="63"/>
      <c r="M8" s="63"/>
      <c r="N8" s="63"/>
      <c r="O8" s="64"/>
      <c r="P8" s="62" t="s">
        <v>63</v>
      </c>
      <c r="Q8" s="63"/>
      <c r="R8" s="63"/>
      <c r="S8" s="63"/>
      <c r="T8" s="63"/>
      <c r="U8" s="64"/>
    </row>
    <row r="9" spans="1:21" ht="18" customHeight="1" x14ac:dyDescent="0.2">
      <c r="A9" s="23"/>
      <c r="B9" s="23"/>
      <c r="C9" s="23"/>
      <c r="D9" s="50" t="s">
        <v>8</v>
      </c>
      <c r="E9" s="51"/>
      <c r="F9" s="52"/>
      <c r="G9" s="50" t="s">
        <v>7</v>
      </c>
      <c r="H9" s="51"/>
      <c r="I9" s="52"/>
      <c r="J9" s="59" t="s">
        <v>8</v>
      </c>
      <c r="K9" s="60"/>
      <c r="L9" s="61"/>
      <c r="M9" s="59" t="s">
        <v>7</v>
      </c>
      <c r="N9" s="60"/>
      <c r="O9" s="61"/>
      <c r="P9" s="59" t="s">
        <v>8</v>
      </c>
      <c r="Q9" s="60"/>
      <c r="R9" s="61"/>
      <c r="S9" s="59" t="s">
        <v>7</v>
      </c>
      <c r="T9" s="60"/>
      <c r="U9" s="61"/>
    </row>
    <row r="10" spans="1:21" x14ac:dyDescent="0.2">
      <c r="A10" s="34"/>
      <c r="B10" s="21"/>
      <c r="C10" s="21"/>
      <c r="D10" s="31" t="s">
        <v>60</v>
      </c>
      <c r="E10" s="31" t="s">
        <v>9</v>
      </c>
      <c r="F10" s="31" t="s">
        <v>59</v>
      </c>
      <c r="G10" s="31" t="s">
        <v>60</v>
      </c>
      <c r="H10" s="31" t="s">
        <v>9</v>
      </c>
      <c r="I10" s="31" t="s">
        <v>59</v>
      </c>
      <c r="J10" s="33" t="s">
        <v>60</v>
      </c>
      <c r="K10" s="33" t="s">
        <v>9</v>
      </c>
      <c r="L10" s="33" t="s">
        <v>59</v>
      </c>
      <c r="M10" s="33" t="s">
        <v>60</v>
      </c>
      <c r="N10" s="33" t="s">
        <v>9</v>
      </c>
      <c r="O10" s="33" t="s">
        <v>59</v>
      </c>
      <c r="P10" s="33" t="s">
        <v>60</v>
      </c>
      <c r="Q10" s="33" t="s">
        <v>9</v>
      </c>
      <c r="R10" s="33" t="s">
        <v>59</v>
      </c>
      <c r="S10" s="33" t="s">
        <v>60</v>
      </c>
      <c r="T10" s="33" t="s">
        <v>9</v>
      </c>
      <c r="U10" s="33" t="s">
        <v>59</v>
      </c>
    </row>
    <row r="11" spans="1:21" x14ac:dyDescent="0.2">
      <c r="A11" s="72" t="s">
        <v>25</v>
      </c>
      <c r="B11" s="73" t="s">
        <v>52</v>
      </c>
      <c r="C11" s="30">
        <v>2017</v>
      </c>
      <c r="D11" s="29">
        <v>14402.049999999996</v>
      </c>
      <c r="E11" s="29">
        <v>66780995.682535216</v>
      </c>
      <c r="F11" s="42">
        <f>E11/D11</f>
        <v>4636.9090290989989</v>
      </c>
      <c r="G11" s="29">
        <v>30186.369999999992</v>
      </c>
      <c r="H11" s="29">
        <v>92230184.345836699</v>
      </c>
      <c r="I11" s="42">
        <f>H11/G11</f>
        <v>3055.3585722906305</v>
      </c>
      <c r="J11" s="29">
        <v>7660.609999999996</v>
      </c>
      <c r="K11" s="29">
        <v>37203285.221475214</v>
      </c>
      <c r="L11" s="42">
        <f>K11/J11</f>
        <v>4856.439007007958</v>
      </c>
      <c r="M11" s="29">
        <v>11136.990000000003</v>
      </c>
      <c r="N11" s="29">
        <v>33932829.096665971</v>
      </c>
      <c r="O11" s="42">
        <f>N11/M11</f>
        <v>3046.8581813098476</v>
      </c>
      <c r="P11" s="29">
        <v>10668.769999999993</v>
      </c>
      <c r="Q11" s="29">
        <v>48091260.136744112</v>
      </c>
      <c r="R11" s="42">
        <f>Q11/P11</f>
        <v>4507.6667822761337</v>
      </c>
      <c r="S11" s="29">
        <v>9607.8400000000111</v>
      </c>
      <c r="T11" s="29">
        <v>24624473.188123304</v>
      </c>
      <c r="U11" s="42">
        <f>T11/S11</f>
        <v>2562.9562095250626</v>
      </c>
    </row>
    <row r="12" spans="1:21" x14ac:dyDescent="0.2">
      <c r="A12" s="55"/>
      <c r="B12" s="74"/>
      <c r="C12" s="30">
        <v>2018</v>
      </c>
      <c r="D12" s="29">
        <v>16115.62000000001</v>
      </c>
      <c r="E12" s="29">
        <v>73759107.626658529</v>
      </c>
      <c r="F12" s="42">
        <f t="shared" ref="F12:F38" si="0">E12/D12</f>
        <v>4576.8706153817529</v>
      </c>
      <c r="G12" s="29">
        <v>28976.260000000038</v>
      </c>
      <c r="H12" s="29">
        <v>95301196.861963212</v>
      </c>
      <c r="I12" s="42">
        <f t="shared" ref="I12:I38" si="1">H12/G12</f>
        <v>3288.9405624453634</v>
      </c>
      <c r="J12" s="29">
        <v>8297.2699999999986</v>
      </c>
      <c r="K12" s="29">
        <v>40272129.913021393</v>
      </c>
      <c r="L12" s="42">
        <f t="shared" ref="L12:L38" si="2">K12/J12</f>
        <v>4853.6602898328483</v>
      </c>
      <c r="M12" s="29">
        <v>12323.390000000003</v>
      </c>
      <c r="N12" s="29">
        <v>41064775.716189384</v>
      </c>
      <c r="O12" s="42">
        <f t="shared" ref="O12:O38" si="3">N12/M12</f>
        <v>3332.2629338347137</v>
      </c>
      <c r="P12" s="29">
        <v>9486.2600000000075</v>
      </c>
      <c r="Q12" s="29">
        <v>36964480.60208486</v>
      </c>
      <c r="R12" s="42">
        <f t="shared" ref="R12:R38" si="4">Q12/P12</f>
        <v>3896.6337209906569</v>
      </c>
      <c r="S12" s="29">
        <v>8526.4500000000044</v>
      </c>
      <c r="T12" s="29">
        <v>23132442.565740444</v>
      </c>
      <c r="U12" s="42">
        <f t="shared" ref="U12:U38" si="5">T12/S12</f>
        <v>2713.0215465686697</v>
      </c>
    </row>
    <row r="13" spans="1:21" x14ac:dyDescent="0.2">
      <c r="A13" s="55"/>
      <c r="B13" s="74"/>
      <c r="C13" s="30">
        <v>2019</v>
      </c>
      <c r="D13" s="29">
        <v>18188.400000000001</v>
      </c>
      <c r="E13" s="29">
        <v>90691380.337237433</v>
      </c>
      <c r="F13" s="42">
        <f t="shared" si="0"/>
        <v>4986.2209065798761</v>
      </c>
      <c r="G13" s="29">
        <v>28694.91</v>
      </c>
      <c r="H13" s="29">
        <v>76405750.097850636</v>
      </c>
      <c r="I13" s="42">
        <f t="shared" si="1"/>
        <v>2662.693491558281</v>
      </c>
      <c r="J13" s="29">
        <v>8544.0000000000036</v>
      </c>
      <c r="K13" s="29">
        <v>44332729.030302621</v>
      </c>
      <c r="L13" s="42">
        <f t="shared" si="2"/>
        <v>5188.7557385653799</v>
      </c>
      <c r="M13" s="29">
        <v>14167.470000000001</v>
      </c>
      <c r="N13" s="29">
        <v>45442314.091798075</v>
      </c>
      <c r="O13" s="42">
        <f t="shared" si="3"/>
        <v>3207.5108746867345</v>
      </c>
      <c r="P13" s="29">
        <v>5514.9000000000015</v>
      </c>
      <c r="Q13" s="29">
        <v>24708717.991592631</v>
      </c>
      <c r="R13" s="42">
        <f t="shared" si="4"/>
        <v>4480.3564872604447</v>
      </c>
      <c r="S13" s="29">
        <v>5929.8499999999976</v>
      </c>
      <c r="T13" s="29">
        <v>11350949.538356334</v>
      </c>
      <c r="U13" s="42">
        <f t="shared" si="5"/>
        <v>1914.2051718603909</v>
      </c>
    </row>
    <row r="14" spans="1:21" x14ac:dyDescent="0.2">
      <c r="A14" s="55"/>
      <c r="B14" s="74"/>
      <c r="C14" s="30">
        <v>2020</v>
      </c>
      <c r="D14" s="29">
        <v>17638.009999999984</v>
      </c>
      <c r="E14" s="29">
        <v>92606774.841416135</v>
      </c>
      <c r="F14" s="42">
        <f t="shared" si="0"/>
        <v>5250.4094759792188</v>
      </c>
      <c r="G14" s="29">
        <v>27778.199999999968</v>
      </c>
      <c r="H14" s="29">
        <v>101508013.64820337</v>
      </c>
      <c r="I14" s="42">
        <f t="shared" si="1"/>
        <v>3654.2329469945312</v>
      </c>
      <c r="J14" s="29">
        <v>8002.6999999999871</v>
      </c>
      <c r="K14" s="29">
        <v>42651484.763887979</v>
      </c>
      <c r="L14" s="42">
        <f t="shared" si="2"/>
        <v>5329.6368430514758</v>
      </c>
      <c r="M14" s="29">
        <v>13953.820000000011</v>
      </c>
      <c r="N14" s="29">
        <v>55025746.323902123</v>
      </c>
      <c r="O14" s="42">
        <f t="shared" si="3"/>
        <v>3943.4180979761873</v>
      </c>
      <c r="P14" s="29">
        <v>3968.7299999999937</v>
      </c>
      <c r="Q14" s="29">
        <v>19475506.109532081</v>
      </c>
      <c r="R14" s="42">
        <f t="shared" si="4"/>
        <v>4907.2388672275792</v>
      </c>
      <c r="S14" s="29">
        <v>3797.0399999999968</v>
      </c>
      <c r="T14" s="29">
        <v>13286042.390934592</v>
      </c>
      <c r="U14" s="42">
        <f t="shared" si="5"/>
        <v>3499.0525227373437</v>
      </c>
    </row>
    <row r="15" spans="1:21" x14ac:dyDescent="0.2">
      <c r="A15" s="72" t="s">
        <v>26</v>
      </c>
      <c r="B15" s="73" t="s">
        <v>53</v>
      </c>
      <c r="C15" s="30">
        <v>2017</v>
      </c>
      <c r="D15" s="29">
        <v>2795.5400000000041</v>
      </c>
      <c r="E15" s="29">
        <v>9699441.1232610699</v>
      </c>
      <c r="F15" s="42">
        <f t="shared" si="0"/>
        <v>3469.6127128429771</v>
      </c>
      <c r="G15" s="29">
        <v>5887.5500000000111</v>
      </c>
      <c r="H15" s="29">
        <v>8822151.2652093656</v>
      </c>
      <c r="I15" s="42">
        <f t="shared" si="1"/>
        <v>1498.4418417184311</v>
      </c>
      <c r="J15" s="29">
        <v>1422.4399999999996</v>
      </c>
      <c r="K15" s="29">
        <v>6983834.6854526242</v>
      </c>
      <c r="L15" s="42">
        <f t="shared" si="2"/>
        <v>4909.7569566748871</v>
      </c>
      <c r="M15" s="29">
        <v>2193.880000000001</v>
      </c>
      <c r="N15" s="29">
        <v>4634907.6432340322</v>
      </c>
      <c r="O15" s="42">
        <f t="shared" si="3"/>
        <v>2112.6532186054069</v>
      </c>
      <c r="P15" s="29">
        <v>1195.0200000000007</v>
      </c>
      <c r="Q15" s="29">
        <v>5860493.6890424518</v>
      </c>
      <c r="R15" s="42">
        <f t="shared" si="4"/>
        <v>4904.0967423494576</v>
      </c>
      <c r="S15" s="29">
        <v>3372.8800000000024</v>
      </c>
      <c r="T15" s="29">
        <v>2464697.4187907409</v>
      </c>
      <c r="U15" s="42">
        <f t="shared" si="5"/>
        <v>730.73972948659286</v>
      </c>
    </row>
    <row r="16" spans="1:21" x14ac:dyDescent="0.2">
      <c r="A16" s="55"/>
      <c r="B16" s="74"/>
      <c r="C16" s="30">
        <v>2018</v>
      </c>
      <c r="D16" s="29">
        <v>2733.3899999999985</v>
      </c>
      <c r="E16" s="29">
        <v>9676724.7430828828</v>
      </c>
      <c r="F16" s="42">
        <f t="shared" si="0"/>
        <v>3540.1917556890485</v>
      </c>
      <c r="G16" s="29">
        <v>5246.2200000000048</v>
      </c>
      <c r="H16" s="29">
        <v>17035744.940294929</v>
      </c>
      <c r="I16" s="42">
        <f t="shared" si="1"/>
        <v>3247.2418122562367</v>
      </c>
      <c r="J16" s="29">
        <v>1623.130000000001</v>
      </c>
      <c r="K16" s="29">
        <v>8894351.1589855719</v>
      </c>
      <c r="L16" s="42">
        <f t="shared" si="2"/>
        <v>5479.752797980178</v>
      </c>
      <c r="M16" s="29">
        <v>2260.530000000002</v>
      </c>
      <c r="N16" s="29">
        <v>7474046.2384704705</v>
      </c>
      <c r="O16" s="42">
        <f t="shared" si="3"/>
        <v>3306.3247284798094</v>
      </c>
      <c r="P16" s="29">
        <v>1186.2500000000002</v>
      </c>
      <c r="Q16" s="29">
        <v>3488406.4570331261</v>
      </c>
      <c r="R16" s="42">
        <f t="shared" si="4"/>
        <v>2940.7009121459437</v>
      </c>
      <c r="S16" s="29">
        <v>2866.1399999999985</v>
      </c>
      <c r="T16" s="29">
        <v>6109681.5031090742</v>
      </c>
      <c r="U16" s="42">
        <f t="shared" si="5"/>
        <v>2131.6758787460058</v>
      </c>
    </row>
    <row r="17" spans="1:21" x14ac:dyDescent="0.2">
      <c r="A17" s="55"/>
      <c r="B17" s="74"/>
      <c r="C17" s="30">
        <v>2019</v>
      </c>
      <c r="D17" s="29">
        <v>3018.8000000000034</v>
      </c>
      <c r="E17" s="29">
        <v>14297251.690622872</v>
      </c>
      <c r="F17" s="42">
        <f t="shared" si="0"/>
        <v>4736.0711841204638</v>
      </c>
      <c r="G17" s="29">
        <v>6133.3799999999983</v>
      </c>
      <c r="H17" s="29">
        <v>10795741.552369902</v>
      </c>
      <c r="I17" s="42">
        <f t="shared" si="1"/>
        <v>1760.1618605678932</v>
      </c>
      <c r="J17" s="29">
        <v>1571.8500000000008</v>
      </c>
      <c r="K17" s="29">
        <v>7978425.1108764559</v>
      </c>
      <c r="L17" s="42">
        <f t="shared" si="2"/>
        <v>5075.8183738120379</v>
      </c>
      <c r="M17" s="29">
        <v>2247.0699999999988</v>
      </c>
      <c r="N17" s="29">
        <v>6269913.215686271</v>
      </c>
      <c r="O17" s="42">
        <f t="shared" si="3"/>
        <v>2790.2616365695212</v>
      </c>
      <c r="P17" s="29">
        <v>567.80000000000007</v>
      </c>
      <c r="Q17" s="29">
        <v>2945728.7190375086</v>
      </c>
      <c r="R17" s="42">
        <f t="shared" si="4"/>
        <v>5187.9688605803249</v>
      </c>
      <c r="S17" s="29">
        <v>2407.869999999999</v>
      </c>
      <c r="T17" s="29">
        <v>1733832.6658109056</v>
      </c>
      <c r="U17" s="42">
        <f t="shared" si="5"/>
        <v>720.0690509915014</v>
      </c>
    </row>
    <row r="18" spans="1:21" x14ac:dyDescent="0.2">
      <c r="A18" s="55"/>
      <c r="B18" s="74"/>
      <c r="C18" s="30">
        <v>2020</v>
      </c>
      <c r="D18" s="29">
        <v>2923.9300000000039</v>
      </c>
      <c r="E18" s="29">
        <v>10935314.866893396</v>
      </c>
      <c r="F18" s="42">
        <f t="shared" si="0"/>
        <v>3739.9372990780835</v>
      </c>
      <c r="G18" s="29">
        <v>5143.6799999999957</v>
      </c>
      <c r="H18" s="29">
        <v>14694515.608282438</v>
      </c>
      <c r="I18" s="42">
        <f t="shared" si="1"/>
        <v>2856.809834259217</v>
      </c>
      <c r="J18" s="29">
        <v>1499.5700000000004</v>
      </c>
      <c r="K18" s="29">
        <v>5654295.2607457284</v>
      </c>
      <c r="L18" s="42">
        <f t="shared" si="2"/>
        <v>3770.6110823407557</v>
      </c>
      <c r="M18" s="29">
        <v>2503.2499999999991</v>
      </c>
      <c r="N18" s="29">
        <v>7422303.3765845001</v>
      </c>
      <c r="O18" s="42">
        <f t="shared" si="3"/>
        <v>2965.0667638408081</v>
      </c>
      <c r="P18" s="29">
        <v>426.08</v>
      </c>
      <c r="Q18" s="29">
        <v>2075363.2221318146</v>
      </c>
      <c r="R18" s="42">
        <f t="shared" si="4"/>
        <v>4870.8299430431252</v>
      </c>
      <c r="S18" s="29">
        <v>1926.98</v>
      </c>
      <c r="T18" s="29">
        <v>3702137.6834342591</v>
      </c>
      <c r="U18" s="42">
        <f t="shared" si="5"/>
        <v>1921.2123028958574</v>
      </c>
    </row>
    <row r="19" spans="1:21" x14ac:dyDescent="0.2">
      <c r="A19" s="72" t="s">
        <v>27</v>
      </c>
      <c r="B19" s="73" t="s">
        <v>54</v>
      </c>
      <c r="C19" s="30">
        <v>2017</v>
      </c>
      <c r="D19" s="29">
        <v>1718.8299999999992</v>
      </c>
      <c r="E19" s="29">
        <v>1834985.2813147511</v>
      </c>
      <c r="F19" s="42">
        <f t="shared" si="0"/>
        <v>1067.5781091293215</v>
      </c>
      <c r="G19" s="29">
        <v>17610.150000000009</v>
      </c>
      <c r="H19" s="29">
        <v>10373541.499149725</v>
      </c>
      <c r="I19" s="42">
        <f t="shared" si="1"/>
        <v>589.06604992857638</v>
      </c>
      <c r="J19" s="29">
        <v>356.57000000000011</v>
      </c>
      <c r="K19" s="29">
        <v>164363.96038338661</v>
      </c>
      <c r="L19" s="42">
        <f t="shared" si="2"/>
        <v>460.95846645367408</v>
      </c>
      <c r="M19" s="29">
        <v>5742.8099999999977</v>
      </c>
      <c r="N19" s="29">
        <v>3370615.3523213691</v>
      </c>
      <c r="O19" s="42">
        <f t="shared" si="3"/>
        <v>586.92788936450461</v>
      </c>
      <c r="P19" s="29">
        <v>63.06</v>
      </c>
      <c r="Q19" s="29">
        <v>60179.279792746122</v>
      </c>
      <c r="R19" s="42">
        <f t="shared" si="4"/>
        <v>954.3177892918826</v>
      </c>
      <c r="S19" s="29">
        <v>1223.9700000000005</v>
      </c>
      <c r="T19" s="29">
        <v>223370.13486370162</v>
      </c>
      <c r="U19" s="42">
        <f t="shared" si="5"/>
        <v>182.49641319942609</v>
      </c>
    </row>
    <row r="20" spans="1:21" x14ac:dyDescent="0.2">
      <c r="A20" s="55"/>
      <c r="B20" s="74"/>
      <c r="C20" s="30">
        <v>2018</v>
      </c>
      <c r="D20" s="29">
        <v>1535.4999999999986</v>
      </c>
      <c r="E20" s="29">
        <v>6442060.5004453994</v>
      </c>
      <c r="F20" s="42">
        <f t="shared" si="0"/>
        <v>4195.4155001272584</v>
      </c>
      <c r="G20" s="29">
        <v>17559.090000000022</v>
      </c>
      <c r="H20" s="29">
        <v>46215610.086186111</v>
      </c>
      <c r="I20" s="42">
        <f t="shared" si="1"/>
        <v>2632.0048525399693</v>
      </c>
      <c r="J20" s="29">
        <v>722.30999999999983</v>
      </c>
      <c r="K20" s="29">
        <v>2686199.6333495844</v>
      </c>
      <c r="L20" s="42">
        <f t="shared" si="2"/>
        <v>3718.9013489354779</v>
      </c>
      <c r="M20" s="29">
        <v>5217.6000000000004</v>
      </c>
      <c r="N20" s="29">
        <v>13846858.626553301</v>
      </c>
      <c r="O20" s="42">
        <f t="shared" si="3"/>
        <v>2653.8750817527789</v>
      </c>
      <c r="P20" s="29">
        <v>29.759999999999998</v>
      </c>
      <c r="Q20" s="29">
        <v>78.315789473684205</v>
      </c>
      <c r="R20" s="42">
        <f t="shared" si="4"/>
        <v>2.6315789473684212</v>
      </c>
      <c r="S20" s="29">
        <v>684.98000000000025</v>
      </c>
      <c r="T20" s="29">
        <v>1329008.7371404283</v>
      </c>
      <c r="U20" s="42">
        <f t="shared" si="5"/>
        <v>1940.2153889754852</v>
      </c>
    </row>
    <row r="21" spans="1:21" x14ac:dyDescent="0.2">
      <c r="A21" s="55"/>
      <c r="B21" s="74"/>
      <c r="C21" s="30">
        <v>2019</v>
      </c>
      <c r="D21" s="29">
        <v>1920.0299999999979</v>
      </c>
      <c r="E21" s="29">
        <v>7207657.6568408655</v>
      </c>
      <c r="F21" s="42">
        <f t="shared" si="0"/>
        <v>3753.9297077862707</v>
      </c>
      <c r="G21" s="29">
        <v>19077.460000000003</v>
      </c>
      <c r="H21" s="29">
        <v>42049896.645822719</v>
      </c>
      <c r="I21" s="42">
        <f t="shared" si="1"/>
        <v>2204.166416589143</v>
      </c>
      <c r="J21" s="29">
        <v>456.56</v>
      </c>
      <c r="K21" s="29">
        <v>1884342.5623471884</v>
      </c>
      <c r="L21" s="42">
        <f t="shared" si="2"/>
        <v>4127.2616136919314</v>
      </c>
      <c r="M21" s="29">
        <v>5779.1199999999963</v>
      </c>
      <c r="N21" s="29">
        <v>11354677.3149036</v>
      </c>
      <c r="O21" s="42">
        <f t="shared" si="3"/>
        <v>1964.7761795746769</v>
      </c>
      <c r="P21" s="29">
        <v>86.869999999999976</v>
      </c>
      <c r="Q21" s="29"/>
      <c r="R21" s="42">
        <f t="shared" si="4"/>
        <v>0</v>
      </c>
      <c r="S21" s="29">
        <v>358.54</v>
      </c>
      <c r="T21" s="29"/>
      <c r="U21" s="42">
        <f t="shared" si="5"/>
        <v>0</v>
      </c>
    </row>
    <row r="22" spans="1:21" x14ac:dyDescent="0.2">
      <c r="A22" s="55"/>
      <c r="B22" s="74"/>
      <c r="C22" s="30">
        <v>2020</v>
      </c>
      <c r="D22" s="29">
        <v>1797.0099999999986</v>
      </c>
      <c r="E22" s="29">
        <v>7296888.6752350889</v>
      </c>
      <c r="F22" s="42">
        <f t="shared" si="0"/>
        <v>4060.5721032354268</v>
      </c>
      <c r="G22" s="29">
        <v>17719.850000000013</v>
      </c>
      <c r="H22" s="29">
        <v>53822379.735569142</v>
      </c>
      <c r="I22" s="42">
        <f t="shared" si="1"/>
        <v>3037.4060579276406</v>
      </c>
      <c r="J22" s="29">
        <v>512.79999999999984</v>
      </c>
      <c r="K22" s="29">
        <v>2127146.1669165408</v>
      </c>
      <c r="L22" s="42">
        <f t="shared" si="2"/>
        <v>4148.1009495252365</v>
      </c>
      <c r="M22" s="29">
        <v>5412.4800000000032</v>
      </c>
      <c r="N22" s="29">
        <v>16264615.351739075</v>
      </c>
      <c r="O22" s="42">
        <f t="shared" si="3"/>
        <v>3005.0208687586955</v>
      </c>
      <c r="P22" s="29">
        <v>8.7200000000000006</v>
      </c>
      <c r="Q22" s="29"/>
      <c r="R22" s="42">
        <f t="shared" si="4"/>
        <v>0</v>
      </c>
      <c r="S22" s="29">
        <v>225.96</v>
      </c>
      <c r="T22" s="29">
        <v>787437.61313868617</v>
      </c>
      <c r="U22" s="42">
        <f t="shared" si="5"/>
        <v>3484.8540145985403</v>
      </c>
    </row>
    <row r="23" spans="1:21" x14ac:dyDescent="0.2">
      <c r="A23" s="72" t="s">
        <v>28</v>
      </c>
      <c r="B23" s="73" t="s">
        <v>55</v>
      </c>
      <c r="C23" s="30">
        <v>2017</v>
      </c>
      <c r="D23" s="29">
        <v>2227.9300000000012</v>
      </c>
      <c r="E23" s="29">
        <v>10771290.681315575</v>
      </c>
      <c r="F23" s="42">
        <f t="shared" si="0"/>
        <v>4834.6629747413826</v>
      </c>
      <c r="G23" s="29">
        <v>10490.010000000011</v>
      </c>
      <c r="H23" s="29">
        <v>12665217.590371972</v>
      </c>
      <c r="I23" s="42">
        <f t="shared" si="1"/>
        <v>1207.3599158029363</v>
      </c>
      <c r="J23" s="29">
        <v>347.57000000000005</v>
      </c>
      <c r="K23" s="29">
        <v>2123328.1592784729</v>
      </c>
      <c r="L23" s="42">
        <f t="shared" si="2"/>
        <v>6109.0662579580303</v>
      </c>
      <c r="M23" s="29">
        <v>1019.0900000000004</v>
      </c>
      <c r="N23" s="29">
        <v>1384057.5694939818</v>
      </c>
      <c r="O23" s="42">
        <f t="shared" si="3"/>
        <v>1358.1308515381186</v>
      </c>
      <c r="P23" s="29">
        <v>1150.3499999999997</v>
      </c>
      <c r="Q23" s="29">
        <v>1605155.5613490122</v>
      </c>
      <c r="R23" s="42">
        <f t="shared" si="4"/>
        <v>1395.3627690259596</v>
      </c>
      <c r="S23" s="29">
        <v>13676.199999999992</v>
      </c>
      <c r="T23" s="29">
        <v>14957344.145661363</v>
      </c>
      <c r="U23" s="42">
        <f t="shared" si="5"/>
        <v>1093.6769092044115</v>
      </c>
    </row>
    <row r="24" spans="1:21" x14ac:dyDescent="0.2">
      <c r="A24" s="55"/>
      <c r="B24" s="74"/>
      <c r="C24" s="30">
        <v>2018</v>
      </c>
      <c r="D24" s="29">
        <v>2460.4200000000005</v>
      </c>
      <c r="E24" s="29">
        <v>12194499.404743323</v>
      </c>
      <c r="F24" s="42">
        <f t="shared" si="0"/>
        <v>4956.2673871710194</v>
      </c>
      <c r="G24" s="29">
        <v>10964.090000000004</v>
      </c>
      <c r="H24" s="29">
        <v>20440700.785019618</v>
      </c>
      <c r="I24" s="42">
        <f t="shared" si="1"/>
        <v>1864.3317215582515</v>
      </c>
      <c r="J24" s="29">
        <v>423.2999999999999</v>
      </c>
      <c r="K24" s="29">
        <v>2444072.2235390642</v>
      </c>
      <c r="L24" s="42">
        <f t="shared" si="2"/>
        <v>5773.853587382624</v>
      </c>
      <c r="M24" s="29">
        <v>799.68999999999983</v>
      </c>
      <c r="N24" s="29">
        <v>1336105.4350649347</v>
      </c>
      <c r="O24" s="42">
        <f t="shared" si="3"/>
        <v>1670.7792207792206</v>
      </c>
      <c r="P24" s="29">
        <v>1071.4599999999998</v>
      </c>
      <c r="Q24" s="29">
        <v>2343214.9079555385</v>
      </c>
      <c r="R24" s="42">
        <f t="shared" si="4"/>
        <v>2186.9364306232046</v>
      </c>
      <c r="S24" s="29">
        <v>10881.020000000006</v>
      </c>
      <c r="T24" s="29">
        <v>13909541.973787941</v>
      </c>
      <c r="U24" s="42">
        <f t="shared" si="5"/>
        <v>1278.330705557745</v>
      </c>
    </row>
    <row r="25" spans="1:21" x14ac:dyDescent="0.2">
      <c r="A25" s="55"/>
      <c r="B25" s="74"/>
      <c r="C25" s="30">
        <v>2019</v>
      </c>
      <c r="D25" s="29">
        <v>2555.9000000000024</v>
      </c>
      <c r="E25" s="29">
        <v>13463832.095043642</v>
      </c>
      <c r="F25" s="42">
        <f t="shared" si="0"/>
        <v>5267.7460366382211</v>
      </c>
      <c r="G25" s="29">
        <v>15234.220000000003</v>
      </c>
      <c r="H25" s="29">
        <v>34567276.463421948</v>
      </c>
      <c r="I25" s="42">
        <f t="shared" si="1"/>
        <v>2269.0545668515974</v>
      </c>
      <c r="J25" s="29">
        <v>643.81999999999994</v>
      </c>
      <c r="K25" s="29">
        <v>4187997.9785851776</v>
      </c>
      <c r="L25" s="42">
        <f t="shared" si="2"/>
        <v>6504.920596727623</v>
      </c>
      <c r="M25" s="29">
        <v>1273.0899999999997</v>
      </c>
      <c r="N25" s="29">
        <v>2774588.3630003878</v>
      </c>
      <c r="O25" s="42">
        <f t="shared" si="3"/>
        <v>2179.4125812003772</v>
      </c>
      <c r="P25" s="29">
        <v>678.14</v>
      </c>
      <c r="Q25" s="29">
        <v>2305464.3751733704</v>
      </c>
      <c r="R25" s="42">
        <f t="shared" si="4"/>
        <v>3399.6879334257978</v>
      </c>
      <c r="S25" s="29">
        <v>7792.1199999999926</v>
      </c>
      <c r="T25" s="29">
        <v>6872153.1337154107</v>
      </c>
      <c r="U25" s="42">
        <f t="shared" si="5"/>
        <v>881.93625530862164</v>
      </c>
    </row>
    <row r="26" spans="1:21" x14ac:dyDescent="0.2">
      <c r="A26" s="55"/>
      <c r="B26" s="74"/>
      <c r="C26" s="30">
        <v>2020</v>
      </c>
      <c r="D26" s="29">
        <v>2464.3100000000004</v>
      </c>
      <c r="E26" s="29">
        <v>11507345.224119933</v>
      </c>
      <c r="F26" s="42">
        <f t="shared" si="0"/>
        <v>4669.6013180646642</v>
      </c>
      <c r="G26" s="29">
        <v>12621.31</v>
      </c>
      <c r="H26" s="29">
        <v>44826397.31152904</v>
      </c>
      <c r="I26" s="42">
        <f t="shared" si="1"/>
        <v>3551.6437922473215</v>
      </c>
      <c r="J26" s="29">
        <v>675.39999999999986</v>
      </c>
      <c r="K26" s="29">
        <v>3886355.0650784876</v>
      </c>
      <c r="L26" s="42">
        <f t="shared" si="2"/>
        <v>5754.1531908180168</v>
      </c>
      <c r="M26" s="29">
        <v>1896.5400000000004</v>
      </c>
      <c r="N26" s="29">
        <v>6656597.0158038158</v>
      </c>
      <c r="O26" s="42">
        <f t="shared" si="3"/>
        <v>3509.8637602179833</v>
      </c>
      <c r="P26" s="29">
        <v>466.99</v>
      </c>
      <c r="Q26" s="29">
        <v>2370202.6519001578</v>
      </c>
      <c r="R26" s="42">
        <f t="shared" si="4"/>
        <v>5075.4890937710825</v>
      </c>
      <c r="S26" s="29">
        <v>5362.3099999999968</v>
      </c>
      <c r="T26" s="29">
        <v>10718015.853819869</v>
      </c>
      <c r="U26" s="42">
        <f t="shared" si="5"/>
        <v>1998.7684139521728</v>
      </c>
    </row>
    <row r="27" spans="1:21" x14ac:dyDescent="0.2">
      <c r="A27" s="72" t="s">
        <v>29</v>
      </c>
      <c r="B27" s="73" t="s">
        <v>5</v>
      </c>
      <c r="C27" s="30">
        <v>2017</v>
      </c>
      <c r="D27" s="29">
        <v>7123.9199999999937</v>
      </c>
      <c r="E27" s="29">
        <v>31124229.260160994</v>
      </c>
      <c r="F27" s="42">
        <f t="shared" si="0"/>
        <v>4368.9751232693543</v>
      </c>
      <c r="G27" s="29">
        <v>36165.089999999989</v>
      </c>
      <c r="H27" s="29">
        <v>50647816.651777662</v>
      </c>
      <c r="I27" s="42">
        <f t="shared" si="1"/>
        <v>1400.4615127952861</v>
      </c>
      <c r="J27" s="29">
        <v>2101.5899999999997</v>
      </c>
      <c r="K27" s="29">
        <v>9724726.8171324413</v>
      </c>
      <c r="L27" s="42">
        <f t="shared" si="2"/>
        <v>4627.3187525313897</v>
      </c>
      <c r="M27" s="29">
        <v>2543.96</v>
      </c>
      <c r="N27" s="29">
        <v>2063551.1146588023</v>
      </c>
      <c r="O27" s="42">
        <f t="shared" si="3"/>
        <v>811.15706011839893</v>
      </c>
      <c r="P27" s="29">
        <v>11017.320000000014</v>
      </c>
      <c r="Q27" s="29">
        <v>56021081.89552556</v>
      </c>
      <c r="R27" s="42">
        <f t="shared" si="4"/>
        <v>5084.8193476748875</v>
      </c>
      <c r="S27" s="29">
        <v>54584.649999999878</v>
      </c>
      <c r="T27" s="29">
        <v>58918207.482789174</v>
      </c>
      <c r="U27" s="42">
        <f t="shared" si="5"/>
        <v>1079.391504439239</v>
      </c>
    </row>
    <row r="28" spans="1:21" x14ac:dyDescent="0.2">
      <c r="A28" s="55"/>
      <c r="B28" s="74"/>
      <c r="C28" s="30">
        <v>2018</v>
      </c>
      <c r="D28" s="29">
        <v>6365.2000000000025</v>
      </c>
      <c r="E28" s="29">
        <v>23721189.022889603</v>
      </c>
      <c r="F28" s="42">
        <f t="shared" si="0"/>
        <v>3726.6997145242244</v>
      </c>
      <c r="G28" s="29">
        <v>39098.93000000008</v>
      </c>
      <c r="H28" s="29">
        <v>64658120.356690057</v>
      </c>
      <c r="I28" s="42">
        <f t="shared" si="1"/>
        <v>1653.7056220385039</v>
      </c>
      <c r="J28" s="29">
        <v>2213.8800000000006</v>
      </c>
      <c r="K28" s="29">
        <v>10547086.032552604</v>
      </c>
      <c r="L28" s="42">
        <f t="shared" si="2"/>
        <v>4764.0730448590712</v>
      </c>
      <c r="M28" s="29">
        <v>2974.5599999999995</v>
      </c>
      <c r="N28" s="29">
        <v>2274071.8916307879</v>
      </c>
      <c r="O28" s="42">
        <f t="shared" si="3"/>
        <v>764.50698309356278</v>
      </c>
      <c r="P28" s="29">
        <v>11547.660000000024</v>
      </c>
      <c r="Q28" s="29">
        <v>51474236.529860437</v>
      </c>
      <c r="R28" s="42">
        <f t="shared" si="4"/>
        <v>4457.5469428317365</v>
      </c>
      <c r="S28" s="29">
        <v>46723.420000000042</v>
      </c>
      <c r="T28" s="29">
        <v>53762174.846703678</v>
      </c>
      <c r="U28" s="42">
        <f t="shared" si="5"/>
        <v>1150.6472524208123</v>
      </c>
    </row>
    <row r="29" spans="1:21" x14ac:dyDescent="0.2">
      <c r="A29" s="55"/>
      <c r="B29" s="74"/>
      <c r="C29" s="30">
        <v>2019</v>
      </c>
      <c r="D29" s="29">
        <v>8315.009999999982</v>
      </c>
      <c r="E29" s="29">
        <v>53758663.576296858</v>
      </c>
      <c r="F29" s="42">
        <f t="shared" si="0"/>
        <v>6465.2554328012802</v>
      </c>
      <c r="G29" s="29">
        <v>48857.049999999981</v>
      </c>
      <c r="H29" s="29">
        <v>72303854.77531606</v>
      </c>
      <c r="I29" s="42">
        <f t="shared" si="1"/>
        <v>1479.9062730008482</v>
      </c>
      <c r="J29" s="29">
        <v>2849.679999999998</v>
      </c>
      <c r="K29" s="29">
        <v>16752233.390084974</v>
      </c>
      <c r="L29" s="42">
        <f t="shared" si="2"/>
        <v>5878.6366855524084</v>
      </c>
      <c r="M29" s="29">
        <v>4066.1800000000012</v>
      </c>
      <c r="N29" s="29">
        <v>1751634.8742414343</v>
      </c>
      <c r="O29" s="42">
        <f t="shared" si="3"/>
        <v>430.78143964149001</v>
      </c>
      <c r="P29" s="29">
        <v>7646.1699999999992</v>
      </c>
      <c r="Q29" s="29">
        <v>42474058.28488715</v>
      </c>
      <c r="R29" s="42">
        <f t="shared" si="4"/>
        <v>5554.9455851605644</v>
      </c>
      <c r="S29" s="29">
        <v>35863.189999999959</v>
      </c>
      <c r="T29" s="29">
        <v>30330115.183139749</v>
      </c>
      <c r="U29" s="42">
        <f t="shared" si="5"/>
        <v>845.71715965980115</v>
      </c>
    </row>
    <row r="30" spans="1:21" x14ac:dyDescent="0.2">
      <c r="A30" s="55"/>
      <c r="B30" s="74"/>
      <c r="C30" s="30">
        <v>2020</v>
      </c>
      <c r="D30" s="29">
        <v>8378.6300000000192</v>
      </c>
      <c r="E30" s="29">
        <v>43223003.699870564</v>
      </c>
      <c r="F30" s="42">
        <f t="shared" si="0"/>
        <v>5158.7197071443024</v>
      </c>
      <c r="G30" s="29">
        <v>47313.700000000033</v>
      </c>
      <c r="H30" s="29">
        <v>114689916.43881223</v>
      </c>
      <c r="I30" s="42">
        <f t="shared" si="1"/>
        <v>2424.031864741336</v>
      </c>
      <c r="J30" s="29">
        <v>2911.489999999993</v>
      </c>
      <c r="K30" s="29">
        <v>15453277.626024846</v>
      </c>
      <c r="L30" s="42">
        <f t="shared" si="2"/>
        <v>5307.6870008225624</v>
      </c>
      <c r="M30" s="29">
        <v>4271.6100000000024</v>
      </c>
      <c r="N30" s="29">
        <v>5714842.9042419642</v>
      </c>
      <c r="O30" s="42">
        <f t="shared" si="3"/>
        <v>1337.8662621919982</v>
      </c>
      <c r="P30" s="29">
        <v>6422.0099999999929</v>
      </c>
      <c r="Q30" s="29">
        <v>34701258.74412749</v>
      </c>
      <c r="R30" s="42">
        <f t="shared" si="4"/>
        <v>5403.4887432637952</v>
      </c>
      <c r="S30" s="29">
        <v>28080.83</v>
      </c>
      <c r="T30" s="29">
        <v>45946877.063967153</v>
      </c>
      <c r="U30" s="42">
        <f t="shared" si="5"/>
        <v>1636.2364311869396</v>
      </c>
    </row>
    <row r="31" spans="1:21" x14ac:dyDescent="0.2">
      <c r="A31" s="72" t="s">
        <v>30</v>
      </c>
      <c r="B31" s="73" t="s">
        <v>56</v>
      </c>
      <c r="C31" s="30">
        <v>2017</v>
      </c>
      <c r="D31" s="29">
        <v>834.47999999999968</v>
      </c>
      <c r="E31" s="29">
        <v>3107587.3396064998</v>
      </c>
      <c r="F31" s="42">
        <f t="shared" si="0"/>
        <v>3723.9806102081548</v>
      </c>
      <c r="G31" s="29">
        <v>20785.149999999991</v>
      </c>
      <c r="H31" s="29">
        <v>24648523.154229518</v>
      </c>
      <c r="I31" s="42">
        <f t="shared" si="1"/>
        <v>1185.8717956920941</v>
      </c>
      <c r="J31" s="29">
        <v>317.77999999999997</v>
      </c>
      <c r="K31" s="29">
        <v>1212118.2282457605</v>
      </c>
      <c r="L31" s="42">
        <f t="shared" si="2"/>
        <v>3814.3313872671679</v>
      </c>
      <c r="M31" s="29">
        <v>8847.06</v>
      </c>
      <c r="N31" s="29">
        <v>8262334.7550491756</v>
      </c>
      <c r="O31" s="42">
        <f t="shared" si="3"/>
        <v>933.90739466547939</v>
      </c>
      <c r="P31" s="29">
        <v>13.92</v>
      </c>
      <c r="Q31" s="29">
        <v>4286.9855907780975</v>
      </c>
      <c r="R31" s="42">
        <f t="shared" si="4"/>
        <v>307.97310278578288</v>
      </c>
      <c r="S31" s="29">
        <v>1955.4</v>
      </c>
      <c r="T31" s="29">
        <v>1510247.5169890227</v>
      </c>
      <c r="U31" s="42">
        <f t="shared" si="5"/>
        <v>772.34709879770003</v>
      </c>
    </row>
    <row r="32" spans="1:21" x14ac:dyDescent="0.2">
      <c r="A32" s="55"/>
      <c r="B32" s="74"/>
      <c r="C32" s="30">
        <v>2018</v>
      </c>
      <c r="D32" s="29">
        <v>885.25999999999931</v>
      </c>
      <c r="E32" s="29">
        <v>4085690.1213825387</v>
      </c>
      <c r="F32" s="42">
        <f t="shared" si="0"/>
        <v>4615.243116578793</v>
      </c>
      <c r="G32" s="29">
        <v>19314.110000000026</v>
      </c>
      <c r="H32" s="29">
        <v>48214239.926378109</v>
      </c>
      <c r="I32" s="42">
        <f t="shared" si="1"/>
        <v>2496.3221150950285</v>
      </c>
      <c r="J32" s="29">
        <v>311.64000000000004</v>
      </c>
      <c r="K32" s="29">
        <v>1308975.8168369145</v>
      </c>
      <c r="L32" s="42">
        <f t="shared" si="2"/>
        <v>4200.2817893624515</v>
      </c>
      <c r="M32" s="29">
        <v>8399.2099999999991</v>
      </c>
      <c r="N32" s="29">
        <v>21657330.225798372</v>
      </c>
      <c r="O32" s="42">
        <f t="shared" si="3"/>
        <v>2578.4960997282333</v>
      </c>
      <c r="P32" s="29">
        <v>6.49</v>
      </c>
      <c r="Q32" s="29"/>
      <c r="R32" s="42">
        <f t="shared" si="4"/>
        <v>0</v>
      </c>
      <c r="S32" s="29">
        <v>1527.2800000000002</v>
      </c>
      <c r="T32" s="29">
        <v>1097568.5815548366</v>
      </c>
      <c r="U32" s="42">
        <f t="shared" si="5"/>
        <v>718.64267295770026</v>
      </c>
    </row>
    <row r="33" spans="1:21" x14ac:dyDescent="0.2">
      <c r="A33" s="55"/>
      <c r="B33" s="74"/>
      <c r="C33" s="30">
        <v>2019</v>
      </c>
      <c r="D33" s="29">
        <v>836.66999999999916</v>
      </c>
      <c r="E33" s="29">
        <v>3403258.487944887</v>
      </c>
      <c r="F33" s="42">
        <f t="shared" si="0"/>
        <v>4067.6234213547641</v>
      </c>
      <c r="G33" s="29">
        <v>21774.679999999978</v>
      </c>
      <c r="H33" s="29">
        <v>63843617.140884474</v>
      </c>
      <c r="I33" s="42">
        <f t="shared" si="1"/>
        <v>2932.0117283415661</v>
      </c>
      <c r="J33" s="29">
        <v>323.35999999999996</v>
      </c>
      <c r="K33" s="29">
        <v>1443817.5618073316</v>
      </c>
      <c r="L33" s="42">
        <f t="shared" si="2"/>
        <v>4465.0468883205458</v>
      </c>
      <c r="M33" s="29">
        <v>8328.9100000000017</v>
      </c>
      <c r="N33" s="29">
        <v>23143364.599862281</v>
      </c>
      <c r="O33" s="42">
        <f t="shared" si="3"/>
        <v>2778.6786746239636</v>
      </c>
      <c r="P33" s="29">
        <v>3.54</v>
      </c>
      <c r="Q33" s="29">
        <v>7200</v>
      </c>
      <c r="R33" s="42">
        <f t="shared" si="4"/>
        <v>2033.8983050847457</v>
      </c>
      <c r="S33" s="29">
        <v>938.9000000000002</v>
      </c>
      <c r="T33" s="29">
        <v>1490941.8048614969</v>
      </c>
      <c r="U33" s="42">
        <f t="shared" si="5"/>
        <v>1587.9665617866615</v>
      </c>
    </row>
    <row r="34" spans="1:21" x14ac:dyDescent="0.2">
      <c r="A34" s="55"/>
      <c r="B34" s="74"/>
      <c r="C34" s="30">
        <v>2020</v>
      </c>
      <c r="D34" s="29">
        <v>845.94999999999993</v>
      </c>
      <c r="E34" s="29">
        <v>3772745.0423667962</v>
      </c>
      <c r="F34" s="42">
        <f t="shared" si="0"/>
        <v>4459.7730863133711</v>
      </c>
      <c r="G34" s="29">
        <v>21113.809999999987</v>
      </c>
      <c r="H34" s="29">
        <v>82414206.806788221</v>
      </c>
      <c r="I34" s="42">
        <f t="shared" si="1"/>
        <v>3903.3318385828175</v>
      </c>
      <c r="J34" s="29">
        <v>257.89</v>
      </c>
      <c r="K34" s="29">
        <v>1118447.5877760428</v>
      </c>
      <c r="L34" s="42">
        <f t="shared" si="2"/>
        <v>4336.9172429176888</v>
      </c>
      <c r="M34" s="29">
        <v>8508.0700000000033</v>
      </c>
      <c r="N34" s="29">
        <v>30709433.621806018</v>
      </c>
      <c r="O34" s="42">
        <f t="shared" si="3"/>
        <v>3609.4476916393501</v>
      </c>
      <c r="P34" s="29">
        <v>9.15</v>
      </c>
      <c r="Q34" s="29"/>
      <c r="R34" s="42">
        <f t="shared" si="4"/>
        <v>0</v>
      </c>
      <c r="S34" s="29">
        <v>366.78</v>
      </c>
      <c r="T34" s="29">
        <v>1145453.94</v>
      </c>
      <c r="U34" s="42">
        <f t="shared" si="5"/>
        <v>3123</v>
      </c>
    </row>
    <row r="35" spans="1:21" x14ac:dyDescent="0.2">
      <c r="A35" s="72" t="s">
        <v>31</v>
      </c>
      <c r="B35" s="73" t="s">
        <v>57</v>
      </c>
      <c r="C35" s="30">
        <v>2017</v>
      </c>
      <c r="D35" s="29">
        <v>2602.679999999998</v>
      </c>
      <c r="E35" s="29">
        <v>15317686.794270124</v>
      </c>
      <c r="F35" s="42">
        <f t="shared" si="0"/>
        <v>5885.3515584974475</v>
      </c>
      <c r="G35" s="29">
        <v>14273.169999999986</v>
      </c>
      <c r="H35" s="29">
        <v>24769938.13231143</v>
      </c>
      <c r="I35" s="42">
        <f t="shared" si="1"/>
        <v>1735.4195411608953</v>
      </c>
      <c r="J35" s="29">
        <v>454.40000000000009</v>
      </c>
      <c r="K35" s="29">
        <v>1958092.2871452423</v>
      </c>
      <c r="L35" s="42">
        <f t="shared" si="2"/>
        <v>4309.1819699499165</v>
      </c>
      <c r="M35" s="29">
        <v>1017.9899999999999</v>
      </c>
      <c r="N35" s="29">
        <v>1202543.6745017883</v>
      </c>
      <c r="O35" s="42">
        <f t="shared" si="3"/>
        <v>1181.2922273320842</v>
      </c>
      <c r="P35" s="29">
        <v>927.28999999999951</v>
      </c>
      <c r="Q35" s="29">
        <v>3854800.2670416366</v>
      </c>
      <c r="R35" s="42">
        <f t="shared" si="4"/>
        <v>4157.0601074546676</v>
      </c>
      <c r="S35" s="29">
        <v>7937.3700000000026</v>
      </c>
      <c r="T35" s="29">
        <v>8564506.6538191289</v>
      </c>
      <c r="U35" s="42">
        <f t="shared" si="5"/>
        <v>1079.0106362459007</v>
      </c>
    </row>
    <row r="36" spans="1:21" x14ac:dyDescent="0.2">
      <c r="A36" s="55"/>
      <c r="B36" s="74"/>
      <c r="C36" s="30">
        <v>2018</v>
      </c>
      <c r="D36" s="29">
        <v>3192.8199999999993</v>
      </c>
      <c r="E36" s="29">
        <v>15907645.491550518</v>
      </c>
      <c r="F36" s="42">
        <f t="shared" si="0"/>
        <v>4982.3182927789612</v>
      </c>
      <c r="G36" s="29">
        <v>15797.669999999995</v>
      </c>
      <c r="H36" s="29">
        <v>25914558.166323788</v>
      </c>
      <c r="I36" s="42">
        <f t="shared" si="1"/>
        <v>1640.4038169124813</v>
      </c>
      <c r="J36" s="29">
        <v>364.48000000000013</v>
      </c>
      <c r="K36" s="29">
        <v>569592.01384881733</v>
      </c>
      <c r="L36" s="42">
        <f t="shared" si="2"/>
        <v>1562.7524523946913</v>
      </c>
      <c r="M36" s="29">
        <v>713.28</v>
      </c>
      <c r="N36" s="29">
        <v>1149247.5837729669</v>
      </c>
      <c r="O36" s="42">
        <f t="shared" si="3"/>
        <v>1611.2152082954337</v>
      </c>
      <c r="P36" s="29">
        <v>940.31</v>
      </c>
      <c r="Q36" s="29">
        <v>3920679.705792489</v>
      </c>
      <c r="R36" s="42">
        <f t="shared" si="4"/>
        <v>4169.5607893061751</v>
      </c>
      <c r="S36" s="29">
        <v>6937.8600000000051</v>
      </c>
      <c r="T36" s="29">
        <v>6994556.2401451226</v>
      </c>
      <c r="U36" s="42">
        <f t="shared" si="5"/>
        <v>1008.1720069510076</v>
      </c>
    </row>
    <row r="37" spans="1:21" x14ac:dyDescent="0.2">
      <c r="A37" s="55"/>
      <c r="B37" s="74"/>
      <c r="C37" s="30">
        <v>2019</v>
      </c>
      <c r="D37" s="29">
        <v>2819.3399999999997</v>
      </c>
      <c r="E37" s="29">
        <v>15189022.573149648</v>
      </c>
      <c r="F37" s="42">
        <f t="shared" si="0"/>
        <v>5387.4391074328205</v>
      </c>
      <c r="G37" s="29">
        <v>17299.219999999987</v>
      </c>
      <c r="H37" s="29">
        <v>21398269.231337782</v>
      </c>
      <c r="I37" s="42">
        <f t="shared" si="1"/>
        <v>1236.9499452193681</v>
      </c>
      <c r="J37" s="29">
        <v>472.8</v>
      </c>
      <c r="K37" s="29">
        <v>1028748.0191184282</v>
      </c>
      <c r="L37" s="42">
        <f t="shared" si="2"/>
        <v>2175.8629845990445</v>
      </c>
      <c r="M37" s="29">
        <v>1247.75</v>
      </c>
      <c r="N37" s="29">
        <v>854527.86720459501</v>
      </c>
      <c r="O37" s="42">
        <f t="shared" si="3"/>
        <v>684.85503282275693</v>
      </c>
      <c r="P37" s="29">
        <v>432.6699999999999</v>
      </c>
      <c r="Q37" s="29">
        <v>1460872.3523851396</v>
      </c>
      <c r="R37" s="42">
        <f t="shared" si="4"/>
        <v>3376.4123983293039</v>
      </c>
      <c r="S37" s="29">
        <v>5256.9599999999973</v>
      </c>
      <c r="T37" s="29">
        <v>3738105.0355768856</v>
      </c>
      <c r="U37" s="42">
        <f t="shared" si="5"/>
        <v>711.07732141330496</v>
      </c>
    </row>
    <row r="38" spans="1:21" x14ac:dyDescent="0.2">
      <c r="A38" s="55"/>
      <c r="B38" s="74"/>
      <c r="C38" s="30">
        <v>2020</v>
      </c>
      <c r="D38" s="29">
        <v>2834.0199999999986</v>
      </c>
      <c r="E38" s="29">
        <v>12452888.585332591</v>
      </c>
      <c r="F38" s="42">
        <f t="shared" si="0"/>
        <v>4394.0722314354161</v>
      </c>
      <c r="G38" s="29">
        <v>16592.099999999995</v>
      </c>
      <c r="H38" s="29">
        <v>39273146.760627478</v>
      </c>
      <c r="I38" s="42">
        <f t="shared" si="1"/>
        <v>2366.9786681991727</v>
      </c>
      <c r="J38" s="29">
        <v>428.3599999999999</v>
      </c>
      <c r="K38" s="29">
        <v>1890595.0852713173</v>
      </c>
      <c r="L38" s="42">
        <f t="shared" si="2"/>
        <v>4413.5658914728683</v>
      </c>
      <c r="M38" s="29">
        <v>1449.3800000000006</v>
      </c>
      <c r="N38" s="29">
        <v>2756143.6449300447</v>
      </c>
      <c r="O38" s="42">
        <f t="shared" si="3"/>
        <v>1901.601819350373</v>
      </c>
      <c r="P38" s="29">
        <v>306.23000000000008</v>
      </c>
      <c r="Q38" s="29">
        <v>1670374.9306107021</v>
      </c>
      <c r="R38" s="42">
        <f t="shared" si="4"/>
        <v>5454.6417092077909</v>
      </c>
      <c r="S38" s="29">
        <v>3562.1099999999988</v>
      </c>
      <c r="T38" s="29">
        <v>6691166.6395247057</v>
      </c>
      <c r="U38" s="42">
        <f t="shared" si="5"/>
        <v>1878.4278530210206</v>
      </c>
    </row>
    <row r="39" spans="1:21" x14ac:dyDescent="0.2">
      <c r="A39" s="35" t="s">
        <v>3</v>
      </c>
      <c r="B39" s="35"/>
      <c r="C39" s="37"/>
      <c r="D39" s="37"/>
      <c r="E39" s="37"/>
      <c r="F39" s="37"/>
      <c r="G39" s="28"/>
      <c r="H39" s="28"/>
      <c r="I39" s="28"/>
    </row>
    <row r="40" spans="1:21" x14ac:dyDescent="0.2">
      <c r="A40" s="36"/>
      <c r="B40" s="36"/>
      <c r="C40" s="28"/>
      <c r="D40" s="28"/>
      <c r="E40" s="28"/>
      <c r="F40" s="28"/>
      <c r="G40" s="28"/>
      <c r="H40" s="28"/>
      <c r="I40" s="28"/>
    </row>
    <row r="41" spans="1:21" x14ac:dyDescent="0.2">
      <c r="A41" s="28"/>
      <c r="B41" s="28"/>
      <c r="C41" s="19"/>
      <c r="D41" s="19"/>
      <c r="E41" s="19"/>
      <c r="F41" s="19"/>
      <c r="G41" s="19"/>
      <c r="H41" s="19"/>
      <c r="I41" s="19"/>
    </row>
    <row r="42" spans="1:21" x14ac:dyDescent="0.2">
      <c r="A42" s="19"/>
      <c r="B42" s="19"/>
      <c r="C42" s="19"/>
      <c r="D42" s="40"/>
      <c r="E42" s="40"/>
      <c r="F42" s="40"/>
      <c r="G42" s="40"/>
      <c r="H42" s="40"/>
      <c r="I42" s="40"/>
      <c r="J42" s="40"/>
      <c r="K42" s="40"/>
      <c r="L42" s="40"/>
      <c r="M42" s="40"/>
      <c r="N42" s="40"/>
      <c r="O42" s="40"/>
      <c r="P42" s="40"/>
      <c r="Q42" s="40"/>
      <c r="R42" s="40"/>
      <c r="S42" s="40"/>
      <c r="T42" s="40"/>
      <c r="U42" s="40"/>
    </row>
    <row r="43" spans="1:21" x14ac:dyDescent="0.2">
      <c r="A43" s="19"/>
      <c r="B43" s="19"/>
      <c r="C43"/>
      <c r="D43" s="43"/>
      <c r="E43" s="43"/>
      <c r="F43" s="43"/>
      <c r="G43" s="43"/>
      <c r="H43" s="43"/>
      <c r="I43" s="43"/>
      <c r="J43" s="43"/>
      <c r="K43" s="43"/>
      <c r="L43" s="43"/>
      <c r="M43" s="43"/>
      <c r="N43" s="43"/>
      <c r="O43" s="43"/>
      <c r="P43" s="43"/>
      <c r="Q43" s="43"/>
      <c r="R43" s="43"/>
      <c r="S43" s="43"/>
      <c r="T43" s="43"/>
      <c r="U43" s="43"/>
    </row>
    <row r="44" spans="1:21" ht="16.5" customHeight="1" x14ac:dyDescent="0.2">
      <c r="A44"/>
      <c r="B44"/>
      <c r="C44"/>
      <c r="D44" s="40"/>
      <c r="E44" s="40"/>
      <c r="F44" s="40"/>
      <c r="G44" s="40"/>
      <c r="H44" s="40"/>
      <c r="I44" s="40"/>
      <c r="J44" s="40"/>
      <c r="K44" s="40"/>
      <c r="L44" s="40"/>
      <c r="M44" s="40"/>
      <c r="N44" s="40"/>
      <c r="O44" s="40"/>
      <c r="P44" s="40"/>
      <c r="Q44" s="40"/>
      <c r="R44" s="40"/>
      <c r="S44" s="40"/>
      <c r="T44" s="40"/>
      <c r="U44" s="40"/>
    </row>
    <row r="45" spans="1:21" x14ac:dyDescent="0.2">
      <c r="A45"/>
      <c r="B45"/>
      <c r="C45"/>
      <c r="D45"/>
      <c r="E45"/>
      <c r="F45"/>
      <c r="G45"/>
      <c r="H45"/>
      <c r="I45"/>
    </row>
    <row r="46" spans="1:21" ht="12.75" customHeight="1" x14ac:dyDescent="0.2">
      <c r="A46"/>
      <c r="B46"/>
      <c r="C46"/>
      <c r="D46"/>
      <c r="E46"/>
      <c r="F46"/>
      <c r="G46"/>
      <c r="H46"/>
      <c r="I46"/>
    </row>
    <row r="47" spans="1:21" x14ac:dyDescent="0.2">
      <c r="A47"/>
      <c r="B47"/>
      <c r="C47"/>
      <c r="D47"/>
      <c r="E47"/>
      <c r="F47"/>
      <c r="G47"/>
      <c r="H47"/>
      <c r="I47"/>
    </row>
    <row r="48" spans="1:21" x14ac:dyDescent="0.2">
      <c r="A48"/>
      <c r="B48"/>
      <c r="C48"/>
      <c r="D48"/>
      <c r="E48"/>
      <c r="F48"/>
      <c r="G48"/>
      <c r="H48"/>
      <c r="I48"/>
    </row>
    <row r="49" spans="1:9" x14ac:dyDescent="0.2">
      <c r="A49"/>
      <c r="B49"/>
      <c r="C49"/>
      <c r="D49"/>
      <c r="E49"/>
      <c r="F49"/>
      <c r="G49"/>
      <c r="H49"/>
      <c r="I49"/>
    </row>
    <row r="50" spans="1:9" x14ac:dyDescent="0.2">
      <c r="A50"/>
      <c r="B50"/>
      <c r="C50"/>
      <c r="D50"/>
      <c r="E50"/>
      <c r="F50"/>
      <c r="G50"/>
      <c r="H50"/>
      <c r="I50"/>
    </row>
    <row r="51" spans="1:9" x14ac:dyDescent="0.2">
      <c r="A51"/>
      <c r="B51"/>
      <c r="C51"/>
      <c r="D51"/>
      <c r="E51"/>
      <c r="F51"/>
      <c r="G51"/>
      <c r="H51"/>
      <c r="I51"/>
    </row>
    <row r="52" spans="1:9" x14ac:dyDescent="0.2">
      <c r="A52"/>
      <c r="B52"/>
      <c r="C52"/>
      <c r="D52"/>
      <c r="E52"/>
      <c r="F52"/>
      <c r="G52"/>
      <c r="H52"/>
      <c r="I52"/>
    </row>
    <row r="53" spans="1:9" x14ac:dyDescent="0.2">
      <c r="A53"/>
      <c r="B53"/>
      <c r="C53"/>
      <c r="D53"/>
      <c r="E53"/>
      <c r="F53"/>
      <c r="G53"/>
      <c r="H53"/>
      <c r="I53"/>
    </row>
    <row r="54" spans="1:9" x14ac:dyDescent="0.2">
      <c r="A54"/>
      <c r="B54"/>
      <c r="C54"/>
      <c r="D54"/>
      <c r="E54"/>
      <c r="F54"/>
      <c r="G54"/>
      <c r="H54"/>
      <c r="I54"/>
    </row>
    <row r="55" spans="1:9" x14ac:dyDescent="0.2">
      <c r="A55"/>
      <c r="B55"/>
      <c r="C55"/>
      <c r="D55"/>
      <c r="E55"/>
      <c r="F55"/>
      <c r="G55"/>
      <c r="H55"/>
      <c r="I55"/>
    </row>
    <row r="56" spans="1:9" x14ac:dyDescent="0.2">
      <c r="A56"/>
      <c r="B56"/>
      <c r="C56"/>
      <c r="D56"/>
      <c r="E56"/>
      <c r="F56"/>
      <c r="G56"/>
      <c r="H56"/>
      <c r="I56"/>
    </row>
    <row r="57" spans="1:9" x14ac:dyDescent="0.2">
      <c r="A57"/>
      <c r="B57"/>
      <c r="C57"/>
      <c r="D57"/>
      <c r="E57"/>
      <c r="F57"/>
      <c r="G57"/>
      <c r="H57"/>
      <c r="I57"/>
    </row>
    <row r="58" spans="1:9" x14ac:dyDescent="0.2">
      <c r="A58"/>
      <c r="B58"/>
      <c r="C58"/>
      <c r="D58"/>
      <c r="E58"/>
      <c r="F58"/>
      <c r="G58"/>
      <c r="H58"/>
      <c r="I58"/>
    </row>
    <row r="59" spans="1:9" x14ac:dyDescent="0.2">
      <c r="A59"/>
      <c r="B59"/>
      <c r="C59"/>
      <c r="D59"/>
      <c r="E59"/>
      <c r="F59"/>
      <c r="G59"/>
      <c r="H59"/>
      <c r="I59"/>
    </row>
    <row r="60" spans="1:9" x14ac:dyDescent="0.2">
      <c r="A60"/>
      <c r="B60"/>
      <c r="C60"/>
      <c r="G60"/>
      <c r="H60"/>
      <c r="I60"/>
    </row>
    <row r="61" spans="1:9" x14ac:dyDescent="0.2">
      <c r="A61"/>
      <c r="B61"/>
      <c r="C61"/>
      <c r="G61"/>
      <c r="H61"/>
      <c r="I61"/>
    </row>
    <row r="62" spans="1:9" x14ac:dyDescent="0.2">
      <c r="A62"/>
      <c r="B62"/>
      <c r="C62"/>
      <c r="G62"/>
      <c r="H62"/>
      <c r="I62"/>
    </row>
    <row r="63" spans="1:9" x14ac:dyDescent="0.2">
      <c r="A63"/>
      <c r="B63"/>
      <c r="C63"/>
      <c r="G63"/>
      <c r="H63"/>
      <c r="I63"/>
    </row>
    <row r="64" spans="1:9" x14ac:dyDescent="0.2">
      <c r="A64"/>
      <c r="B64"/>
      <c r="C64"/>
      <c r="G64"/>
      <c r="H64"/>
      <c r="I64"/>
    </row>
    <row r="65" spans="1:9" x14ac:dyDescent="0.2">
      <c r="A65"/>
      <c r="B65"/>
      <c r="C65"/>
      <c r="G65"/>
      <c r="H65"/>
      <c r="I65"/>
    </row>
    <row r="66" spans="1:9" x14ac:dyDescent="0.2">
      <c r="A66"/>
      <c r="B66"/>
    </row>
  </sheetData>
  <mergeCells count="27">
    <mergeCell ref="A35:A38"/>
    <mergeCell ref="B35:B38"/>
    <mergeCell ref="A31:A34"/>
    <mergeCell ref="B31:B34"/>
    <mergeCell ref="A19:A22"/>
    <mergeCell ref="B19:B22"/>
    <mergeCell ref="A23:A26"/>
    <mergeCell ref="B23:B26"/>
    <mergeCell ref="A27:A30"/>
    <mergeCell ref="B27:B30"/>
    <mergeCell ref="S9:U9"/>
    <mergeCell ref="A11:A14"/>
    <mergeCell ref="B11:B14"/>
    <mergeCell ref="M9:O9"/>
    <mergeCell ref="J9:L9"/>
    <mergeCell ref="A15:A18"/>
    <mergeCell ref="B15:B18"/>
    <mergeCell ref="D9:F9"/>
    <mergeCell ref="G9:I9"/>
    <mergeCell ref="P9:R9"/>
    <mergeCell ref="A2:U2"/>
    <mergeCell ref="A3:G3"/>
    <mergeCell ref="A6:U6"/>
    <mergeCell ref="A7:F7"/>
    <mergeCell ref="D8:I8"/>
    <mergeCell ref="J8:O8"/>
    <mergeCell ref="P8:U8"/>
  </mergeCells>
  <pageMargins left="0.72" right="0.17" top="0.33" bottom="1" header="0.23" footer="0.77"/>
  <pageSetup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workbookViewId="0"/>
  </sheetViews>
  <sheetFormatPr baseColWidth="10" defaultRowHeight="12.75" x14ac:dyDescent="0.2"/>
  <cols>
    <col min="1" max="2" width="11.5703125" style="18" customWidth="1"/>
    <col min="3" max="3" width="5" style="18" bestFit="1" customWidth="1"/>
    <col min="4" max="4" width="8.85546875" style="18" bestFit="1" customWidth="1"/>
    <col min="5" max="5" width="12.7109375" style="18" bestFit="1" customWidth="1"/>
    <col min="6" max="6" width="8.42578125" style="18" customWidth="1"/>
    <col min="7" max="7" width="9.140625" style="18" bestFit="1" customWidth="1"/>
    <col min="8" max="8" width="13.7109375" style="18" bestFit="1" customWidth="1"/>
    <col min="9" max="9" width="8" style="18" customWidth="1"/>
    <col min="10" max="10" width="8.140625" style="18" bestFit="1" customWidth="1"/>
    <col min="11" max="11" width="11.7109375" style="18" bestFit="1" customWidth="1"/>
    <col min="12" max="12" width="9.140625" style="18" customWidth="1"/>
    <col min="13" max="13" width="9.140625" style="18" bestFit="1" customWidth="1"/>
    <col min="14" max="14" width="12.7109375" style="18" bestFit="1" customWidth="1"/>
    <col min="15" max="15" width="9.5703125" style="18" customWidth="1"/>
    <col min="16" max="16" width="7.7109375" style="18" customWidth="1"/>
    <col min="17" max="17" width="10.140625" style="18" bestFit="1" customWidth="1"/>
    <col min="18" max="18" width="8.7109375" style="18" customWidth="1"/>
    <col min="19" max="19" width="8.140625" style="18" bestFit="1" customWidth="1"/>
    <col min="20" max="20" width="11.7109375" style="18" bestFit="1" customWidth="1"/>
    <col min="21" max="21" width="8.42578125" style="18" customWidth="1"/>
    <col min="22" max="16384" width="11.42578125" style="18"/>
  </cols>
  <sheetData>
    <row r="1" spans="1:21" x14ac:dyDescent="0.2">
      <c r="A1" s="32"/>
      <c r="B1" s="32"/>
      <c r="C1" s="32"/>
      <c r="D1" s="32"/>
      <c r="E1" s="32"/>
      <c r="F1" s="32"/>
      <c r="G1" s="32"/>
      <c r="H1" s="32"/>
      <c r="I1" s="32"/>
    </row>
    <row r="2" spans="1:21" ht="15.75" x14ac:dyDescent="0.2">
      <c r="A2" s="57" t="str">
        <f>Índice!A5</f>
        <v>ENCUESTA CULTIVOS DE INVIERNO EN ARAGÓN.</v>
      </c>
      <c r="B2" s="57"/>
      <c r="C2" s="57"/>
      <c r="D2" s="57"/>
      <c r="E2" s="57"/>
      <c r="F2" s="57"/>
      <c r="G2" s="57"/>
      <c r="H2" s="57"/>
      <c r="I2" s="57"/>
      <c r="J2" s="57"/>
      <c r="K2" s="57"/>
      <c r="L2" s="57"/>
      <c r="M2" s="57"/>
      <c r="N2" s="57"/>
      <c r="O2" s="57"/>
      <c r="P2" s="57"/>
      <c r="Q2" s="57"/>
      <c r="R2" s="57"/>
      <c r="S2" s="57"/>
      <c r="T2" s="57"/>
      <c r="U2" s="57"/>
    </row>
    <row r="3" spans="1:21" x14ac:dyDescent="0.2">
      <c r="A3" s="65" t="s">
        <v>2</v>
      </c>
      <c r="B3" s="65"/>
      <c r="C3" s="65"/>
      <c r="D3" s="65"/>
      <c r="E3" s="65"/>
      <c r="F3" s="65"/>
      <c r="G3" s="65"/>
      <c r="H3" s="32"/>
      <c r="I3" s="32"/>
    </row>
    <row r="4" spans="1:21" x14ac:dyDescent="0.2">
      <c r="A4" s="26"/>
      <c r="B4" s="26"/>
      <c r="C4" s="26"/>
      <c r="D4" s="26"/>
      <c r="E4" s="26"/>
      <c r="F4" s="26"/>
      <c r="G4" s="26"/>
      <c r="H4" s="26"/>
      <c r="I4" s="26"/>
    </row>
    <row r="5" spans="1:21" ht="14.25" customHeight="1" x14ac:dyDescent="0.2">
      <c r="A5" s="26"/>
      <c r="B5" s="26"/>
      <c r="C5" s="26"/>
      <c r="D5" s="26"/>
      <c r="E5" s="26"/>
      <c r="F5" s="26"/>
      <c r="G5" s="26"/>
      <c r="H5" s="26"/>
      <c r="I5" s="26"/>
    </row>
    <row r="6" spans="1:21" ht="15.75" x14ac:dyDescent="0.25">
      <c r="A6" s="58" t="str">
        <f>Índice!B15</f>
        <v>Serie de los resultados por comarcas agrarias de la provincia de Teruel (Comparativa años 2017-2020).</v>
      </c>
      <c r="B6" s="58"/>
      <c r="C6" s="58"/>
      <c r="D6" s="58"/>
      <c r="E6" s="58"/>
      <c r="F6" s="58"/>
      <c r="G6" s="58"/>
      <c r="H6" s="58"/>
      <c r="I6" s="58"/>
      <c r="J6" s="58"/>
      <c r="K6" s="58"/>
      <c r="L6" s="58"/>
      <c r="M6" s="58"/>
      <c r="N6" s="58"/>
      <c r="O6" s="58"/>
      <c r="P6" s="58"/>
      <c r="Q6" s="58"/>
      <c r="R6" s="58"/>
      <c r="S6" s="58"/>
      <c r="T6" s="58"/>
      <c r="U6" s="58"/>
    </row>
    <row r="7" spans="1:21" customFormat="1" ht="13.5" customHeight="1" x14ac:dyDescent="0.2">
      <c r="A7" s="66"/>
      <c r="B7" s="66"/>
      <c r="C7" s="66"/>
      <c r="D7" s="66"/>
      <c r="E7" s="66"/>
      <c r="F7" s="66"/>
      <c r="G7" s="27"/>
      <c r="H7" s="27"/>
      <c r="I7" s="27"/>
    </row>
    <row r="8" spans="1:21" ht="18" customHeight="1" x14ac:dyDescent="0.2">
      <c r="A8" s="23"/>
      <c r="B8" s="23"/>
      <c r="C8" s="23"/>
      <c r="D8" s="69" t="s">
        <v>62</v>
      </c>
      <c r="E8" s="70"/>
      <c r="F8" s="70"/>
      <c r="G8" s="70"/>
      <c r="H8" s="70"/>
      <c r="I8" s="71"/>
      <c r="J8" s="62" t="s">
        <v>10</v>
      </c>
      <c r="K8" s="63"/>
      <c r="L8" s="63"/>
      <c r="M8" s="63"/>
      <c r="N8" s="63"/>
      <c r="O8" s="64"/>
      <c r="P8" s="62" t="s">
        <v>63</v>
      </c>
      <c r="Q8" s="63"/>
      <c r="R8" s="63"/>
      <c r="S8" s="63"/>
      <c r="T8" s="63"/>
      <c r="U8" s="64"/>
    </row>
    <row r="9" spans="1:21" ht="18" customHeight="1" x14ac:dyDescent="0.2">
      <c r="A9" s="23"/>
      <c r="B9" s="23"/>
      <c r="C9" s="23"/>
      <c r="D9" s="50" t="s">
        <v>8</v>
      </c>
      <c r="E9" s="51"/>
      <c r="F9" s="52"/>
      <c r="G9" s="50" t="s">
        <v>7</v>
      </c>
      <c r="H9" s="51"/>
      <c r="I9" s="52"/>
      <c r="J9" s="59" t="s">
        <v>8</v>
      </c>
      <c r="K9" s="60"/>
      <c r="L9" s="61"/>
      <c r="M9" s="59" t="s">
        <v>7</v>
      </c>
      <c r="N9" s="60"/>
      <c r="O9" s="61"/>
      <c r="P9" s="59" t="s">
        <v>8</v>
      </c>
      <c r="Q9" s="60"/>
      <c r="R9" s="61"/>
      <c r="S9" s="59" t="s">
        <v>7</v>
      </c>
      <c r="T9" s="60"/>
      <c r="U9" s="61"/>
    </row>
    <row r="10" spans="1:21" x14ac:dyDescent="0.2">
      <c r="A10" s="34"/>
      <c r="B10" s="21"/>
      <c r="C10" s="21"/>
      <c r="D10" s="31" t="s">
        <v>60</v>
      </c>
      <c r="E10" s="31" t="s">
        <v>9</v>
      </c>
      <c r="F10" s="31" t="s">
        <v>59</v>
      </c>
      <c r="G10" s="31" t="s">
        <v>60</v>
      </c>
      <c r="H10" s="31" t="s">
        <v>9</v>
      </c>
      <c r="I10" s="31" t="s">
        <v>59</v>
      </c>
      <c r="J10" s="33" t="s">
        <v>60</v>
      </c>
      <c r="K10" s="33" t="s">
        <v>9</v>
      </c>
      <c r="L10" s="33" t="s">
        <v>59</v>
      </c>
      <c r="M10" s="33" t="s">
        <v>60</v>
      </c>
      <c r="N10" s="33" t="s">
        <v>9</v>
      </c>
      <c r="O10" s="33" t="s">
        <v>59</v>
      </c>
      <c r="P10" s="33" t="s">
        <v>60</v>
      </c>
      <c r="Q10" s="33" t="s">
        <v>9</v>
      </c>
      <c r="R10" s="33" t="s">
        <v>59</v>
      </c>
      <c r="S10" s="33" t="s">
        <v>60</v>
      </c>
      <c r="T10" s="33" t="s">
        <v>9</v>
      </c>
      <c r="U10" s="33" t="s">
        <v>59</v>
      </c>
    </row>
    <row r="11" spans="1:21" x14ac:dyDescent="0.2">
      <c r="A11" s="72" t="s">
        <v>32</v>
      </c>
      <c r="B11" s="73" t="s">
        <v>11</v>
      </c>
      <c r="C11" s="30">
        <v>2017</v>
      </c>
      <c r="D11" s="29">
        <v>4394.1400000000049</v>
      </c>
      <c r="E11" s="29">
        <v>12506114.51717847</v>
      </c>
      <c r="F11" s="42">
        <f>E11/D11</f>
        <v>2846.0892272841684</v>
      </c>
      <c r="G11" s="29">
        <v>27941.449999999968</v>
      </c>
      <c r="H11" s="29">
        <v>38817405.482639782</v>
      </c>
      <c r="I11" s="42">
        <f>H11/G11</f>
        <v>1389.2409120729178</v>
      </c>
      <c r="J11" s="29">
        <v>1063.7299999999991</v>
      </c>
      <c r="K11" s="29">
        <v>1777563.2025150342</v>
      </c>
      <c r="L11" s="42">
        <f>K11/J11</f>
        <v>1671.066156369601</v>
      </c>
      <c r="M11" s="29">
        <v>6088.0400000000072</v>
      </c>
      <c r="N11" s="29">
        <v>6620301.5599398594</v>
      </c>
      <c r="O11" s="42">
        <f>N11/M11</f>
        <v>1087.4274084828371</v>
      </c>
      <c r="P11" s="29">
        <v>15.419999999999998</v>
      </c>
      <c r="Q11" s="29"/>
      <c r="R11" s="42">
        <f>Q11/P11</f>
        <v>0</v>
      </c>
      <c r="S11" s="29">
        <v>116.58999999999997</v>
      </c>
      <c r="T11" s="29">
        <v>174884.99999999994</v>
      </c>
      <c r="U11" s="42">
        <f>T11/S11</f>
        <v>1499.9999999999998</v>
      </c>
    </row>
    <row r="12" spans="1:21" x14ac:dyDescent="0.2">
      <c r="A12" s="55"/>
      <c r="B12" s="74"/>
      <c r="C12" s="30">
        <v>2018</v>
      </c>
      <c r="D12" s="29">
        <v>4172.9900000000025</v>
      </c>
      <c r="E12" s="29">
        <v>14308388.366752557</v>
      </c>
      <c r="F12" s="42">
        <f t="shared" ref="F12:F34" si="0">E12/D12</f>
        <v>3428.8096465010817</v>
      </c>
      <c r="G12" s="29">
        <v>23436.429999999986</v>
      </c>
      <c r="H12" s="29">
        <v>64412468.746319622</v>
      </c>
      <c r="I12" s="42">
        <f t="shared" ref="I12:I34" si="1">H12/G12</f>
        <v>2748.3908063779195</v>
      </c>
      <c r="J12" s="29">
        <v>834.09999999999957</v>
      </c>
      <c r="K12" s="29">
        <v>2788039.1021813997</v>
      </c>
      <c r="L12" s="42">
        <f t="shared" ref="L12:L34" si="2">K12/J12</f>
        <v>3342.5717566016078</v>
      </c>
      <c r="M12" s="29">
        <v>5734.5699999999988</v>
      </c>
      <c r="N12" s="29">
        <v>14911798.627200924</v>
      </c>
      <c r="O12" s="42">
        <f t="shared" ref="O12:O34" si="3">N12/M12</f>
        <v>2600.3342233508224</v>
      </c>
      <c r="P12" s="29">
        <v>11.25</v>
      </c>
      <c r="Q12" s="29"/>
      <c r="R12" s="42">
        <f t="shared" ref="R12:R34" si="4">Q12/P12</f>
        <v>0</v>
      </c>
      <c r="S12" s="29">
        <v>86.94</v>
      </c>
      <c r="T12" s="29"/>
      <c r="U12" s="42">
        <f t="shared" ref="U12:U34" si="5">T12/S12</f>
        <v>0</v>
      </c>
    </row>
    <row r="13" spans="1:21" x14ac:dyDescent="0.2">
      <c r="A13" s="55"/>
      <c r="B13" s="74"/>
      <c r="C13" s="30">
        <v>2019</v>
      </c>
      <c r="D13" s="29">
        <v>4605.88</v>
      </c>
      <c r="E13" s="29">
        <v>18062040.051922116</v>
      </c>
      <c r="F13" s="42">
        <f t="shared" si="0"/>
        <v>3921.5177234148773</v>
      </c>
      <c r="G13" s="29">
        <v>26419.040000000012</v>
      </c>
      <c r="H13" s="29">
        <v>74359547.072301522</v>
      </c>
      <c r="I13" s="42">
        <f t="shared" si="1"/>
        <v>2814.6195725621178</v>
      </c>
      <c r="J13" s="29">
        <v>764.74000000000069</v>
      </c>
      <c r="K13" s="29">
        <v>3427926.3711897777</v>
      </c>
      <c r="L13" s="42">
        <f t="shared" si="2"/>
        <v>4482.4729596853504</v>
      </c>
      <c r="M13" s="29">
        <v>5594.2800000000025</v>
      </c>
      <c r="N13" s="29">
        <v>13479444.284728935</v>
      </c>
      <c r="O13" s="42">
        <f t="shared" si="3"/>
        <v>2409.5047592771421</v>
      </c>
      <c r="P13" s="29"/>
      <c r="Q13" s="29"/>
      <c r="R13" s="42" t="e">
        <f t="shared" si="4"/>
        <v>#DIV/0!</v>
      </c>
      <c r="S13" s="29">
        <v>97.65</v>
      </c>
      <c r="T13" s="29"/>
      <c r="U13" s="42">
        <f t="shared" si="5"/>
        <v>0</v>
      </c>
    </row>
    <row r="14" spans="1:21" x14ac:dyDescent="0.2">
      <c r="A14" s="55"/>
      <c r="B14" s="74"/>
      <c r="C14" s="30">
        <v>2020</v>
      </c>
      <c r="D14" s="29">
        <v>4687.4800000000059</v>
      </c>
      <c r="E14" s="29">
        <v>22974622.329571255</v>
      </c>
      <c r="F14" s="42">
        <f t="shared" si="0"/>
        <v>4901.2736757428784</v>
      </c>
      <c r="G14" s="29">
        <v>26058.000000000033</v>
      </c>
      <c r="H14" s="29">
        <v>101582420.60437232</v>
      </c>
      <c r="I14" s="42">
        <f t="shared" si="1"/>
        <v>3898.319924950963</v>
      </c>
      <c r="J14" s="29">
        <v>841.47000000000048</v>
      </c>
      <c r="K14" s="29">
        <v>4060023.9934631996</v>
      </c>
      <c r="L14" s="42">
        <f t="shared" si="2"/>
        <v>4824.9182899725447</v>
      </c>
      <c r="M14" s="29">
        <v>5439.3300000000008</v>
      </c>
      <c r="N14" s="29">
        <v>22428646.366722748</v>
      </c>
      <c r="O14" s="42">
        <f t="shared" si="3"/>
        <v>4123.4207828395674</v>
      </c>
      <c r="P14" s="29">
        <v>0.16</v>
      </c>
      <c r="Q14" s="29"/>
      <c r="R14" s="42">
        <f t="shared" si="4"/>
        <v>0</v>
      </c>
      <c r="S14" s="29">
        <v>11.93</v>
      </c>
      <c r="T14" s="29"/>
      <c r="U14" s="42">
        <f t="shared" si="5"/>
        <v>0</v>
      </c>
    </row>
    <row r="15" spans="1:21" x14ac:dyDescent="0.2">
      <c r="A15" s="72" t="s">
        <v>33</v>
      </c>
      <c r="B15" s="73" t="s">
        <v>12</v>
      </c>
      <c r="C15" s="30">
        <v>2017</v>
      </c>
      <c r="D15" s="29">
        <v>578.58999999999992</v>
      </c>
      <c r="E15" s="29">
        <v>886738.82155066309</v>
      </c>
      <c r="F15" s="42">
        <f t="shared" si="0"/>
        <v>1532.5858060987284</v>
      </c>
      <c r="G15" s="29">
        <v>12470.959999999997</v>
      </c>
      <c r="H15" s="29">
        <v>18623172.263122424</v>
      </c>
      <c r="I15" s="42">
        <f t="shared" si="1"/>
        <v>1493.3230692041693</v>
      </c>
      <c r="J15" s="29">
        <v>225.85000000000002</v>
      </c>
      <c r="K15" s="29">
        <v>328105.2481617647</v>
      </c>
      <c r="L15" s="42">
        <f t="shared" si="2"/>
        <v>1452.7573529411764</v>
      </c>
      <c r="M15" s="29">
        <v>11145.339999999986</v>
      </c>
      <c r="N15" s="29">
        <v>19236002.064755991</v>
      </c>
      <c r="O15" s="42">
        <f t="shared" si="3"/>
        <v>1725.9233064900682</v>
      </c>
      <c r="P15" s="29">
        <v>6.78</v>
      </c>
      <c r="Q15" s="29">
        <v>10170.000000000002</v>
      </c>
      <c r="R15" s="42">
        <f t="shared" si="4"/>
        <v>1500.0000000000002</v>
      </c>
      <c r="S15" s="29">
        <v>481.5</v>
      </c>
      <c r="T15" s="29">
        <v>381382.82336578582</v>
      </c>
      <c r="U15" s="42">
        <f t="shared" si="5"/>
        <v>792.07232267037557</v>
      </c>
    </row>
    <row r="16" spans="1:21" x14ac:dyDescent="0.2">
      <c r="A16" s="55"/>
      <c r="B16" s="74"/>
      <c r="C16" s="30">
        <v>2018</v>
      </c>
      <c r="D16" s="29">
        <v>550.79999999999984</v>
      </c>
      <c r="E16" s="29">
        <v>1968048.7410244131</v>
      </c>
      <c r="F16" s="42">
        <f t="shared" si="0"/>
        <v>3573.0732407850646</v>
      </c>
      <c r="G16" s="29">
        <v>11762.360000000002</v>
      </c>
      <c r="H16" s="29">
        <v>31290980.351835206</v>
      </c>
      <c r="I16" s="42">
        <f t="shared" si="1"/>
        <v>2660.263786505021</v>
      </c>
      <c r="J16" s="29">
        <v>203.49000000000021</v>
      </c>
      <c r="K16" s="29">
        <v>655097.08882978791</v>
      </c>
      <c r="L16" s="42">
        <f t="shared" si="2"/>
        <v>3219.3085106382978</v>
      </c>
      <c r="M16" s="29">
        <v>10462.780000000001</v>
      </c>
      <c r="N16" s="29">
        <v>25463500.298935197</v>
      </c>
      <c r="O16" s="42">
        <f t="shared" si="3"/>
        <v>2433.7222324215168</v>
      </c>
      <c r="P16" s="29">
        <v>3.59</v>
      </c>
      <c r="Q16" s="29"/>
      <c r="R16" s="42">
        <f t="shared" si="4"/>
        <v>0</v>
      </c>
      <c r="S16" s="29">
        <v>487.93999999999988</v>
      </c>
      <c r="T16" s="29">
        <v>642960.26972860098</v>
      </c>
      <c r="U16" s="42">
        <f t="shared" si="5"/>
        <v>1317.7035490605426</v>
      </c>
    </row>
    <row r="17" spans="1:21" x14ac:dyDescent="0.2">
      <c r="A17" s="55"/>
      <c r="B17" s="74"/>
      <c r="C17" s="30">
        <v>2019</v>
      </c>
      <c r="D17" s="29">
        <v>520.41000000000008</v>
      </c>
      <c r="E17" s="29">
        <v>1505656.9269677419</v>
      </c>
      <c r="F17" s="42">
        <f t="shared" si="0"/>
        <v>2893.2129032258058</v>
      </c>
      <c r="G17" s="29">
        <v>14585.030000000008</v>
      </c>
      <c r="H17" s="29">
        <v>33386839.103629228</v>
      </c>
      <c r="I17" s="42">
        <f t="shared" si="1"/>
        <v>2289.11693041627</v>
      </c>
      <c r="J17" s="29">
        <v>258.10999999999996</v>
      </c>
      <c r="K17" s="29">
        <v>1108626.6391571553</v>
      </c>
      <c r="L17" s="42">
        <f t="shared" si="2"/>
        <v>4295.1712028094826</v>
      </c>
      <c r="M17" s="29">
        <v>7970.63</v>
      </c>
      <c r="N17" s="29">
        <v>17031927.395423915</v>
      </c>
      <c r="O17" s="42">
        <f t="shared" si="3"/>
        <v>2136.8357827955774</v>
      </c>
      <c r="P17" s="29">
        <v>0.67</v>
      </c>
      <c r="Q17" s="29"/>
      <c r="R17" s="42">
        <f t="shared" si="4"/>
        <v>0</v>
      </c>
      <c r="S17" s="29">
        <v>220.87999999999994</v>
      </c>
      <c r="T17" s="29">
        <v>271319.40341085265</v>
      </c>
      <c r="U17" s="42">
        <f t="shared" si="5"/>
        <v>1228.356589147287</v>
      </c>
    </row>
    <row r="18" spans="1:21" x14ac:dyDescent="0.2">
      <c r="A18" s="55"/>
      <c r="B18" s="74"/>
      <c r="C18" s="30">
        <v>2020</v>
      </c>
      <c r="D18" s="29">
        <v>614.63000000000022</v>
      </c>
      <c r="E18" s="29">
        <v>2121019.7183857821</v>
      </c>
      <c r="F18" s="42">
        <f t="shared" si="0"/>
        <v>3450.8886946386951</v>
      </c>
      <c r="G18" s="29">
        <v>13927.430000000002</v>
      </c>
      <c r="H18" s="29">
        <v>39427002.439459838</v>
      </c>
      <c r="I18" s="42">
        <f t="shared" si="1"/>
        <v>2830.8885730863362</v>
      </c>
      <c r="J18" s="29">
        <v>170.20999999999998</v>
      </c>
      <c r="K18" s="29">
        <v>774965.93367935403</v>
      </c>
      <c r="L18" s="42">
        <f t="shared" si="2"/>
        <v>4552.9988465974629</v>
      </c>
      <c r="M18" s="29">
        <v>9002.9000000000051</v>
      </c>
      <c r="N18" s="29">
        <v>26935528.776262823</v>
      </c>
      <c r="O18" s="42">
        <f t="shared" si="3"/>
        <v>2991.8724828958234</v>
      </c>
      <c r="P18" s="29">
        <v>1.71</v>
      </c>
      <c r="Q18" s="29"/>
      <c r="R18" s="42">
        <f t="shared" si="4"/>
        <v>0</v>
      </c>
      <c r="S18" s="29">
        <v>192.22</v>
      </c>
      <c r="T18" s="29">
        <v>363207.0027173913</v>
      </c>
      <c r="U18" s="42">
        <f t="shared" si="5"/>
        <v>1889.5380434782608</v>
      </c>
    </row>
    <row r="19" spans="1:21" x14ac:dyDescent="0.2">
      <c r="A19" s="72" t="s">
        <v>34</v>
      </c>
      <c r="B19" s="73" t="s">
        <v>13</v>
      </c>
      <c r="C19" s="30">
        <v>2017</v>
      </c>
      <c r="D19" s="29">
        <v>3626.340000000002</v>
      </c>
      <c r="E19" s="29">
        <v>15233042.704691704</v>
      </c>
      <c r="F19" s="42">
        <f t="shared" si="0"/>
        <v>4200.6658792864691</v>
      </c>
      <c r="G19" s="29">
        <v>28654.190000000031</v>
      </c>
      <c r="H19" s="29">
        <v>35598899.611060731</v>
      </c>
      <c r="I19" s="42">
        <f t="shared" si="1"/>
        <v>1242.3627961935301</v>
      </c>
      <c r="J19" s="29">
        <v>834.20000000000016</v>
      </c>
      <c r="K19" s="29">
        <v>5276797.4264157219</v>
      </c>
      <c r="L19" s="42">
        <f t="shared" si="2"/>
        <v>6325.5783102561982</v>
      </c>
      <c r="M19" s="29">
        <v>4283.5400000000009</v>
      </c>
      <c r="N19" s="29">
        <v>4460183.9099426745</v>
      </c>
      <c r="O19" s="42">
        <f t="shared" si="3"/>
        <v>1041.237833647561</v>
      </c>
      <c r="P19" s="29">
        <v>41.040000000000006</v>
      </c>
      <c r="Q19" s="29">
        <v>122102.479338843</v>
      </c>
      <c r="R19" s="42">
        <f t="shared" si="4"/>
        <v>2975.2066115702478</v>
      </c>
      <c r="S19" s="29">
        <v>1333.3000000000002</v>
      </c>
      <c r="T19" s="29">
        <v>539358.84901368304</v>
      </c>
      <c r="U19" s="42">
        <f t="shared" si="5"/>
        <v>404.52924999151202</v>
      </c>
    </row>
    <row r="20" spans="1:21" x14ac:dyDescent="0.2">
      <c r="A20" s="55"/>
      <c r="B20" s="74"/>
      <c r="C20" s="30">
        <v>2018</v>
      </c>
      <c r="D20" s="29">
        <v>3989.6700000000078</v>
      </c>
      <c r="E20" s="29">
        <v>18467012.616937891</v>
      </c>
      <c r="F20" s="42">
        <f t="shared" si="0"/>
        <v>4628.7067895183945</v>
      </c>
      <c r="G20" s="29">
        <v>28759.21</v>
      </c>
      <c r="H20" s="29">
        <v>55425215.525868379</v>
      </c>
      <c r="I20" s="42">
        <f t="shared" si="1"/>
        <v>1927.2162039871187</v>
      </c>
      <c r="J20" s="29">
        <v>929.14999999999986</v>
      </c>
      <c r="K20" s="29">
        <v>3910980.0503235073</v>
      </c>
      <c r="L20" s="42">
        <f t="shared" si="2"/>
        <v>4209.20201294033</v>
      </c>
      <c r="M20" s="29">
        <v>4494.0300000000007</v>
      </c>
      <c r="N20" s="29">
        <v>6227153.6181807537</v>
      </c>
      <c r="O20" s="42">
        <f t="shared" si="3"/>
        <v>1385.6502110980018</v>
      </c>
      <c r="P20" s="29">
        <v>37.01</v>
      </c>
      <c r="Q20" s="29">
        <v>194789.47368421053</v>
      </c>
      <c r="R20" s="42">
        <f t="shared" si="4"/>
        <v>5263.1578947368425</v>
      </c>
      <c r="S20" s="29">
        <v>1020.7100000000003</v>
      </c>
      <c r="T20" s="29">
        <v>1385421.6142769821</v>
      </c>
      <c r="U20" s="42">
        <f t="shared" si="5"/>
        <v>1357.3116891937786</v>
      </c>
    </row>
    <row r="21" spans="1:21" x14ac:dyDescent="0.2">
      <c r="A21" s="55"/>
      <c r="B21" s="74"/>
      <c r="C21" s="30">
        <v>2019</v>
      </c>
      <c r="D21" s="29">
        <v>4530.8899999999976</v>
      </c>
      <c r="E21" s="29">
        <v>23576349.898949575</v>
      </c>
      <c r="F21" s="42">
        <f t="shared" si="0"/>
        <v>5203.4699361382836</v>
      </c>
      <c r="G21" s="29">
        <v>31350.309999999939</v>
      </c>
      <c r="H21" s="29">
        <v>45548673.159566171</v>
      </c>
      <c r="I21" s="42">
        <f t="shared" si="1"/>
        <v>1452.8938680212814</v>
      </c>
      <c r="J21" s="29">
        <v>900.04000000000019</v>
      </c>
      <c r="K21" s="29">
        <v>5727345.8604985652</v>
      </c>
      <c r="L21" s="42">
        <f t="shared" si="2"/>
        <v>6363.4348034515842</v>
      </c>
      <c r="M21" s="29">
        <v>4673.5399999999972</v>
      </c>
      <c r="N21" s="29">
        <v>6699503.3933804696</v>
      </c>
      <c r="O21" s="42">
        <f t="shared" si="3"/>
        <v>1433.4965344001494</v>
      </c>
      <c r="P21" s="29">
        <v>69.099999999999994</v>
      </c>
      <c r="Q21" s="29"/>
      <c r="R21" s="42">
        <f t="shared" si="4"/>
        <v>0</v>
      </c>
      <c r="S21" s="29">
        <v>825.11000000000024</v>
      </c>
      <c r="T21" s="29">
        <v>926679.79281709553</v>
      </c>
      <c r="U21" s="42">
        <f t="shared" si="5"/>
        <v>1123.0984872527242</v>
      </c>
    </row>
    <row r="22" spans="1:21" x14ac:dyDescent="0.2">
      <c r="A22" s="55"/>
      <c r="B22" s="74"/>
      <c r="C22" s="30">
        <v>2020</v>
      </c>
      <c r="D22" s="29">
        <v>4380.4200000000037</v>
      </c>
      <c r="E22" s="29">
        <v>18531299.777742032</v>
      </c>
      <c r="F22" s="42">
        <f t="shared" si="0"/>
        <v>4230.4846972988926</v>
      </c>
      <c r="G22" s="29">
        <v>28975.289999999997</v>
      </c>
      <c r="H22" s="29">
        <v>68065109.518167824</v>
      </c>
      <c r="I22" s="42">
        <f t="shared" si="1"/>
        <v>2349.0743153275716</v>
      </c>
      <c r="J22" s="29">
        <v>809.24999999999966</v>
      </c>
      <c r="K22" s="29">
        <v>3928466.4339946103</v>
      </c>
      <c r="L22" s="42">
        <f t="shared" si="2"/>
        <v>4854.4534247693691</v>
      </c>
      <c r="M22" s="29">
        <v>4948.380000000001</v>
      </c>
      <c r="N22" s="29">
        <v>9502338.1292021982</v>
      </c>
      <c r="O22" s="42">
        <f t="shared" si="3"/>
        <v>1920.2927279639389</v>
      </c>
      <c r="P22" s="29">
        <v>30.949999999999996</v>
      </c>
      <c r="Q22" s="29"/>
      <c r="R22" s="42">
        <f t="shared" si="4"/>
        <v>0</v>
      </c>
      <c r="S22" s="29">
        <v>553.50000000000011</v>
      </c>
      <c r="T22" s="29">
        <v>742598.61833105341</v>
      </c>
      <c r="U22" s="42">
        <f t="shared" si="5"/>
        <v>1341.6415868673048</v>
      </c>
    </row>
    <row r="23" spans="1:21" x14ac:dyDescent="0.2">
      <c r="A23" s="72" t="s">
        <v>35</v>
      </c>
      <c r="B23" s="73" t="s">
        <v>14</v>
      </c>
      <c r="C23" s="30">
        <v>2017</v>
      </c>
      <c r="D23" s="29">
        <v>55.279999999999994</v>
      </c>
      <c r="E23" s="29"/>
      <c r="F23" s="42">
        <f t="shared" si="0"/>
        <v>0</v>
      </c>
      <c r="G23" s="29">
        <v>2502.5</v>
      </c>
      <c r="H23" s="29">
        <v>2854510.7716412065</v>
      </c>
      <c r="I23" s="42">
        <f t="shared" si="1"/>
        <v>1140.6636450114711</v>
      </c>
      <c r="J23" s="29">
        <v>90.420000000000016</v>
      </c>
      <c r="K23" s="29">
        <v>207966.00000000006</v>
      </c>
      <c r="L23" s="42">
        <f t="shared" si="2"/>
        <v>2300.0000000000005</v>
      </c>
      <c r="M23" s="29">
        <v>3631.9400000000023</v>
      </c>
      <c r="N23" s="29">
        <v>6321432.55140677</v>
      </c>
      <c r="O23" s="42">
        <f t="shared" si="3"/>
        <v>1740.5112836133762</v>
      </c>
      <c r="P23" s="29"/>
      <c r="Q23" s="29"/>
      <c r="R23" s="42" t="e">
        <f t="shared" si="4"/>
        <v>#DIV/0!</v>
      </c>
      <c r="S23" s="29">
        <v>7.58</v>
      </c>
      <c r="T23" s="29"/>
      <c r="U23" s="42">
        <f t="shared" si="5"/>
        <v>0</v>
      </c>
    </row>
    <row r="24" spans="1:21" x14ac:dyDescent="0.2">
      <c r="A24" s="55"/>
      <c r="B24" s="74"/>
      <c r="C24" s="30">
        <v>2018</v>
      </c>
      <c r="D24" s="29">
        <v>75.029999999999987</v>
      </c>
      <c r="E24" s="29">
        <v>185546.71648351647</v>
      </c>
      <c r="F24" s="42">
        <f t="shared" si="0"/>
        <v>2472.9670329670334</v>
      </c>
      <c r="G24" s="29">
        <v>2153.5899999999992</v>
      </c>
      <c r="H24" s="29">
        <v>4898989.2977463277</v>
      </c>
      <c r="I24" s="42">
        <f t="shared" si="1"/>
        <v>2274.801284249244</v>
      </c>
      <c r="J24" s="29">
        <v>77.23</v>
      </c>
      <c r="K24" s="29">
        <v>295566.96465163934</v>
      </c>
      <c r="L24" s="42">
        <f t="shared" si="2"/>
        <v>3827.1004098360654</v>
      </c>
      <c r="M24" s="29">
        <v>3291.7899999999991</v>
      </c>
      <c r="N24" s="29">
        <v>7626610.3262058869</v>
      </c>
      <c r="O24" s="42">
        <f t="shared" si="3"/>
        <v>2316.8581003666363</v>
      </c>
      <c r="P24" s="29"/>
      <c r="Q24" s="29"/>
      <c r="R24" s="42" t="e">
        <f t="shared" si="4"/>
        <v>#DIV/0!</v>
      </c>
      <c r="S24" s="29">
        <v>5.14</v>
      </c>
      <c r="T24" s="29"/>
      <c r="U24" s="42">
        <f t="shared" si="5"/>
        <v>0</v>
      </c>
    </row>
    <row r="25" spans="1:21" x14ac:dyDescent="0.2">
      <c r="A25" s="55"/>
      <c r="B25" s="74"/>
      <c r="C25" s="30">
        <v>2019</v>
      </c>
      <c r="D25" s="29">
        <v>85.27000000000001</v>
      </c>
      <c r="E25" s="29">
        <v>259435.79700854703</v>
      </c>
      <c r="F25" s="42">
        <f t="shared" si="0"/>
        <v>3042.5213675213672</v>
      </c>
      <c r="G25" s="29">
        <v>3154.8699999999981</v>
      </c>
      <c r="H25" s="29">
        <v>3480550.6494887499</v>
      </c>
      <c r="I25" s="42">
        <f t="shared" si="1"/>
        <v>1103.2310838445806</v>
      </c>
      <c r="J25" s="29">
        <v>76.3</v>
      </c>
      <c r="K25" s="29">
        <v>412019.99999999994</v>
      </c>
      <c r="L25" s="42">
        <f t="shared" si="2"/>
        <v>5399.9999999999991</v>
      </c>
      <c r="M25" s="29">
        <v>2965.35</v>
      </c>
      <c r="N25" s="29">
        <v>4093891.0726558664</v>
      </c>
      <c r="O25" s="42">
        <f t="shared" si="3"/>
        <v>1380.5760104729177</v>
      </c>
      <c r="P25" s="29"/>
      <c r="Q25" s="29"/>
      <c r="R25" s="42" t="e">
        <f t="shared" si="4"/>
        <v>#DIV/0!</v>
      </c>
      <c r="S25" s="29"/>
      <c r="T25" s="29"/>
      <c r="U25" s="42" t="e">
        <f t="shared" si="5"/>
        <v>#DIV/0!</v>
      </c>
    </row>
    <row r="26" spans="1:21" x14ac:dyDescent="0.2">
      <c r="A26" s="55"/>
      <c r="B26" s="74"/>
      <c r="C26" s="30">
        <v>2020</v>
      </c>
      <c r="D26" s="29">
        <v>94.669999999999987</v>
      </c>
      <c r="E26" s="29"/>
      <c r="F26" s="42">
        <f t="shared" si="0"/>
        <v>0</v>
      </c>
      <c r="G26" s="29">
        <v>2665.7599999999984</v>
      </c>
      <c r="H26" s="29">
        <v>6710546.3903773455</v>
      </c>
      <c r="I26" s="42">
        <f t="shared" si="1"/>
        <v>2517.3107820574055</v>
      </c>
      <c r="J26" s="29">
        <v>55.400000000000006</v>
      </c>
      <c r="K26" s="29">
        <v>221600</v>
      </c>
      <c r="L26" s="42">
        <f t="shared" si="2"/>
        <v>3999.9999999999995</v>
      </c>
      <c r="M26" s="29">
        <v>2794.6700000000019</v>
      </c>
      <c r="N26" s="29">
        <v>5629296.3007262964</v>
      </c>
      <c r="O26" s="42">
        <f t="shared" si="3"/>
        <v>2014.2973233785358</v>
      </c>
      <c r="P26" s="29"/>
      <c r="Q26" s="29"/>
      <c r="R26" s="42" t="e">
        <f t="shared" si="4"/>
        <v>#DIV/0!</v>
      </c>
      <c r="S26" s="29">
        <v>2.82</v>
      </c>
      <c r="T26" s="29"/>
      <c r="U26" s="42">
        <f t="shared" si="5"/>
        <v>0</v>
      </c>
    </row>
    <row r="27" spans="1:21" x14ac:dyDescent="0.2">
      <c r="A27" s="72" t="s">
        <v>36</v>
      </c>
      <c r="B27" s="73" t="s">
        <v>15</v>
      </c>
      <c r="C27" s="30">
        <v>2017</v>
      </c>
      <c r="D27" s="29">
        <v>371.45</v>
      </c>
      <c r="E27" s="29">
        <v>1068312.3253150056</v>
      </c>
      <c r="F27" s="42">
        <f t="shared" si="0"/>
        <v>2876.0595647193581</v>
      </c>
      <c r="G27" s="29">
        <v>14906.210000000012</v>
      </c>
      <c r="H27" s="29">
        <v>14636965.529501349</v>
      </c>
      <c r="I27" s="42">
        <f t="shared" si="1"/>
        <v>981.9374294003195</v>
      </c>
      <c r="J27" s="29">
        <v>433.08</v>
      </c>
      <c r="K27" s="29">
        <v>1840139.7636244255</v>
      </c>
      <c r="L27" s="42">
        <f t="shared" si="2"/>
        <v>4248.9603852046403</v>
      </c>
      <c r="M27" s="29">
        <v>4686.6500000000024</v>
      </c>
      <c r="N27" s="29">
        <v>5110485.0760511449</v>
      </c>
      <c r="O27" s="42">
        <f t="shared" si="3"/>
        <v>1090.4345483556788</v>
      </c>
      <c r="P27" s="29">
        <v>14.08</v>
      </c>
      <c r="Q27" s="29"/>
      <c r="R27" s="42">
        <f t="shared" si="4"/>
        <v>0</v>
      </c>
      <c r="S27" s="29">
        <v>70.289999999999992</v>
      </c>
      <c r="T27" s="29">
        <v>71368.90721649483</v>
      </c>
      <c r="U27" s="42">
        <f t="shared" si="5"/>
        <v>1015.3493699885452</v>
      </c>
    </row>
    <row r="28" spans="1:21" x14ac:dyDescent="0.2">
      <c r="A28" s="55"/>
      <c r="B28" s="74"/>
      <c r="C28" s="30">
        <v>2018</v>
      </c>
      <c r="D28" s="29">
        <v>401.50000000000006</v>
      </c>
      <c r="E28" s="29">
        <v>1475234.1463414636</v>
      </c>
      <c r="F28" s="42">
        <f t="shared" si="0"/>
        <v>3674.3067156698962</v>
      </c>
      <c r="G28" s="29">
        <v>13000.099999999995</v>
      </c>
      <c r="H28" s="29">
        <v>29779817.260876101</v>
      </c>
      <c r="I28" s="42">
        <f t="shared" si="1"/>
        <v>2290.737552855448</v>
      </c>
      <c r="J28" s="29">
        <v>357.65000000000003</v>
      </c>
      <c r="K28" s="29">
        <v>996535.99286280747</v>
      </c>
      <c r="L28" s="42">
        <f t="shared" si="2"/>
        <v>2786.3441712926251</v>
      </c>
      <c r="M28" s="29">
        <v>4400.9799999999968</v>
      </c>
      <c r="N28" s="29">
        <v>9491123.1930762883</v>
      </c>
      <c r="O28" s="42">
        <f t="shared" si="3"/>
        <v>2156.5931208676921</v>
      </c>
      <c r="P28" s="29">
        <v>28.11</v>
      </c>
      <c r="Q28" s="29"/>
      <c r="R28" s="42">
        <f t="shared" si="4"/>
        <v>0</v>
      </c>
      <c r="S28" s="29">
        <v>96.33</v>
      </c>
      <c r="T28" s="29">
        <v>288990</v>
      </c>
      <c r="U28" s="42">
        <f t="shared" si="5"/>
        <v>3000</v>
      </c>
    </row>
    <row r="29" spans="1:21" x14ac:dyDescent="0.2">
      <c r="A29" s="55"/>
      <c r="B29" s="74"/>
      <c r="C29" s="30">
        <v>2019</v>
      </c>
      <c r="D29" s="29">
        <v>424.93000000000006</v>
      </c>
      <c r="E29" s="29">
        <v>1195561.5719035745</v>
      </c>
      <c r="F29" s="42">
        <f t="shared" si="0"/>
        <v>2813.5494596841227</v>
      </c>
      <c r="G29" s="29">
        <v>14071.410000000011</v>
      </c>
      <c r="H29" s="29">
        <v>23212821.195673138</v>
      </c>
      <c r="I29" s="42">
        <f t="shared" si="1"/>
        <v>1649.6442926240597</v>
      </c>
      <c r="J29" s="29">
        <v>308.40000000000015</v>
      </c>
      <c r="K29" s="29">
        <v>1060932.1124121787</v>
      </c>
      <c r="L29" s="42">
        <f t="shared" si="2"/>
        <v>3440.117096018736</v>
      </c>
      <c r="M29" s="29">
        <v>4164.6600000000017</v>
      </c>
      <c r="N29" s="29">
        <v>5328127.3378458712</v>
      </c>
      <c r="O29" s="42">
        <f t="shared" si="3"/>
        <v>1279.3667040876971</v>
      </c>
      <c r="P29" s="29">
        <v>17.260000000000002</v>
      </c>
      <c r="Q29" s="29"/>
      <c r="R29" s="42">
        <f t="shared" si="4"/>
        <v>0</v>
      </c>
      <c r="S29" s="29">
        <v>15.979999999999999</v>
      </c>
      <c r="T29" s="29"/>
      <c r="U29" s="42">
        <f t="shared" si="5"/>
        <v>0</v>
      </c>
    </row>
    <row r="30" spans="1:21" x14ac:dyDescent="0.2">
      <c r="A30" s="55"/>
      <c r="B30" s="74"/>
      <c r="C30" s="30">
        <v>2020</v>
      </c>
      <c r="D30" s="29">
        <v>272.73</v>
      </c>
      <c r="E30" s="29">
        <v>1084733.5063437142</v>
      </c>
      <c r="F30" s="42">
        <f t="shared" si="0"/>
        <v>3977.3164167627842</v>
      </c>
      <c r="G30" s="29">
        <v>12943.279999999997</v>
      </c>
      <c r="H30" s="29">
        <v>48500027.828724816</v>
      </c>
      <c r="I30" s="42">
        <f t="shared" si="1"/>
        <v>3747.1203457489005</v>
      </c>
      <c r="J30" s="29">
        <v>362.14999999999981</v>
      </c>
      <c r="K30" s="29">
        <v>2010691.939469507</v>
      </c>
      <c r="L30" s="42">
        <f t="shared" si="2"/>
        <v>5552.0970301518928</v>
      </c>
      <c r="M30" s="29">
        <v>3874.0499999999993</v>
      </c>
      <c r="N30" s="29">
        <v>9925185.4602190889</v>
      </c>
      <c r="O30" s="42">
        <f t="shared" si="3"/>
        <v>2561.9662782408823</v>
      </c>
      <c r="P30" s="29">
        <v>24.12</v>
      </c>
      <c r="Q30" s="29"/>
      <c r="R30" s="42">
        <f t="shared" si="4"/>
        <v>0</v>
      </c>
      <c r="S30" s="29">
        <v>15.209999999999999</v>
      </c>
      <c r="T30" s="29"/>
      <c r="U30" s="42">
        <f t="shared" si="5"/>
        <v>0</v>
      </c>
    </row>
    <row r="31" spans="1:21" x14ac:dyDescent="0.2">
      <c r="A31" s="72" t="s">
        <v>37</v>
      </c>
      <c r="B31" s="73" t="s">
        <v>16</v>
      </c>
      <c r="C31" s="30">
        <v>2017</v>
      </c>
      <c r="D31" s="29">
        <v>142.01999999999992</v>
      </c>
      <c r="E31" s="29">
        <v>215638.53061224477</v>
      </c>
      <c r="F31" s="42">
        <f t="shared" si="0"/>
        <v>1518.3673469387754</v>
      </c>
      <c r="G31" s="29">
        <v>2591.9200000000005</v>
      </c>
      <c r="H31" s="29">
        <v>5552147.730327337</v>
      </c>
      <c r="I31" s="42">
        <f t="shared" si="1"/>
        <v>2142.0984175157164</v>
      </c>
      <c r="J31" s="29">
        <v>109.33000000000004</v>
      </c>
      <c r="K31" s="29">
        <v>329530.21478060057</v>
      </c>
      <c r="L31" s="42">
        <f t="shared" si="2"/>
        <v>3014.0877598152424</v>
      </c>
      <c r="M31" s="29">
        <v>3225.8899999999985</v>
      </c>
      <c r="N31" s="29">
        <v>6033564.7958502015</v>
      </c>
      <c r="O31" s="42">
        <f t="shared" si="3"/>
        <v>1870.3566444764715</v>
      </c>
      <c r="P31" s="29">
        <v>5.3699999999999992</v>
      </c>
      <c r="Q31" s="29">
        <v>8055</v>
      </c>
      <c r="R31" s="42">
        <f t="shared" si="4"/>
        <v>1500.0000000000002</v>
      </c>
      <c r="S31" s="29">
        <v>16.78</v>
      </c>
      <c r="T31" s="29">
        <v>26848.000000000004</v>
      </c>
      <c r="U31" s="42">
        <f t="shared" si="5"/>
        <v>1600</v>
      </c>
    </row>
    <row r="32" spans="1:21" x14ac:dyDescent="0.2">
      <c r="A32" s="55"/>
      <c r="B32" s="74"/>
      <c r="C32" s="30">
        <v>2018</v>
      </c>
      <c r="D32" s="29">
        <v>111.23000000000002</v>
      </c>
      <c r="E32" s="29">
        <v>245181.62715678927</v>
      </c>
      <c r="F32" s="42">
        <f t="shared" si="0"/>
        <v>2204.2760690172545</v>
      </c>
      <c r="G32" s="29">
        <v>2300.0199999999991</v>
      </c>
      <c r="H32" s="29">
        <v>5605044.3215305125</v>
      </c>
      <c r="I32" s="42">
        <f t="shared" si="1"/>
        <v>2436.9546010602148</v>
      </c>
      <c r="J32" s="29">
        <v>126.14000000000003</v>
      </c>
      <c r="K32" s="29">
        <v>162776.25000000003</v>
      </c>
      <c r="L32" s="42">
        <f t="shared" si="2"/>
        <v>1290.4411764705881</v>
      </c>
      <c r="M32" s="29">
        <v>3573.5199999999991</v>
      </c>
      <c r="N32" s="29">
        <v>9814861.686189007</v>
      </c>
      <c r="O32" s="42">
        <f t="shared" si="3"/>
        <v>2746.5528907600938</v>
      </c>
      <c r="P32" s="29">
        <v>2.46</v>
      </c>
      <c r="Q32" s="29"/>
      <c r="R32" s="42">
        <f t="shared" si="4"/>
        <v>0</v>
      </c>
      <c r="S32" s="29">
        <v>21.6</v>
      </c>
      <c r="T32" s="29"/>
      <c r="U32" s="42">
        <f t="shared" si="5"/>
        <v>0</v>
      </c>
    </row>
    <row r="33" spans="1:21" x14ac:dyDescent="0.2">
      <c r="A33" s="55"/>
      <c r="B33" s="74"/>
      <c r="C33" s="30">
        <v>2019</v>
      </c>
      <c r="D33" s="29">
        <v>138.42000000000002</v>
      </c>
      <c r="E33" s="29">
        <v>243865.84346378021</v>
      </c>
      <c r="F33" s="42">
        <f t="shared" si="0"/>
        <v>1761.7818484596171</v>
      </c>
      <c r="G33" s="29">
        <v>3014.9799999999964</v>
      </c>
      <c r="H33" s="29">
        <v>3104959.6088868971</v>
      </c>
      <c r="I33" s="42">
        <f t="shared" si="1"/>
        <v>1029.8441810184149</v>
      </c>
      <c r="J33" s="29">
        <v>100.81999999999998</v>
      </c>
      <c r="K33" s="29">
        <v>170098.32128514053</v>
      </c>
      <c r="L33" s="42">
        <f t="shared" si="2"/>
        <v>1687.1485943775101</v>
      </c>
      <c r="M33" s="29">
        <v>2632.0299999999961</v>
      </c>
      <c r="N33" s="29">
        <v>3345249.6840841752</v>
      </c>
      <c r="O33" s="42">
        <f t="shared" si="3"/>
        <v>1270.9770344882772</v>
      </c>
      <c r="P33" s="29"/>
      <c r="Q33" s="29"/>
      <c r="R33" s="42" t="e">
        <f t="shared" si="4"/>
        <v>#DIV/0!</v>
      </c>
      <c r="S33" s="29">
        <v>66.97</v>
      </c>
      <c r="T33" s="29"/>
      <c r="U33" s="42">
        <f t="shared" si="5"/>
        <v>0</v>
      </c>
    </row>
    <row r="34" spans="1:21" x14ac:dyDescent="0.2">
      <c r="A34" s="55"/>
      <c r="B34" s="74"/>
      <c r="C34" s="30">
        <v>2020</v>
      </c>
      <c r="D34" s="29">
        <v>122.74000000000001</v>
      </c>
      <c r="E34" s="29">
        <v>237566.50000000003</v>
      </c>
      <c r="F34" s="42">
        <f t="shared" si="0"/>
        <v>1935.5263157894738</v>
      </c>
      <c r="G34" s="29">
        <v>2080.5800000000004</v>
      </c>
      <c r="H34" s="29">
        <v>4752094.7737207096</v>
      </c>
      <c r="I34" s="42">
        <f t="shared" si="1"/>
        <v>2284.0240575804387</v>
      </c>
      <c r="J34" s="29">
        <v>94.389999999999986</v>
      </c>
      <c r="K34" s="29">
        <v>259479.80932896887</v>
      </c>
      <c r="L34" s="42">
        <f t="shared" si="2"/>
        <v>2749.0180032733224</v>
      </c>
      <c r="M34" s="29">
        <v>3609.66</v>
      </c>
      <c r="N34" s="29">
        <v>8106319.6374138817</v>
      </c>
      <c r="O34" s="42">
        <f t="shared" si="3"/>
        <v>2245.7294142423061</v>
      </c>
      <c r="P34" s="29"/>
      <c r="Q34" s="29"/>
      <c r="R34" s="42" t="e">
        <f t="shared" si="4"/>
        <v>#DIV/0!</v>
      </c>
      <c r="S34" s="29">
        <v>25.89</v>
      </c>
      <c r="T34" s="29"/>
      <c r="U34" s="42">
        <f t="shared" si="5"/>
        <v>0</v>
      </c>
    </row>
    <row r="35" spans="1:21" x14ac:dyDescent="0.2">
      <c r="A35" s="75" t="s">
        <v>3</v>
      </c>
      <c r="B35" s="75"/>
      <c r="C35" s="75"/>
      <c r="D35" s="75"/>
      <c r="E35" s="75"/>
      <c r="F35" s="75"/>
      <c r="G35" s="75"/>
      <c r="H35" s="75"/>
      <c r="I35" s="75"/>
      <c r="J35" s="75"/>
      <c r="K35" s="75"/>
      <c r="L35" s="75"/>
      <c r="M35" s="75"/>
      <c r="N35" s="75"/>
      <c r="O35" s="75"/>
      <c r="P35" s="75"/>
      <c r="Q35" s="75"/>
      <c r="R35" s="75"/>
      <c r="S35" s="75"/>
      <c r="T35" s="75"/>
      <c r="U35" s="75"/>
    </row>
    <row r="36" spans="1:21" x14ac:dyDescent="0.2">
      <c r="A36" s="76"/>
      <c r="B36" s="76"/>
      <c r="C36" s="77"/>
      <c r="D36" s="77"/>
      <c r="E36" s="77"/>
      <c r="F36" s="77"/>
      <c r="G36" s="28"/>
      <c r="H36" s="28"/>
      <c r="I36" s="28"/>
    </row>
    <row r="37" spans="1:21" x14ac:dyDescent="0.2">
      <c r="A37" s="28"/>
      <c r="B37" s="28"/>
      <c r="C37" s="28"/>
      <c r="D37" s="41"/>
      <c r="E37" s="41"/>
      <c r="F37" s="41"/>
      <c r="G37" s="41"/>
      <c r="H37" s="41"/>
      <c r="I37" s="41"/>
      <c r="J37" s="41"/>
      <c r="K37" s="41"/>
      <c r="L37" s="41"/>
      <c r="M37" s="41"/>
      <c r="N37" s="41"/>
      <c r="O37" s="41"/>
      <c r="P37" s="41"/>
      <c r="Q37" s="41"/>
      <c r="R37" s="41"/>
      <c r="S37" s="41"/>
      <c r="T37" s="41"/>
      <c r="U37" s="41"/>
    </row>
    <row r="38" spans="1:21" x14ac:dyDescent="0.2">
      <c r="A38" s="19"/>
      <c r="B38" s="19"/>
      <c r="C38" s="19"/>
      <c r="D38" s="19"/>
      <c r="E38" s="19"/>
      <c r="F38" s="19"/>
      <c r="G38" s="19"/>
      <c r="H38" s="19"/>
      <c r="I38" s="19"/>
    </row>
    <row r="39" spans="1:21" x14ac:dyDescent="0.2">
      <c r="A39" s="19"/>
      <c r="B39" s="19"/>
      <c r="C39" s="19"/>
      <c r="D39" s="40"/>
      <c r="E39" s="40"/>
      <c r="F39" s="40"/>
      <c r="G39" s="40"/>
      <c r="H39" s="40"/>
      <c r="I39" s="40"/>
      <c r="J39" s="40"/>
      <c r="K39" s="40"/>
      <c r="L39" s="40"/>
      <c r="M39" s="40"/>
      <c r="N39" s="40"/>
      <c r="O39" s="40"/>
      <c r="P39" s="40"/>
      <c r="Q39" s="40"/>
      <c r="R39" s="40"/>
      <c r="S39" s="40"/>
      <c r="T39" s="40"/>
      <c r="U39" s="40"/>
    </row>
    <row r="40" spans="1:21" ht="16.5" customHeight="1" x14ac:dyDescent="0.2">
      <c r="A40"/>
      <c r="B40"/>
      <c r="C40"/>
      <c r="D40"/>
      <c r="E40"/>
      <c r="F40"/>
      <c r="G40"/>
      <c r="H40"/>
      <c r="I40"/>
    </row>
    <row r="41" spans="1:21" x14ac:dyDescent="0.2">
      <c r="A41"/>
      <c r="B41"/>
      <c r="C41"/>
      <c r="D41"/>
      <c r="E41"/>
      <c r="F41"/>
      <c r="G41"/>
      <c r="H41"/>
      <c r="I41"/>
    </row>
    <row r="42" spans="1:21" ht="12.75" customHeight="1" x14ac:dyDescent="0.2">
      <c r="A42"/>
      <c r="B42"/>
      <c r="C42"/>
      <c r="D42"/>
      <c r="E42"/>
      <c r="F42"/>
      <c r="G42"/>
      <c r="H42"/>
      <c r="I42"/>
    </row>
    <row r="43" spans="1:21" x14ac:dyDescent="0.2">
      <c r="A43"/>
      <c r="B43"/>
      <c r="C43"/>
      <c r="D43"/>
      <c r="E43"/>
      <c r="F43"/>
      <c r="G43"/>
      <c r="H43"/>
      <c r="I43"/>
    </row>
    <row r="44" spans="1:21" x14ac:dyDescent="0.2">
      <c r="A44"/>
      <c r="B44"/>
      <c r="C44"/>
      <c r="D44"/>
      <c r="E44"/>
      <c r="F44"/>
      <c r="G44"/>
      <c r="H44"/>
      <c r="I44"/>
    </row>
    <row r="45" spans="1:21" x14ac:dyDescent="0.2">
      <c r="A45"/>
      <c r="B45"/>
      <c r="C45"/>
      <c r="D45"/>
      <c r="E45"/>
      <c r="F45"/>
      <c r="G45"/>
      <c r="H45"/>
      <c r="I45"/>
    </row>
    <row r="46" spans="1:21" x14ac:dyDescent="0.2">
      <c r="A46"/>
      <c r="B46"/>
      <c r="C46"/>
      <c r="D46"/>
      <c r="E46"/>
      <c r="F46"/>
      <c r="G46"/>
      <c r="H46"/>
      <c r="I46"/>
    </row>
    <row r="47" spans="1:21" x14ac:dyDescent="0.2">
      <c r="A47"/>
      <c r="B47"/>
      <c r="C47"/>
      <c r="D47"/>
      <c r="E47"/>
      <c r="F47"/>
      <c r="G47"/>
      <c r="H47"/>
      <c r="I47"/>
    </row>
    <row r="48" spans="1:21" x14ac:dyDescent="0.2">
      <c r="A48"/>
      <c r="B48"/>
      <c r="C48"/>
      <c r="D48"/>
      <c r="E48"/>
      <c r="F48"/>
      <c r="G48"/>
      <c r="H48"/>
      <c r="I48"/>
    </row>
    <row r="49" spans="1:9" x14ac:dyDescent="0.2">
      <c r="A49"/>
      <c r="B49"/>
      <c r="C49"/>
      <c r="D49"/>
      <c r="E49"/>
      <c r="F49"/>
      <c r="G49"/>
      <c r="H49"/>
      <c r="I49"/>
    </row>
    <row r="50" spans="1:9" x14ac:dyDescent="0.2">
      <c r="A50"/>
      <c r="B50"/>
      <c r="C50"/>
      <c r="D50"/>
      <c r="E50"/>
      <c r="F50"/>
      <c r="G50"/>
      <c r="H50"/>
      <c r="I50"/>
    </row>
    <row r="51" spans="1:9" x14ac:dyDescent="0.2">
      <c r="A51"/>
      <c r="B51"/>
      <c r="C51"/>
      <c r="D51"/>
      <c r="E51"/>
      <c r="F51"/>
      <c r="G51"/>
      <c r="H51"/>
      <c r="I51"/>
    </row>
    <row r="52" spans="1:9" x14ac:dyDescent="0.2">
      <c r="A52"/>
      <c r="B52"/>
      <c r="C52"/>
      <c r="D52"/>
      <c r="E52"/>
      <c r="F52"/>
      <c r="G52"/>
      <c r="H52"/>
      <c r="I52"/>
    </row>
    <row r="53" spans="1:9" x14ac:dyDescent="0.2">
      <c r="A53"/>
      <c r="B53"/>
      <c r="C53"/>
      <c r="D53"/>
      <c r="E53"/>
      <c r="F53"/>
      <c r="G53"/>
      <c r="H53"/>
      <c r="I53"/>
    </row>
    <row r="54" spans="1:9" x14ac:dyDescent="0.2">
      <c r="A54"/>
      <c r="B54"/>
      <c r="C54"/>
      <c r="D54"/>
      <c r="E54"/>
      <c r="F54"/>
      <c r="G54"/>
      <c r="H54"/>
      <c r="I54"/>
    </row>
    <row r="55" spans="1:9" x14ac:dyDescent="0.2">
      <c r="A55"/>
      <c r="B55"/>
      <c r="C55"/>
      <c r="D55"/>
      <c r="E55"/>
      <c r="F55"/>
      <c r="G55"/>
      <c r="H55"/>
      <c r="I55"/>
    </row>
    <row r="56" spans="1:9" x14ac:dyDescent="0.2">
      <c r="A56"/>
      <c r="B56"/>
      <c r="C56"/>
      <c r="D56"/>
      <c r="E56"/>
      <c r="F56"/>
      <c r="G56"/>
      <c r="H56"/>
      <c r="I56"/>
    </row>
    <row r="57" spans="1:9" x14ac:dyDescent="0.2">
      <c r="A57"/>
      <c r="B57"/>
      <c r="C57"/>
      <c r="G57"/>
      <c r="H57"/>
      <c r="I57"/>
    </row>
    <row r="58" spans="1:9" x14ac:dyDescent="0.2">
      <c r="A58"/>
      <c r="B58"/>
      <c r="C58"/>
      <c r="G58"/>
      <c r="H58"/>
      <c r="I58"/>
    </row>
    <row r="59" spans="1:9" x14ac:dyDescent="0.2">
      <c r="A59"/>
      <c r="B59"/>
      <c r="C59"/>
      <c r="G59"/>
      <c r="H59"/>
      <c r="I59"/>
    </row>
    <row r="60" spans="1:9" x14ac:dyDescent="0.2">
      <c r="A60"/>
      <c r="B60"/>
      <c r="C60"/>
      <c r="G60"/>
      <c r="H60"/>
      <c r="I60"/>
    </row>
    <row r="61" spans="1:9" x14ac:dyDescent="0.2">
      <c r="A61"/>
      <c r="B61"/>
      <c r="C61"/>
      <c r="G61"/>
      <c r="H61"/>
      <c r="I61"/>
    </row>
    <row r="62" spans="1:9" x14ac:dyDescent="0.2">
      <c r="A62"/>
      <c r="B62"/>
      <c r="C62"/>
      <c r="G62"/>
      <c r="H62"/>
      <c r="I62"/>
    </row>
  </sheetData>
  <mergeCells count="27">
    <mergeCell ref="B23:B26"/>
    <mergeCell ref="B27:B30"/>
    <mergeCell ref="B31:B34"/>
    <mergeCell ref="A35:U35"/>
    <mergeCell ref="A36:F36"/>
    <mergeCell ref="A23:A26"/>
    <mergeCell ref="A27:A30"/>
    <mergeCell ref="A31:A34"/>
    <mergeCell ref="S9:U9"/>
    <mergeCell ref="A11:A14"/>
    <mergeCell ref="A15:A18"/>
    <mergeCell ref="J9:L9"/>
    <mergeCell ref="M9:O9"/>
    <mergeCell ref="B11:B14"/>
    <mergeCell ref="B15:B18"/>
    <mergeCell ref="A19:A22"/>
    <mergeCell ref="D9:F9"/>
    <mergeCell ref="G9:I9"/>
    <mergeCell ref="B19:B22"/>
    <mergeCell ref="P9:R9"/>
    <mergeCell ref="A2:U2"/>
    <mergeCell ref="A3:G3"/>
    <mergeCell ref="A6:U6"/>
    <mergeCell ref="A7:F7"/>
    <mergeCell ref="D8:I8"/>
    <mergeCell ref="J8:O8"/>
    <mergeCell ref="P8:U8"/>
  </mergeCells>
  <pageMargins left="0.17" right="0.17" top="0.33" bottom="1" header="0.23" footer="0.77"/>
  <pageSetup paperSize="9" scale="6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2"/>
  <sheetViews>
    <sheetView showGridLines="0" workbookViewId="0"/>
  </sheetViews>
  <sheetFormatPr baseColWidth="10" defaultRowHeight="12.75" x14ac:dyDescent="0.2"/>
  <cols>
    <col min="1" max="2" width="11.5703125" style="18" customWidth="1"/>
    <col min="3" max="3" width="5" style="18" bestFit="1" customWidth="1"/>
    <col min="4" max="22" width="7.7109375" style="18" customWidth="1"/>
    <col min="23" max="23" width="11.42578125" style="18"/>
    <col min="24" max="31" width="11.42578125" style="18" hidden="1" customWidth="1"/>
    <col min="32" max="16384" width="11.42578125" style="18"/>
  </cols>
  <sheetData>
    <row r="1" spans="1:31" x14ac:dyDescent="0.2">
      <c r="A1" s="37"/>
      <c r="B1" s="37"/>
      <c r="C1" s="37"/>
      <c r="D1" s="37"/>
      <c r="E1" s="37"/>
      <c r="F1" s="37"/>
      <c r="G1" s="37"/>
      <c r="H1" s="37"/>
      <c r="I1" s="37"/>
    </row>
    <row r="2" spans="1:31" ht="15.75" x14ac:dyDescent="0.2">
      <c r="A2" s="57" t="str">
        <f>Índice!A5</f>
        <v>ENCUESTA CULTIVOS DE INVIERNO EN ARAGÓN.</v>
      </c>
      <c r="B2" s="57"/>
      <c r="C2" s="57"/>
      <c r="D2" s="57"/>
      <c r="E2" s="57"/>
      <c r="F2" s="57"/>
      <c r="G2" s="57"/>
      <c r="H2" s="57"/>
      <c r="I2" s="57"/>
      <c r="J2" s="57"/>
      <c r="K2" s="57"/>
      <c r="L2" s="57"/>
      <c r="M2" s="57"/>
      <c r="N2" s="57"/>
      <c r="O2" s="57"/>
      <c r="P2" s="57"/>
      <c r="Q2" s="57"/>
      <c r="R2" s="57"/>
      <c r="S2" s="57"/>
      <c r="T2" s="57"/>
      <c r="U2" s="57"/>
      <c r="V2" s="57"/>
    </row>
    <row r="3" spans="1:31" x14ac:dyDescent="0.2">
      <c r="A3" s="65" t="s">
        <v>2</v>
      </c>
      <c r="B3" s="65"/>
      <c r="C3" s="65"/>
      <c r="D3" s="65"/>
      <c r="E3" s="65"/>
      <c r="F3" s="65"/>
      <c r="G3" s="65"/>
      <c r="H3" s="37"/>
      <c r="I3" s="37"/>
    </row>
    <row r="4" spans="1:31" x14ac:dyDescent="0.2">
      <c r="A4" s="26"/>
      <c r="B4" s="26"/>
      <c r="C4" s="26"/>
      <c r="D4" s="26"/>
      <c r="E4" s="26"/>
      <c r="F4" s="26"/>
      <c r="G4" s="26"/>
      <c r="H4" s="26"/>
      <c r="I4" s="26"/>
    </row>
    <row r="5" spans="1:31" ht="14.25" customHeight="1" x14ac:dyDescent="0.2">
      <c r="A5" s="26"/>
      <c r="B5" s="26"/>
      <c r="C5" s="26"/>
      <c r="D5" s="26"/>
      <c r="E5" s="26"/>
      <c r="F5" s="26"/>
      <c r="G5" s="26"/>
      <c r="H5" s="26"/>
      <c r="I5" s="26"/>
    </row>
    <row r="6" spans="1:31" ht="15.75" x14ac:dyDescent="0.25">
      <c r="A6" s="58" t="str">
        <f>Índice!B16</f>
        <v>Comparativa gráfica anual.</v>
      </c>
      <c r="B6" s="58"/>
      <c r="C6" s="58"/>
      <c r="D6" s="58"/>
      <c r="E6" s="58"/>
      <c r="F6" s="58"/>
      <c r="G6" s="58"/>
      <c r="H6" s="58"/>
      <c r="I6" s="58"/>
      <c r="J6" s="58"/>
      <c r="K6" s="58"/>
      <c r="L6" s="58"/>
      <c r="M6" s="58"/>
      <c r="N6" s="58"/>
      <c r="O6" s="58"/>
      <c r="P6" s="58"/>
      <c r="Q6" s="58"/>
      <c r="R6" s="58"/>
      <c r="S6" s="58"/>
      <c r="T6" s="58"/>
      <c r="U6" s="58"/>
      <c r="V6" s="58"/>
    </row>
    <row r="7" spans="1:31" customFormat="1" ht="13.5" customHeight="1" x14ac:dyDescent="0.2">
      <c r="A7" s="66"/>
      <c r="B7" s="66"/>
      <c r="C7" s="66"/>
      <c r="D7" s="66"/>
      <c r="E7" s="66"/>
      <c r="F7" s="66"/>
      <c r="G7" s="27"/>
      <c r="H7" s="27"/>
      <c r="I7" s="27"/>
    </row>
    <row r="8" spans="1:31" ht="18" customHeight="1" x14ac:dyDescent="0.2">
      <c r="A8"/>
      <c r="B8"/>
      <c r="C8"/>
      <c r="D8"/>
      <c r="E8"/>
      <c r="F8"/>
      <c r="G8"/>
      <c r="H8"/>
      <c r="I8"/>
      <c r="J8"/>
      <c r="K8"/>
      <c r="L8"/>
      <c r="M8"/>
      <c r="N8"/>
      <c r="O8"/>
      <c r="P8"/>
      <c r="Q8"/>
      <c r="R8"/>
      <c r="S8"/>
      <c r="T8"/>
      <c r="U8"/>
      <c r="V8"/>
    </row>
    <row r="9" spans="1:31" ht="18" customHeight="1" x14ac:dyDescent="0.2">
      <c r="A9"/>
      <c r="B9"/>
      <c r="C9"/>
      <c r="D9"/>
      <c r="E9"/>
      <c r="F9"/>
      <c r="G9"/>
      <c r="H9"/>
      <c r="I9"/>
      <c r="J9"/>
      <c r="K9"/>
      <c r="L9"/>
      <c r="M9"/>
      <c r="N9"/>
      <c r="O9"/>
      <c r="P9"/>
      <c r="X9"/>
      <c r="Y9"/>
      <c r="Z9" s="18" t="s">
        <v>61</v>
      </c>
      <c r="AA9" s="18" t="s">
        <v>61</v>
      </c>
      <c r="AB9" s="18" t="s">
        <v>10</v>
      </c>
      <c r="AC9" s="18" t="s">
        <v>10</v>
      </c>
      <c r="AD9" s="18" t="s">
        <v>63</v>
      </c>
      <c r="AE9" s="18" t="s">
        <v>63</v>
      </c>
    </row>
    <row r="10" spans="1:31" x14ac:dyDescent="0.2">
      <c r="A10"/>
      <c r="B10"/>
      <c r="C10"/>
      <c r="D10"/>
      <c r="E10"/>
      <c r="F10"/>
      <c r="G10"/>
      <c r="H10"/>
      <c r="I10"/>
      <c r="J10"/>
      <c r="K10"/>
      <c r="L10"/>
      <c r="M10"/>
      <c r="N10"/>
      <c r="O10"/>
      <c r="X10"/>
      <c r="Y10"/>
      <c r="Z10" s="18" t="s">
        <v>8</v>
      </c>
      <c r="AA10" s="18" t="s">
        <v>7</v>
      </c>
      <c r="AB10" s="18" t="s">
        <v>8</v>
      </c>
      <c r="AC10" s="18" t="s">
        <v>7</v>
      </c>
      <c r="AD10" s="18" t="s">
        <v>8</v>
      </c>
      <c r="AE10" s="18" t="s">
        <v>7</v>
      </c>
    </row>
    <row r="11" spans="1:31" x14ac:dyDescent="0.2">
      <c r="A11"/>
      <c r="B11"/>
      <c r="C11"/>
      <c r="D11"/>
      <c r="E11"/>
      <c r="F11"/>
      <c r="G11"/>
      <c r="H11"/>
      <c r="I11"/>
      <c r="J11"/>
      <c r="K11"/>
      <c r="L11"/>
      <c r="M11"/>
      <c r="N11"/>
      <c r="O11"/>
      <c r="X11" t="s">
        <v>4</v>
      </c>
      <c r="Y11">
        <v>2017</v>
      </c>
      <c r="Z11">
        <v>5817.4167766723231</v>
      </c>
      <c r="AA11">
        <v>3227.1130931432531</v>
      </c>
      <c r="AB11">
        <v>5610.6836862499113</v>
      </c>
      <c r="AC11">
        <v>3475.0964322887112</v>
      </c>
      <c r="AD11" s="18">
        <v>4337.5537102388062</v>
      </c>
      <c r="AE11" s="18">
        <v>2237.0703029040424</v>
      </c>
    </row>
    <row r="12" spans="1:31" x14ac:dyDescent="0.2">
      <c r="A12"/>
      <c r="B12"/>
      <c r="C12"/>
      <c r="D12"/>
      <c r="E12"/>
      <c r="F12"/>
      <c r="G12"/>
      <c r="H12"/>
      <c r="I12"/>
      <c r="J12"/>
      <c r="K12"/>
      <c r="L12"/>
      <c r="M12"/>
      <c r="N12"/>
      <c r="O12"/>
      <c r="X12" t="s">
        <v>4</v>
      </c>
      <c r="Y12">
        <v>2018</v>
      </c>
      <c r="Z12">
        <v>6118.6303231143202</v>
      </c>
      <c r="AA12">
        <v>3414.6017750168035</v>
      </c>
      <c r="AB12">
        <v>5692.0316132167673</v>
      </c>
      <c r="AC12">
        <v>4204.090004579868</v>
      </c>
      <c r="AD12" s="18">
        <v>4800.6857223371799</v>
      </c>
      <c r="AE12" s="18">
        <v>3141.9637893307336</v>
      </c>
    </row>
    <row r="13" spans="1:31" x14ac:dyDescent="0.2">
      <c r="A13"/>
      <c r="B13"/>
      <c r="C13"/>
      <c r="D13"/>
      <c r="E13"/>
      <c r="F13"/>
      <c r="G13"/>
      <c r="H13"/>
      <c r="I13"/>
      <c r="J13"/>
      <c r="K13"/>
      <c r="L13"/>
      <c r="M13"/>
      <c r="N13"/>
      <c r="O13"/>
      <c r="X13" t="s">
        <v>4</v>
      </c>
      <c r="Y13">
        <v>2019</v>
      </c>
      <c r="Z13">
        <v>6245.4240738606968</v>
      </c>
      <c r="AA13">
        <v>2869.0052436768578</v>
      </c>
      <c r="AB13">
        <v>5376.8212652348502</v>
      </c>
      <c r="AC13">
        <v>3281.5399908580107</v>
      </c>
      <c r="AD13" s="18">
        <v>3145.1390896786925</v>
      </c>
      <c r="AE13" s="18">
        <v>1264.5510930844405</v>
      </c>
    </row>
    <row r="14" spans="1:31" x14ac:dyDescent="0.2">
      <c r="A14"/>
      <c r="B14"/>
      <c r="C14"/>
      <c r="D14"/>
      <c r="E14"/>
      <c r="F14"/>
      <c r="G14"/>
      <c r="H14"/>
      <c r="I14"/>
      <c r="J14"/>
      <c r="K14"/>
      <c r="L14"/>
      <c r="M14"/>
      <c r="N14"/>
      <c r="O14"/>
      <c r="X14" t="s">
        <v>4</v>
      </c>
      <c r="Y14">
        <v>2020</v>
      </c>
      <c r="Z14">
        <v>5434.0524472334464</v>
      </c>
      <c r="AA14">
        <v>3654.9650762639649</v>
      </c>
      <c r="AB14">
        <v>5670.803823905123</v>
      </c>
      <c r="AC14">
        <v>4715.8091901761127</v>
      </c>
      <c r="AD14" s="18">
        <v>4353.9242260896344</v>
      </c>
      <c r="AE14" s="18">
        <v>3731.1122341662276</v>
      </c>
    </row>
    <row r="15" spans="1:31" x14ac:dyDescent="0.2">
      <c r="A15"/>
      <c r="B15"/>
      <c r="C15"/>
      <c r="D15"/>
      <c r="E15"/>
      <c r="F15"/>
      <c r="G15"/>
      <c r="H15"/>
      <c r="I15"/>
      <c r="J15"/>
      <c r="K15"/>
      <c r="L15"/>
      <c r="M15"/>
      <c r="N15"/>
      <c r="O15"/>
      <c r="Z15" t="s">
        <v>61</v>
      </c>
      <c r="AA15" t="s">
        <v>61</v>
      </c>
      <c r="AB15" t="s">
        <v>10</v>
      </c>
      <c r="AD15" t="s">
        <v>63</v>
      </c>
      <c r="AE15"/>
    </row>
    <row r="16" spans="1:31" x14ac:dyDescent="0.2">
      <c r="A16"/>
      <c r="B16"/>
      <c r="C16"/>
      <c r="D16"/>
      <c r="E16"/>
      <c r="F16"/>
      <c r="G16"/>
      <c r="H16"/>
      <c r="I16"/>
      <c r="J16"/>
      <c r="K16"/>
      <c r="L16"/>
      <c r="M16"/>
      <c r="N16"/>
      <c r="O16"/>
      <c r="Z16" t="s">
        <v>8</v>
      </c>
      <c r="AA16" t="s">
        <v>7</v>
      </c>
      <c r="AB16" t="s">
        <v>8</v>
      </c>
      <c r="AC16" t="s">
        <v>7</v>
      </c>
      <c r="AD16" s="18" t="s">
        <v>8</v>
      </c>
      <c r="AE16" s="18" t="s">
        <v>7</v>
      </c>
    </row>
    <row r="17" spans="1:31" x14ac:dyDescent="0.2">
      <c r="A17"/>
      <c r="B17"/>
      <c r="C17"/>
      <c r="D17"/>
      <c r="E17"/>
      <c r="F17"/>
      <c r="G17"/>
      <c r="H17"/>
      <c r="I17"/>
      <c r="J17"/>
      <c r="K17"/>
      <c r="L17"/>
      <c r="M17"/>
      <c r="N17"/>
      <c r="O17"/>
      <c r="X17" t="s">
        <v>5</v>
      </c>
      <c r="Y17">
        <v>2017</v>
      </c>
      <c r="Z17">
        <v>4372.6332102250071</v>
      </c>
      <c r="AA17">
        <v>1655.5504288808188</v>
      </c>
      <c r="AB17">
        <v>4689.1980828557362</v>
      </c>
      <c r="AC17">
        <v>1687.6256994516953</v>
      </c>
      <c r="AD17" s="18">
        <v>4613.2969885474186</v>
      </c>
      <c r="AE17" s="18">
        <v>1204.6869040916467</v>
      </c>
    </row>
    <row r="18" spans="1:31" x14ac:dyDescent="0.2">
      <c r="A18"/>
      <c r="B18"/>
      <c r="C18"/>
      <c r="D18"/>
      <c r="E18"/>
      <c r="F18"/>
      <c r="G18"/>
      <c r="H18"/>
      <c r="I18"/>
      <c r="J18"/>
      <c r="K18"/>
      <c r="L18"/>
      <c r="M18"/>
      <c r="N18"/>
      <c r="O18"/>
      <c r="X18" t="s">
        <v>5</v>
      </c>
      <c r="Y18">
        <v>2018</v>
      </c>
      <c r="Z18">
        <v>4379.5360853212815</v>
      </c>
      <c r="AA18">
        <v>2320.3022329144337</v>
      </c>
      <c r="AB18">
        <v>4780.9084969223977</v>
      </c>
      <c r="AC18">
        <v>2716.6461511711</v>
      </c>
      <c r="AD18" s="18">
        <v>4046.082403282478</v>
      </c>
      <c r="AE18" s="18">
        <v>1360.7018867377944</v>
      </c>
    </row>
    <row r="19" spans="1:31" x14ac:dyDescent="0.2">
      <c r="A19"/>
      <c r="B19"/>
      <c r="C19"/>
      <c r="D19"/>
      <c r="E19"/>
      <c r="F19"/>
      <c r="G19"/>
      <c r="H19"/>
      <c r="I19"/>
      <c r="J19"/>
      <c r="K19"/>
      <c r="L19"/>
      <c r="M19"/>
      <c r="N19"/>
      <c r="O19"/>
      <c r="X19" t="s">
        <v>5</v>
      </c>
      <c r="Y19">
        <v>2019</v>
      </c>
      <c r="Z19">
        <v>5258.6784303227223</v>
      </c>
      <c r="AA19">
        <v>2045.9828331495332</v>
      </c>
      <c r="AB19">
        <v>5221.9033858084495</v>
      </c>
      <c r="AC19">
        <v>2468.1226692802761</v>
      </c>
      <c r="AD19" s="18">
        <v>4949.8724872439334</v>
      </c>
      <c r="AE19" s="18">
        <v>948.22432618239304</v>
      </c>
    </row>
    <row r="20" spans="1:31" x14ac:dyDescent="0.2">
      <c r="A20"/>
      <c r="B20"/>
      <c r="C20"/>
      <c r="D20"/>
      <c r="E20"/>
      <c r="F20"/>
      <c r="G20"/>
      <c r="H20"/>
      <c r="I20"/>
      <c r="J20"/>
      <c r="K20"/>
      <c r="L20"/>
      <c r="M20"/>
      <c r="N20"/>
      <c r="O20"/>
      <c r="X20" t="s">
        <v>5</v>
      </c>
      <c r="Y20">
        <v>2020</v>
      </c>
      <c r="Z20">
        <v>4929.1158562836717</v>
      </c>
      <c r="AA20">
        <v>3043.0301610458941</v>
      </c>
      <c r="AB20">
        <v>5093.8222181575611</v>
      </c>
      <c r="AC20">
        <v>3278.0415984410511</v>
      </c>
      <c r="AD20" s="18">
        <v>5194.1051970856352</v>
      </c>
      <c r="AE20" s="18">
        <v>1899.1993027290114</v>
      </c>
    </row>
    <row r="21" spans="1:31" x14ac:dyDescent="0.2">
      <c r="A21"/>
      <c r="B21"/>
      <c r="C21"/>
      <c r="D21"/>
      <c r="E21"/>
      <c r="F21"/>
      <c r="G21"/>
      <c r="H21"/>
      <c r="I21"/>
      <c r="J21"/>
      <c r="K21"/>
      <c r="L21"/>
      <c r="M21"/>
      <c r="N21"/>
      <c r="O21"/>
      <c r="Z21" s="18" t="s">
        <v>61</v>
      </c>
      <c r="AA21" s="18" t="s">
        <v>61</v>
      </c>
      <c r="AB21" s="18" t="s">
        <v>10</v>
      </c>
      <c r="AD21" s="18" t="s">
        <v>63</v>
      </c>
    </row>
    <row r="22" spans="1:31" x14ac:dyDescent="0.2">
      <c r="A22"/>
      <c r="B22"/>
      <c r="C22"/>
      <c r="D22"/>
      <c r="E22"/>
      <c r="F22"/>
      <c r="G22"/>
      <c r="H22"/>
      <c r="I22"/>
      <c r="J22"/>
      <c r="K22"/>
      <c r="L22"/>
      <c r="M22"/>
      <c r="N22"/>
      <c r="O22"/>
      <c r="Z22" s="18" t="s">
        <v>8</v>
      </c>
      <c r="AA22" s="18" t="s">
        <v>7</v>
      </c>
      <c r="AB22" s="18" t="s">
        <v>8</v>
      </c>
      <c r="AC22" s="18" t="s">
        <v>7</v>
      </c>
      <c r="AD22" s="18" t="s">
        <v>8</v>
      </c>
      <c r="AE22" s="18" t="s">
        <v>7</v>
      </c>
    </row>
    <row r="23" spans="1:31" x14ac:dyDescent="0.2">
      <c r="A23"/>
      <c r="B23"/>
      <c r="C23"/>
      <c r="D23"/>
      <c r="E23"/>
      <c r="F23"/>
      <c r="G23"/>
      <c r="H23"/>
      <c r="I23"/>
      <c r="J23"/>
      <c r="K23"/>
      <c r="L23"/>
      <c r="M23"/>
      <c r="N23"/>
      <c r="O23"/>
      <c r="X23" t="s">
        <v>6</v>
      </c>
      <c r="Y23">
        <v>2017</v>
      </c>
      <c r="Z23">
        <v>3262.4819094777231</v>
      </c>
      <c r="AA23">
        <v>1303.31999084616</v>
      </c>
      <c r="AB23">
        <v>3540.6175902639652</v>
      </c>
      <c r="AC23">
        <v>1445.2494437001051</v>
      </c>
      <c r="AD23" s="18">
        <v>1697.0308300742893</v>
      </c>
      <c r="AE23" s="18">
        <v>589.24975794947966</v>
      </c>
    </row>
    <row r="24" spans="1:31" x14ac:dyDescent="0.2">
      <c r="A24"/>
      <c r="B24"/>
      <c r="C24"/>
      <c r="D24"/>
      <c r="E24"/>
      <c r="F24"/>
      <c r="G24"/>
      <c r="H24"/>
      <c r="I24"/>
      <c r="J24"/>
      <c r="K24"/>
      <c r="L24"/>
      <c r="M24"/>
      <c r="N24"/>
      <c r="O24"/>
      <c r="X24" t="s">
        <v>6</v>
      </c>
      <c r="Y24">
        <v>2018</v>
      </c>
      <c r="Z24">
        <v>3940.2801153715955</v>
      </c>
      <c r="AA24">
        <v>2351.1668715001342</v>
      </c>
      <c r="AB24">
        <v>3484.9018296235181</v>
      </c>
      <c r="AC24">
        <v>2301.0140523319778</v>
      </c>
      <c r="AD24" s="18">
        <v>2363.3762883306304</v>
      </c>
      <c r="AE24" s="18">
        <v>1348.3597011657819</v>
      </c>
    </row>
    <row r="25" spans="1:31" x14ac:dyDescent="0.2">
      <c r="A25"/>
      <c r="B25"/>
      <c r="C25"/>
      <c r="D25"/>
      <c r="E25"/>
      <c r="F25"/>
      <c r="G25"/>
      <c r="H25"/>
      <c r="I25"/>
      <c r="J25"/>
      <c r="K25"/>
      <c r="L25"/>
      <c r="M25"/>
      <c r="N25"/>
      <c r="O25"/>
      <c r="X25" t="s">
        <v>6</v>
      </c>
      <c r="Y25">
        <v>2019</v>
      </c>
      <c r="Z25">
        <v>4351.2303838824091</v>
      </c>
      <c r="AA25">
        <v>1977.3435421964336</v>
      </c>
      <c r="AB25">
        <v>4943.9046111512625</v>
      </c>
      <c r="AC25">
        <v>1784.9024487828335</v>
      </c>
      <c r="AD25" s="18">
        <v>0</v>
      </c>
      <c r="AE25" s="18">
        <v>976.69082271007244</v>
      </c>
    </row>
    <row r="26" spans="1:31" x14ac:dyDescent="0.2">
      <c r="A26"/>
      <c r="B26"/>
      <c r="C26"/>
      <c r="D26"/>
      <c r="E26"/>
      <c r="F26"/>
      <c r="G26"/>
      <c r="H26"/>
      <c r="I26"/>
      <c r="J26"/>
      <c r="K26"/>
      <c r="L26"/>
      <c r="M26"/>
      <c r="N26"/>
      <c r="O26"/>
      <c r="X26" t="s">
        <v>6</v>
      </c>
      <c r="Y26">
        <v>2020</v>
      </c>
      <c r="Z26">
        <v>4418.6824810394601</v>
      </c>
      <c r="AA26">
        <v>3104.8603104710578</v>
      </c>
      <c r="AB26">
        <v>4824.6272230924324</v>
      </c>
      <c r="AC26">
        <v>2781.6017555888156</v>
      </c>
      <c r="AD26" s="18">
        <v>0</v>
      </c>
      <c r="AE26" s="18">
        <v>1379.5496601026041</v>
      </c>
    </row>
    <row r="27" spans="1:31" x14ac:dyDescent="0.2">
      <c r="A27"/>
      <c r="B27"/>
      <c r="C27"/>
      <c r="D27"/>
      <c r="E27"/>
      <c r="F27"/>
      <c r="G27"/>
      <c r="H27"/>
      <c r="I27"/>
      <c r="J27"/>
      <c r="K27"/>
      <c r="L27"/>
      <c r="M27"/>
      <c r="N27"/>
      <c r="O27"/>
      <c r="Z27" s="18" t="s">
        <v>61</v>
      </c>
      <c r="AA27" s="18" t="s">
        <v>61</v>
      </c>
      <c r="AB27" s="18" t="s">
        <v>10</v>
      </c>
      <c r="AD27" s="18" t="s">
        <v>63</v>
      </c>
    </row>
    <row r="28" spans="1:31" x14ac:dyDescent="0.2">
      <c r="A28"/>
      <c r="B28"/>
      <c r="C28"/>
      <c r="D28"/>
      <c r="E28"/>
      <c r="F28"/>
      <c r="G28"/>
      <c r="H28"/>
      <c r="I28"/>
      <c r="J28"/>
      <c r="K28"/>
      <c r="L28"/>
      <c r="M28"/>
      <c r="N28"/>
      <c r="O28"/>
      <c r="P28"/>
      <c r="Z28" s="18" t="s">
        <v>8</v>
      </c>
      <c r="AA28" s="18" t="s">
        <v>7</v>
      </c>
      <c r="AB28" s="18" t="s">
        <v>8</v>
      </c>
      <c r="AC28" s="18" t="s">
        <v>7</v>
      </c>
      <c r="AD28" s="18" t="s">
        <v>8</v>
      </c>
      <c r="AE28" s="18" t="s">
        <v>7</v>
      </c>
    </row>
    <row r="29" spans="1:31" x14ac:dyDescent="0.2">
      <c r="A29"/>
      <c r="B29"/>
      <c r="C29"/>
      <c r="D29"/>
      <c r="E29"/>
      <c r="F29"/>
      <c r="G29"/>
      <c r="H29"/>
      <c r="I29"/>
      <c r="J29"/>
      <c r="K29"/>
      <c r="L29"/>
      <c r="M29"/>
      <c r="N29"/>
      <c r="O29"/>
      <c r="P29"/>
      <c r="X29" t="s">
        <v>43</v>
      </c>
      <c r="Y29">
        <v>2017</v>
      </c>
      <c r="Z29">
        <v>5116.3462320622184</v>
      </c>
      <c r="AA29">
        <v>2142.0320937173701</v>
      </c>
      <c r="AB29">
        <v>5006.1933682507051</v>
      </c>
      <c r="AC29">
        <v>2295.9063685424676</v>
      </c>
      <c r="AD29" s="18">
        <v>4583.9437638095333</v>
      </c>
      <c r="AE29" s="18">
        <v>1233.6684156918018</v>
      </c>
    </row>
    <row r="30" spans="1:31" x14ac:dyDescent="0.2">
      <c r="A30"/>
      <c r="B30"/>
      <c r="C30"/>
      <c r="D30"/>
      <c r="E30"/>
      <c r="F30"/>
      <c r="G30"/>
      <c r="H30"/>
      <c r="I30"/>
      <c r="J30"/>
      <c r="K30"/>
      <c r="L30"/>
      <c r="M30"/>
      <c r="N30"/>
      <c r="O30"/>
      <c r="P30"/>
      <c r="X30" t="s">
        <v>43</v>
      </c>
      <c r="Y30">
        <v>2018</v>
      </c>
      <c r="Z30">
        <v>5418.3728475102271</v>
      </c>
      <c r="AA30">
        <v>2720.0188775405345</v>
      </c>
      <c r="AB30">
        <v>5134.1179169783372</v>
      </c>
      <c r="AC30">
        <v>3226.0038116461446</v>
      </c>
      <c r="AD30" s="18">
        <v>4109.2197084404015</v>
      </c>
      <c r="AE30" s="18">
        <v>1434.3609634545999</v>
      </c>
    </row>
    <row r="31" spans="1:31" x14ac:dyDescent="0.2">
      <c r="A31"/>
      <c r="B31"/>
      <c r="C31"/>
      <c r="D31"/>
      <c r="E31"/>
      <c r="F31"/>
      <c r="G31"/>
      <c r="H31"/>
      <c r="I31"/>
      <c r="J31"/>
      <c r="K31"/>
      <c r="L31"/>
      <c r="M31"/>
      <c r="N31"/>
      <c r="O31"/>
      <c r="P31"/>
      <c r="X31" t="s">
        <v>43</v>
      </c>
      <c r="Y31">
        <v>2019</v>
      </c>
      <c r="Z31">
        <v>5719.5733900443893</v>
      </c>
      <c r="AA31">
        <v>2291.5674455294743</v>
      </c>
      <c r="AB31">
        <v>5274.0739946956101</v>
      </c>
      <c r="AC31">
        <v>2663.6306572350727</v>
      </c>
      <c r="AD31" s="18">
        <v>4836.3813683840735</v>
      </c>
      <c r="AE31" s="18">
        <v>960.02534128833508</v>
      </c>
    </row>
    <row r="32" spans="1:31" x14ac:dyDescent="0.2">
      <c r="A32"/>
      <c r="B32"/>
      <c r="C32"/>
      <c r="D32"/>
      <c r="E32"/>
      <c r="F32"/>
      <c r="G32"/>
      <c r="H32"/>
      <c r="I32"/>
      <c r="J32"/>
      <c r="K32"/>
      <c r="L32"/>
      <c r="M32"/>
      <c r="N32"/>
      <c r="O32"/>
      <c r="P32"/>
      <c r="X32" t="s">
        <v>43</v>
      </c>
      <c r="Y32">
        <v>2020</v>
      </c>
      <c r="Z32">
        <v>5166.6344616867764</v>
      </c>
      <c r="AA32">
        <v>3257.7315828054102</v>
      </c>
      <c r="AB32">
        <v>5337.7360060843539</v>
      </c>
      <c r="AC32">
        <v>3759.2874525309212</v>
      </c>
      <c r="AD32" s="18">
        <v>5134.0133941577478</v>
      </c>
      <c r="AE32" s="18">
        <v>1944.840780061865</v>
      </c>
    </row>
    <row r="33" spans="1:21" x14ac:dyDescent="0.2">
      <c r="A33"/>
      <c r="B33"/>
      <c r="C33"/>
      <c r="D33"/>
      <c r="E33"/>
      <c r="F33"/>
      <c r="G33"/>
      <c r="H33"/>
      <c r="I33"/>
      <c r="J33"/>
      <c r="K33"/>
      <c r="L33"/>
      <c r="M33"/>
      <c r="N33"/>
      <c r="O33"/>
      <c r="P33"/>
      <c r="Q33" s="38"/>
      <c r="R33" s="38"/>
      <c r="S33" s="38"/>
      <c r="T33" s="38"/>
      <c r="U33" s="38"/>
    </row>
    <row r="34" spans="1:21" s="39" customFormat="1" x14ac:dyDescent="0.2">
      <c r="A34" s="38"/>
      <c r="B34" s="38"/>
      <c r="C34" s="38"/>
      <c r="D34" s="38"/>
      <c r="E34" s="38"/>
      <c r="F34" s="38"/>
      <c r="G34" s="38"/>
      <c r="H34" s="38"/>
      <c r="I34" s="38"/>
      <c r="J34" s="38"/>
      <c r="K34" s="38"/>
      <c r="L34" s="38"/>
      <c r="M34" s="38"/>
      <c r="N34" s="38"/>
      <c r="O34" s="38"/>
      <c r="P34" s="38"/>
      <c r="Q34" s="44"/>
      <c r="R34" s="44"/>
      <c r="S34" s="44"/>
      <c r="T34" s="44"/>
      <c r="U34" s="44"/>
    </row>
    <row r="35" spans="1:21" x14ac:dyDescent="0.2">
      <c r="B35" s="44"/>
      <c r="C35" s="44"/>
      <c r="D35" s="44"/>
      <c r="E35" s="44"/>
      <c r="F35" s="44"/>
      <c r="G35" s="44"/>
      <c r="H35" s="44"/>
      <c r="I35" s="44"/>
      <c r="J35" s="44"/>
      <c r="K35" s="44"/>
      <c r="L35" s="44"/>
      <c r="M35" s="44"/>
      <c r="N35" s="44"/>
      <c r="O35" s="44"/>
      <c r="P35" s="44"/>
    </row>
    <row r="36" spans="1:21" x14ac:dyDescent="0.2">
      <c r="A36" s="76"/>
      <c r="B36" s="76"/>
      <c r="C36" s="77"/>
      <c r="D36" s="77"/>
      <c r="E36" s="77"/>
      <c r="F36" s="77"/>
      <c r="G36" s="28"/>
      <c r="H36" s="28"/>
      <c r="I36" s="28"/>
    </row>
    <row r="37" spans="1:21" x14ac:dyDescent="0.2">
      <c r="A37" s="28"/>
      <c r="B37" s="28"/>
      <c r="C37" s="28"/>
      <c r="D37" s="28"/>
      <c r="E37" s="28"/>
      <c r="F37" s="28"/>
      <c r="G37" s="28"/>
      <c r="H37" s="28"/>
      <c r="I37" s="28"/>
    </row>
    <row r="38" spans="1:21" x14ac:dyDescent="0.2">
      <c r="A38" s="19"/>
      <c r="B38" s="19"/>
      <c r="C38" s="19"/>
      <c r="D38" s="19"/>
      <c r="E38" s="19"/>
      <c r="F38" s="19"/>
      <c r="G38" s="19"/>
      <c r="H38" s="19"/>
      <c r="I38" s="19"/>
    </row>
    <row r="39" spans="1:21" x14ac:dyDescent="0.2">
      <c r="A39" s="19"/>
      <c r="B39" s="19"/>
      <c r="C39" s="19"/>
      <c r="D39"/>
      <c r="E39"/>
      <c r="F39"/>
      <c r="G39" s="19"/>
      <c r="H39" s="19"/>
      <c r="I39" s="19"/>
    </row>
    <row r="40" spans="1:21" ht="16.5" customHeight="1" x14ac:dyDescent="0.2">
      <c r="A40"/>
      <c r="B40"/>
      <c r="C40"/>
      <c r="D40"/>
      <c r="E40"/>
      <c r="F40"/>
      <c r="G40"/>
      <c r="H40"/>
      <c r="I40"/>
    </row>
    <row r="41" spans="1:21" x14ac:dyDescent="0.2">
      <c r="B41"/>
      <c r="C41"/>
      <c r="D41"/>
      <c r="E41"/>
      <c r="F41"/>
      <c r="G41"/>
      <c r="H41"/>
      <c r="I41"/>
    </row>
    <row r="42" spans="1:21" ht="12.75" customHeight="1" x14ac:dyDescent="0.2">
      <c r="A42"/>
      <c r="B42"/>
      <c r="C42"/>
      <c r="D42"/>
      <c r="E42"/>
      <c r="F42"/>
      <c r="G42"/>
      <c r="H42"/>
      <c r="I42"/>
    </row>
    <row r="43" spans="1:21" x14ac:dyDescent="0.2">
      <c r="A43"/>
      <c r="B43"/>
      <c r="C43"/>
      <c r="D43"/>
      <c r="E43"/>
      <c r="F43"/>
      <c r="G43"/>
      <c r="H43"/>
      <c r="I43"/>
    </row>
    <row r="44" spans="1:21" x14ac:dyDescent="0.2">
      <c r="A44" s="44" t="s">
        <v>3</v>
      </c>
      <c r="B44"/>
      <c r="C44"/>
      <c r="D44"/>
      <c r="E44"/>
      <c r="F44"/>
      <c r="G44"/>
      <c r="H44"/>
      <c r="I44"/>
    </row>
    <row r="45" spans="1:21" x14ac:dyDescent="0.2">
      <c r="A45"/>
      <c r="B45"/>
      <c r="C45"/>
      <c r="D45"/>
      <c r="E45"/>
      <c r="F45"/>
      <c r="G45"/>
      <c r="H45"/>
      <c r="I45"/>
    </row>
    <row r="46" spans="1:21" x14ac:dyDescent="0.2">
      <c r="A46"/>
      <c r="B46"/>
      <c r="C46"/>
      <c r="D46"/>
      <c r="E46"/>
      <c r="F46"/>
      <c r="G46"/>
      <c r="H46"/>
      <c r="I46"/>
    </row>
    <row r="47" spans="1:21" x14ac:dyDescent="0.2">
      <c r="A47"/>
      <c r="B47"/>
      <c r="C47"/>
      <c r="D47"/>
      <c r="E47"/>
      <c r="F47"/>
      <c r="G47"/>
      <c r="H47"/>
      <c r="I47"/>
    </row>
    <row r="48" spans="1:21" x14ac:dyDescent="0.2">
      <c r="A48"/>
      <c r="B48"/>
      <c r="C48"/>
      <c r="D48"/>
      <c r="E48"/>
      <c r="F48"/>
      <c r="G48"/>
      <c r="H48"/>
      <c r="I48"/>
    </row>
    <row r="49" spans="1:9" x14ac:dyDescent="0.2">
      <c r="A49"/>
      <c r="B49"/>
      <c r="C49"/>
      <c r="D49"/>
      <c r="E49"/>
      <c r="F49"/>
      <c r="G49"/>
      <c r="H49"/>
      <c r="I49"/>
    </row>
    <row r="50" spans="1:9" x14ac:dyDescent="0.2">
      <c r="A50"/>
      <c r="B50"/>
      <c r="C50"/>
      <c r="D50"/>
      <c r="E50"/>
      <c r="F50"/>
      <c r="G50"/>
      <c r="H50"/>
      <c r="I50"/>
    </row>
    <row r="51" spans="1:9" x14ac:dyDescent="0.2">
      <c r="A51"/>
      <c r="B51"/>
      <c r="C51"/>
      <c r="D51"/>
      <c r="E51"/>
      <c r="F51"/>
      <c r="G51"/>
      <c r="H51"/>
      <c r="I51"/>
    </row>
    <row r="52" spans="1:9" x14ac:dyDescent="0.2">
      <c r="A52"/>
      <c r="B52"/>
      <c r="C52"/>
      <c r="D52"/>
      <c r="E52"/>
      <c r="F52"/>
      <c r="G52"/>
      <c r="H52"/>
      <c r="I52"/>
    </row>
    <row r="53" spans="1:9" x14ac:dyDescent="0.2">
      <c r="A53"/>
      <c r="B53"/>
      <c r="C53"/>
      <c r="D53"/>
      <c r="E53"/>
      <c r="F53"/>
      <c r="G53"/>
      <c r="H53"/>
      <c r="I53"/>
    </row>
    <row r="54" spans="1:9" x14ac:dyDescent="0.2">
      <c r="A54"/>
      <c r="B54"/>
      <c r="C54"/>
      <c r="D54"/>
      <c r="E54"/>
      <c r="F54"/>
      <c r="G54"/>
      <c r="H54"/>
      <c r="I54"/>
    </row>
    <row r="55" spans="1:9" x14ac:dyDescent="0.2">
      <c r="A55"/>
      <c r="B55"/>
      <c r="C55"/>
      <c r="D55"/>
      <c r="E55"/>
      <c r="F55"/>
      <c r="G55"/>
      <c r="H55"/>
      <c r="I55"/>
    </row>
    <row r="56" spans="1:9" x14ac:dyDescent="0.2">
      <c r="A56"/>
      <c r="B56"/>
      <c r="C56"/>
      <c r="D56"/>
      <c r="E56"/>
      <c r="F56"/>
      <c r="G56"/>
      <c r="H56"/>
      <c r="I56"/>
    </row>
    <row r="57" spans="1:9" x14ac:dyDescent="0.2">
      <c r="A57"/>
      <c r="B57"/>
      <c r="C57"/>
      <c r="G57"/>
      <c r="H57"/>
      <c r="I57"/>
    </row>
    <row r="58" spans="1:9" x14ac:dyDescent="0.2">
      <c r="A58"/>
      <c r="B58"/>
      <c r="C58"/>
      <c r="G58"/>
      <c r="H58"/>
      <c r="I58"/>
    </row>
    <row r="59" spans="1:9" x14ac:dyDescent="0.2">
      <c r="A59"/>
      <c r="B59"/>
      <c r="C59"/>
      <c r="G59"/>
      <c r="H59"/>
      <c r="I59"/>
    </row>
    <row r="60" spans="1:9" x14ac:dyDescent="0.2">
      <c r="A60"/>
      <c r="B60"/>
      <c r="C60"/>
      <c r="G60"/>
      <c r="H60"/>
      <c r="I60"/>
    </row>
    <row r="61" spans="1:9" x14ac:dyDescent="0.2">
      <c r="A61"/>
      <c r="B61"/>
      <c r="C61"/>
      <c r="G61"/>
      <c r="H61"/>
      <c r="I61"/>
    </row>
    <row r="62" spans="1:9" x14ac:dyDescent="0.2">
      <c r="A62"/>
      <c r="B62"/>
      <c r="C62"/>
      <c r="G62"/>
      <c r="H62"/>
      <c r="I62"/>
    </row>
  </sheetData>
  <mergeCells count="5">
    <mergeCell ref="A36:F36"/>
    <mergeCell ref="A2:V2"/>
    <mergeCell ref="A3:G3"/>
    <mergeCell ref="A6:V6"/>
    <mergeCell ref="A7:F7"/>
  </mergeCells>
  <pageMargins left="0.17" right="0.17" top="0.33" bottom="1" header="0.23" footer="0.77"/>
  <pageSetup paperSize="9" scale="6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2"/>
  <sheetViews>
    <sheetView showGridLines="0" workbookViewId="0"/>
  </sheetViews>
  <sheetFormatPr baseColWidth="10" defaultRowHeight="12.75" x14ac:dyDescent="0.2"/>
  <cols>
    <col min="1" max="2" width="11.5703125" style="18" customWidth="1"/>
    <col min="3" max="3" width="5" style="18" bestFit="1" customWidth="1"/>
    <col min="4" max="23" width="7.7109375" style="18" customWidth="1"/>
    <col min="24" max="16384" width="11.42578125" style="18"/>
  </cols>
  <sheetData>
    <row r="1" spans="1:23" x14ac:dyDescent="0.2">
      <c r="A1" s="37"/>
      <c r="B1" s="37"/>
      <c r="C1" s="37"/>
      <c r="D1" s="37"/>
      <c r="E1" s="37"/>
      <c r="F1" s="37"/>
      <c r="G1" s="37"/>
      <c r="H1" s="37"/>
      <c r="I1" s="37"/>
    </row>
    <row r="2" spans="1:23" ht="15.75" x14ac:dyDescent="0.2">
      <c r="A2" s="57" t="str">
        <f>Índice!A5</f>
        <v>ENCUESTA CULTIVOS DE INVIERNO EN ARAGÓN.</v>
      </c>
      <c r="B2" s="57"/>
      <c r="C2" s="57"/>
      <c r="D2" s="57"/>
      <c r="E2" s="57"/>
      <c r="F2" s="57"/>
      <c r="G2" s="57"/>
      <c r="H2" s="57"/>
      <c r="I2" s="57"/>
      <c r="J2" s="57"/>
      <c r="K2" s="57"/>
      <c r="L2" s="57"/>
      <c r="M2" s="57"/>
      <c r="N2" s="57"/>
      <c r="O2" s="57"/>
      <c r="P2" s="57"/>
      <c r="Q2" s="57"/>
      <c r="R2" s="57"/>
      <c r="S2" s="57"/>
      <c r="T2" s="57"/>
      <c r="U2" s="57"/>
      <c r="V2" s="57"/>
      <c r="W2" s="57"/>
    </row>
    <row r="3" spans="1:23" x14ac:dyDescent="0.2">
      <c r="A3" s="65" t="s">
        <v>2</v>
      </c>
      <c r="B3" s="65"/>
      <c r="C3" s="65"/>
      <c r="D3" s="65"/>
      <c r="E3" s="65"/>
      <c r="F3" s="65"/>
      <c r="G3" s="65"/>
      <c r="H3" s="37"/>
      <c r="I3" s="37"/>
    </row>
    <row r="4" spans="1:23" x14ac:dyDescent="0.2">
      <c r="A4" s="26"/>
      <c r="B4" s="26"/>
      <c r="C4" s="26"/>
      <c r="D4" s="26"/>
      <c r="E4" s="26"/>
      <c r="F4" s="26"/>
      <c r="G4" s="26"/>
      <c r="H4" s="26"/>
      <c r="I4" s="26"/>
    </row>
    <row r="5" spans="1:23" ht="14.25" customHeight="1" x14ac:dyDescent="0.2">
      <c r="A5" s="26"/>
      <c r="B5" s="26"/>
      <c r="C5" s="26"/>
      <c r="D5" s="26"/>
      <c r="E5" s="26"/>
      <c r="F5" s="26"/>
      <c r="G5" s="26"/>
      <c r="H5" s="26"/>
      <c r="I5" s="26"/>
    </row>
    <row r="6" spans="1:23" ht="15.75" x14ac:dyDescent="0.25">
      <c r="A6" s="58" t="str">
        <f>Índice!B17</f>
        <v>Mapa por comarcas agrarias. Año 2020.</v>
      </c>
      <c r="B6" s="58"/>
      <c r="C6" s="58"/>
      <c r="D6" s="58"/>
      <c r="E6" s="58"/>
      <c r="F6" s="58"/>
      <c r="G6" s="58"/>
      <c r="H6" s="58"/>
      <c r="I6" s="58"/>
      <c r="J6" s="58"/>
      <c r="K6" s="58"/>
      <c r="L6" s="58"/>
      <c r="M6" s="58"/>
      <c r="N6" s="58"/>
      <c r="O6" s="58"/>
      <c r="P6" s="58"/>
      <c r="Q6" s="58"/>
      <c r="R6" s="58"/>
      <c r="S6" s="58"/>
      <c r="T6" s="58"/>
      <c r="U6" s="58"/>
      <c r="V6" s="58"/>
      <c r="W6" s="58"/>
    </row>
    <row r="7" spans="1:23" customFormat="1" ht="13.5" customHeight="1" x14ac:dyDescent="0.2">
      <c r="A7" s="66"/>
      <c r="B7" s="66"/>
      <c r="C7" s="66"/>
      <c r="D7" s="66"/>
      <c r="E7" s="66"/>
      <c r="F7" s="66"/>
      <c r="G7" s="27"/>
      <c r="H7" s="27"/>
      <c r="I7" s="27"/>
    </row>
    <row r="8" spans="1:23" ht="18" customHeight="1" x14ac:dyDescent="0.2">
      <c r="A8"/>
      <c r="B8"/>
      <c r="C8"/>
      <c r="D8"/>
      <c r="E8"/>
      <c r="F8"/>
      <c r="G8"/>
      <c r="H8"/>
      <c r="I8"/>
      <c r="J8"/>
      <c r="K8"/>
      <c r="L8"/>
      <c r="M8"/>
      <c r="N8"/>
      <c r="O8"/>
      <c r="P8"/>
      <c r="Q8"/>
      <c r="R8"/>
      <c r="S8"/>
      <c r="T8"/>
      <c r="U8"/>
      <c r="V8"/>
      <c r="W8"/>
    </row>
    <row r="9" spans="1:23" ht="18" customHeight="1" x14ac:dyDescent="0.2">
      <c r="A9"/>
      <c r="B9"/>
      <c r="C9"/>
      <c r="D9"/>
      <c r="E9"/>
      <c r="F9"/>
      <c r="G9"/>
      <c r="H9"/>
      <c r="I9"/>
      <c r="J9"/>
      <c r="K9"/>
      <c r="L9"/>
      <c r="M9"/>
      <c r="N9"/>
      <c r="O9"/>
      <c r="P9"/>
      <c r="Q9"/>
      <c r="R9"/>
      <c r="S9"/>
      <c r="T9"/>
      <c r="U9"/>
      <c r="V9"/>
      <c r="W9"/>
    </row>
    <row r="10" spans="1:23" x14ac:dyDescent="0.2">
      <c r="A10"/>
      <c r="B10"/>
      <c r="C10"/>
      <c r="D10"/>
      <c r="E10"/>
      <c r="F10"/>
      <c r="G10"/>
      <c r="H10"/>
      <c r="I10"/>
      <c r="J10"/>
      <c r="K10"/>
      <c r="L10"/>
      <c r="M10"/>
      <c r="N10"/>
      <c r="O10"/>
      <c r="P10"/>
      <c r="Q10"/>
      <c r="R10"/>
      <c r="S10"/>
      <c r="T10"/>
      <c r="U10"/>
      <c r="V10"/>
      <c r="W10"/>
    </row>
    <row r="11" spans="1:23" x14ac:dyDescent="0.2">
      <c r="A11"/>
      <c r="B11"/>
      <c r="C11"/>
      <c r="D11"/>
      <c r="E11"/>
      <c r="F11"/>
      <c r="G11"/>
      <c r="H11"/>
      <c r="I11"/>
      <c r="J11"/>
      <c r="K11"/>
      <c r="L11"/>
      <c r="M11"/>
      <c r="N11"/>
      <c r="O11"/>
      <c r="P11"/>
      <c r="Q11"/>
      <c r="R11"/>
      <c r="S11"/>
      <c r="T11"/>
      <c r="U11"/>
      <c r="V11"/>
      <c r="W11"/>
    </row>
    <row r="12" spans="1:23" x14ac:dyDescent="0.2">
      <c r="A12"/>
      <c r="B12"/>
      <c r="C12"/>
      <c r="D12"/>
      <c r="E12"/>
      <c r="F12"/>
      <c r="G12"/>
      <c r="H12"/>
      <c r="I12"/>
      <c r="J12"/>
      <c r="K12"/>
      <c r="L12"/>
      <c r="M12"/>
      <c r="N12"/>
      <c r="O12"/>
      <c r="P12"/>
      <c r="Q12"/>
      <c r="R12"/>
      <c r="S12"/>
      <c r="T12"/>
      <c r="U12"/>
      <c r="V12"/>
      <c r="W12"/>
    </row>
    <row r="13" spans="1:23" x14ac:dyDescent="0.2">
      <c r="A13"/>
      <c r="B13"/>
      <c r="C13"/>
      <c r="D13"/>
      <c r="E13"/>
      <c r="F13"/>
      <c r="G13"/>
      <c r="H13"/>
      <c r="I13"/>
      <c r="J13"/>
      <c r="K13"/>
      <c r="L13"/>
      <c r="M13"/>
      <c r="N13"/>
      <c r="O13"/>
      <c r="P13"/>
      <c r="Q13"/>
      <c r="R13"/>
      <c r="S13"/>
      <c r="T13"/>
      <c r="U13"/>
      <c r="V13"/>
      <c r="W13"/>
    </row>
    <row r="14" spans="1:23" x14ac:dyDescent="0.2">
      <c r="A14"/>
      <c r="B14"/>
      <c r="C14"/>
      <c r="D14"/>
      <c r="E14"/>
      <c r="F14"/>
      <c r="G14"/>
      <c r="H14"/>
      <c r="I14"/>
      <c r="J14"/>
      <c r="K14"/>
      <c r="L14"/>
      <c r="M14"/>
      <c r="N14"/>
      <c r="O14"/>
      <c r="P14"/>
      <c r="Q14"/>
      <c r="R14"/>
      <c r="S14"/>
      <c r="T14"/>
      <c r="U14"/>
      <c r="V14"/>
      <c r="W14"/>
    </row>
    <row r="15" spans="1:23" x14ac:dyDescent="0.2">
      <c r="A15"/>
      <c r="B15"/>
      <c r="C15"/>
      <c r="D15"/>
      <c r="E15"/>
      <c r="F15"/>
      <c r="G15"/>
      <c r="H15"/>
      <c r="I15"/>
      <c r="J15"/>
      <c r="K15"/>
      <c r="L15"/>
      <c r="M15"/>
      <c r="N15"/>
      <c r="O15"/>
      <c r="P15"/>
      <c r="Q15"/>
      <c r="R15"/>
      <c r="S15"/>
      <c r="T15"/>
      <c r="U15"/>
      <c r="V15"/>
      <c r="W15"/>
    </row>
    <row r="16" spans="1:23" x14ac:dyDescent="0.2">
      <c r="A16"/>
      <c r="B16"/>
      <c r="C16"/>
      <c r="D16"/>
      <c r="E16"/>
      <c r="F16"/>
      <c r="G16"/>
      <c r="H16"/>
      <c r="I16"/>
      <c r="J16"/>
      <c r="K16"/>
      <c r="L16"/>
      <c r="M16"/>
      <c r="N16"/>
      <c r="O16"/>
      <c r="P16"/>
      <c r="Q16"/>
      <c r="R16"/>
      <c r="S16"/>
      <c r="T16"/>
      <c r="U16"/>
      <c r="V16"/>
      <c r="W16"/>
    </row>
    <row r="17" spans="1:23" x14ac:dyDescent="0.2">
      <c r="A17"/>
      <c r="B17"/>
      <c r="C17"/>
      <c r="D17"/>
      <c r="E17"/>
      <c r="F17"/>
      <c r="G17"/>
      <c r="H17"/>
      <c r="I17"/>
      <c r="J17"/>
      <c r="K17"/>
      <c r="L17"/>
      <c r="M17"/>
      <c r="N17"/>
      <c r="O17"/>
      <c r="P17"/>
      <c r="Q17"/>
      <c r="R17"/>
      <c r="S17"/>
      <c r="T17"/>
      <c r="U17"/>
      <c r="V17"/>
      <c r="W17"/>
    </row>
    <row r="18" spans="1:23" x14ac:dyDescent="0.2">
      <c r="A18"/>
      <c r="B18"/>
      <c r="C18"/>
      <c r="D18"/>
      <c r="E18"/>
      <c r="F18"/>
      <c r="G18"/>
      <c r="H18"/>
      <c r="I18"/>
      <c r="J18"/>
      <c r="K18"/>
      <c r="L18"/>
      <c r="M18"/>
      <c r="N18"/>
      <c r="O18"/>
      <c r="P18"/>
      <c r="Q18"/>
      <c r="R18"/>
      <c r="S18"/>
      <c r="T18"/>
      <c r="U18"/>
      <c r="V18"/>
      <c r="W18"/>
    </row>
    <row r="19" spans="1:23" x14ac:dyDescent="0.2">
      <c r="A19"/>
      <c r="B19"/>
      <c r="C19"/>
      <c r="D19"/>
      <c r="E19"/>
      <c r="F19"/>
      <c r="G19"/>
      <c r="H19"/>
      <c r="I19"/>
      <c r="J19"/>
      <c r="K19"/>
      <c r="L19"/>
      <c r="M19"/>
      <c r="N19"/>
      <c r="O19"/>
      <c r="P19"/>
      <c r="Q19"/>
      <c r="R19"/>
      <c r="S19"/>
      <c r="T19"/>
      <c r="U19"/>
      <c r="V19"/>
      <c r="W19"/>
    </row>
    <row r="20" spans="1:23" x14ac:dyDescent="0.2">
      <c r="A20"/>
      <c r="B20"/>
      <c r="C20"/>
      <c r="D20"/>
      <c r="E20"/>
      <c r="F20"/>
      <c r="G20"/>
      <c r="H20"/>
      <c r="I20"/>
      <c r="J20"/>
      <c r="K20"/>
      <c r="L20"/>
      <c r="M20"/>
      <c r="N20"/>
      <c r="O20"/>
      <c r="P20"/>
      <c r="Q20"/>
      <c r="R20"/>
      <c r="S20"/>
      <c r="T20"/>
      <c r="U20"/>
      <c r="V20"/>
      <c r="W20"/>
    </row>
    <row r="21" spans="1:23" x14ac:dyDescent="0.2">
      <c r="A21"/>
      <c r="B21"/>
      <c r="C21"/>
      <c r="D21"/>
      <c r="E21"/>
      <c r="F21"/>
      <c r="G21"/>
      <c r="H21"/>
      <c r="I21"/>
      <c r="J21"/>
      <c r="K21"/>
      <c r="L21"/>
      <c r="M21"/>
      <c r="N21"/>
      <c r="O21"/>
      <c r="P21"/>
      <c r="Q21"/>
      <c r="R21"/>
      <c r="S21"/>
      <c r="T21"/>
      <c r="U21"/>
      <c r="V21"/>
      <c r="W21"/>
    </row>
    <row r="22" spans="1:23" x14ac:dyDescent="0.2">
      <c r="A22"/>
      <c r="B22"/>
      <c r="C22"/>
      <c r="D22"/>
      <c r="E22"/>
      <c r="F22"/>
      <c r="G22"/>
      <c r="H22"/>
      <c r="I22"/>
      <c r="J22"/>
      <c r="K22"/>
      <c r="L22"/>
      <c r="M22"/>
      <c r="N22"/>
      <c r="O22"/>
      <c r="P22"/>
      <c r="Q22"/>
      <c r="R22"/>
      <c r="S22"/>
      <c r="T22"/>
      <c r="U22"/>
      <c r="V22"/>
      <c r="W22"/>
    </row>
    <row r="23" spans="1:23" x14ac:dyDescent="0.2">
      <c r="A23"/>
      <c r="B23"/>
      <c r="C23"/>
      <c r="D23"/>
      <c r="E23"/>
      <c r="F23"/>
      <c r="G23"/>
      <c r="H23"/>
      <c r="I23"/>
      <c r="J23"/>
      <c r="K23"/>
      <c r="L23"/>
      <c r="M23"/>
      <c r="N23"/>
      <c r="O23"/>
      <c r="P23"/>
      <c r="Q23"/>
      <c r="R23"/>
      <c r="S23"/>
      <c r="T23"/>
      <c r="U23"/>
      <c r="V23"/>
      <c r="W23"/>
    </row>
    <row r="24" spans="1:23" x14ac:dyDescent="0.2">
      <c r="A24"/>
      <c r="B24"/>
      <c r="C24"/>
      <c r="D24"/>
      <c r="E24"/>
      <c r="F24"/>
      <c r="G24"/>
      <c r="H24"/>
      <c r="I24"/>
      <c r="J24"/>
      <c r="K24"/>
      <c r="L24"/>
      <c r="M24"/>
      <c r="N24"/>
      <c r="O24"/>
      <c r="P24"/>
      <c r="Q24"/>
      <c r="R24"/>
      <c r="S24"/>
      <c r="T24"/>
      <c r="U24"/>
      <c r="V24"/>
      <c r="W24"/>
    </row>
    <row r="25" spans="1:23" x14ac:dyDescent="0.2">
      <c r="A25"/>
      <c r="B25"/>
      <c r="C25"/>
      <c r="D25"/>
      <c r="E25"/>
      <c r="F25"/>
      <c r="G25"/>
      <c r="H25"/>
      <c r="I25"/>
      <c r="J25"/>
      <c r="K25"/>
      <c r="L25"/>
      <c r="M25"/>
      <c r="N25"/>
      <c r="O25"/>
      <c r="P25"/>
      <c r="Q25"/>
      <c r="R25"/>
      <c r="S25"/>
      <c r="T25"/>
      <c r="U25"/>
      <c r="V25"/>
      <c r="W25"/>
    </row>
    <row r="26" spans="1:23" x14ac:dyDescent="0.2">
      <c r="A26"/>
      <c r="B26"/>
      <c r="C26"/>
      <c r="D26"/>
      <c r="E26"/>
      <c r="F26"/>
      <c r="G26"/>
      <c r="H26"/>
      <c r="I26"/>
      <c r="J26"/>
      <c r="K26"/>
      <c r="L26"/>
      <c r="M26"/>
      <c r="N26"/>
      <c r="O26"/>
      <c r="P26"/>
      <c r="Q26"/>
      <c r="R26"/>
      <c r="S26"/>
      <c r="T26"/>
      <c r="U26"/>
      <c r="V26"/>
      <c r="W26"/>
    </row>
    <row r="27" spans="1:23" x14ac:dyDescent="0.2">
      <c r="A27"/>
      <c r="B27"/>
      <c r="C27"/>
      <c r="D27"/>
      <c r="E27"/>
      <c r="F27"/>
      <c r="G27"/>
      <c r="H27"/>
      <c r="I27"/>
      <c r="J27"/>
      <c r="K27"/>
      <c r="L27"/>
      <c r="M27"/>
      <c r="N27"/>
      <c r="O27"/>
      <c r="P27"/>
      <c r="Q27"/>
      <c r="R27"/>
      <c r="S27"/>
      <c r="T27"/>
      <c r="U27"/>
      <c r="V27"/>
      <c r="W27"/>
    </row>
    <row r="28" spans="1:23" x14ac:dyDescent="0.2">
      <c r="A28"/>
      <c r="B28"/>
      <c r="C28"/>
      <c r="D28"/>
      <c r="E28"/>
      <c r="F28"/>
      <c r="G28"/>
      <c r="H28"/>
      <c r="I28"/>
      <c r="J28"/>
      <c r="K28"/>
      <c r="L28"/>
      <c r="M28"/>
      <c r="N28"/>
      <c r="O28"/>
      <c r="P28"/>
      <c r="Q28"/>
      <c r="R28"/>
      <c r="S28"/>
      <c r="T28"/>
      <c r="U28"/>
      <c r="V28"/>
      <c r="W28"/>
    </row>
    <row r="29" spans="1:23" x14ac:dyDescent="0.2">
      <c r="A29"/>
      <c r="B29"/>
      <c r="C29"/>
      <c r="D29"/>
      <c r="E29"/>
      <c r="F29"/>
      <c r="G29"/>
      <c r="H29"/>
      <c r="I29"/>
      <c r="J29"/>
      <c r="K29"/>
      <c r="L29"/>
      <c r="M29"/>
      <c r="N29"/>
      <c r="O29"/>
      <c r="P29"/>
      <c r="Q29"/>
      <c r="R29"/>
      <c r="S29"/>
      <c r="T29"/>
      <c r="U29"/>
      <c r="V29"/>
      <c r="W29"/>
    </row>
    <row r="30" spans="1:23" x14ac:dyDescent="0.2">
      <c r="A30"/>
      <c r="B30"/>
      <c r="C30"/>
      <c r="D30"/>
      <c r="E30"/>
      <c r="F30"/>
      <c r="G30"/>
      <c r="H30"/>
      <c r="I30"/>
      <c r="J30"/>
      <c r="K30"/>
      <c r="L30"/>
      <c r="M30"/>
      <c r="N30"/>
      <c r="O30"/>
      <c r="P30"/>
      <c r="Q30"/>
      <c r="R30"/>
      <c r="S30"/>
      <c r="T30"/>
      <c r="U30"/>
      <c r="V30"/>
      <c r="W30"/>
    </row>
    <row r="31" spans="1:23" x14ac:dyDescent="0.2">
      <c r="A31"/>
      <c r="B31"/>
      <c r="C31"/>
      <c r="D31"/>
      <c r="E31"/>
      <c r="F31"/>
      <c r="G31"/>
      <c r="H31"/>
      <c r="I31"/>
      <c r="J31"/>
      <c r="K31"/>
      <c r="L31"/>
      <c r="M31"/>
      <c r="N31"/>
      <c r="O31"/>
      <c r="P31"/>
      <c r="Q31"/>
      <c r="R31"/>
      <c r="S31"/>
      <c r="T31"/>
      <c r="U31"/>
      <c r="V31"/>
      <c r="W31"/>
    </row>
    <row r="32" spans="1:23" x14ac:dyDescent="0.2">
      <c r="A32"/>
      <c r="B32"/>
      <c r="C32"/>
      <c r="D32"/>
      <c r="E32"/>
      <c r="F32"/>
      <c r="G32"/>
      <c r="H32"/>
      <c r="I32"/>
      <c r="J32"/>
      <c r="K32"/>
      <c r="L32"/>
      <c r="M32"/>
      <c r="N32"/>
      <c r="O32"/>
      <c r="P32"/>
      <c r="Q32"/>
      <c r="R32"/>
      <c r="S32"/>
      <c r="T32"/>
      <c r="U32"/>
      <c r="V32"/>
      <c r="W32"/>
    </row>
    <row r="33" spans="1:23" x14ac:dyDescent="0.2">
      <c r="A33"/>
      <c r="B33"/>
      <c r="C33"/>
      <c r="D33"/>
      <c r="E33"/>
      <c r="F33"/>
      <c r="G33"/>
      <c r="H33"/>
      <c r="I33"/>
      <c r="J33"/>
      <c r="K33"/>
      <c r="L33"/>
      <c r="M33"/>
      <c r="N33"/>
      <c r="O33"/>
      <c r="P33"/>
      <c r="Q33"/>
      <c r="R33"/>
      <c r="S33"/>
      <c r="T33"/>
      <c r="U33"/>
      <c r="V33"/>
      <c r="W33"/>
    </row>
    <row r="34" spans="1:23" s="39" customFormat="1" x14ac:dyDescent="0.2">
      <c r="A34" s="38"/>
      <c r="B34" s="38"/>
      <c r="C34" s="38"/>
      <c r="D34" s="38"/>
      <c r="E34" s="38"/>
      <c r="F34" s="38"/>
      <c r="G34" s="38"/>
      <c r="H34" s="38"/>
      <c r="I34" s="38"/>
      <c r="J34" s="38"/>
      <c r="K34" s="38"/>
      <c r="L34" s="38"/>
      <c r="M34" s="38"/>
      <c r="N34" s="38"/>
      <c r="O34" s="38"/>
      <c r="P34" s="38"/>
      <c r="Q34" s="38"/>
      <c r="R34" s="38"/>
      <c r="S34" s="38"/>
      <c r="T34" s="38"/>
      <c r="U34" s="38"/>
      <c r="V34" s="38"/>
      <c r="W34" s="38"/>
    </row>
    <row r="36" spans="1:23" x14ac:dyDescent="0.2">
      <c r="A36" s="76"/>
      <c r="B36" s="76"/>
      <c r="C36" s="77"/>
      <c r="D36" s="77"/>
      <c r="E36" s="77"/>
      <c r="F36" s="77"/>
      <c r="G36" s="28"/>
      <c r="H36" s="28"/>
      <c r="I36" s="28"/>
    </row>
    <row r="37" spans="1:23" x14ac:dyDescent="0.2">
      <c r="A37" s="28"/>
      <c r="B37" s="28"/>
      <c r="C37" s="28"/>
      <c r="D37" s="28"/>
      <c r="E37" s="28"/>
      <c r="F37" s="28"/>
      <c r="G37" s="28"/>
      <c r="H37" s="28"/>
      <c r="I37" s="28"/>
    </row>
    <row r="38" spans="1:23" x14ac:dyDescent="0.2">
      <c r="A38" s="19"/>
      <c r="B38" s="19"/>
      <c r="C38" s="19"/>
      <c r="D38" s="19"/>
      <c r="E38" s="19"/>
      <c r="F38" s="19"/>
      <c r="G38" s="19"/>
      <c r="H38" s="19"/>
      <c r="I38" s="19"/>
    </row>
    <row r="39" spans="1:23" x14ac:dyDescent="0.2">
      <c r="A39" s="19"/>
      <c r="B39" s="19"/>
      <c r="C39" s="19"/>
      <c r="D39"/>
      <c r="E39"/>
      <c r="F39"/>
      <c r="G39" s="19"/>
      <c r="H39" s="19"/>
      <c r="I39" s="19"/>
    </row>
    <row r="40" spans="1:23" ht="16.5" customHeight="1" x14ac:dyDescent="0.2">
      <c r="A40"/>
      <c r="B40"/>
      <c r="C40"/>
      <c r="D40"/>
      <c r="E40"/>
      <c r="F40"/>
      <c r="G40"/>
      <c r="H40"/>
      <c r="I40"/>
    </row>
    <row r="41" spans="1:23" x14ac:dyDescent="0.2">
      <c r="A41"/>
      <c r="B41"/>
      <c r="C41"/>
      <c r="D41"/>
      <c r="E41"/>
      <c r="F41"/>
      <c r="G41"/>
      <c r="H41"/>
      <c r="I41"/>
    </row>
    <row r="42" spans="1:23" ht="12.75" customHeight="1" x14ac:dyDescent="0.2">
      <c r="A42" s="53" t="s">
        <v>3</v>
      </c>
      <c r="B42" s="53"/>
      <c r="C42" s="53"/>
      <c r="D42" s="53"/>
      <c r="E42" s="53"/>
      <c r="F42" s="53"/>
      <c r="G42" s="53"/>
      <c r="H42" s="53"/>
      <c r="I42" s="53"/>
      <c r="J42" s="53"/>
      <c r="K42" s="53"/>
      <c r="L42" s="53"/>
      <c r="M42" s="53"/>
      <c r="N42" s="53"/>
      <c r="O42" s="53"/>
      <c r="P42" s="53"/>
      <c r="Q42" s="53"/>
      <c r="R42" s="53"/>
      <c r="S42" s="53"/>
      <c r="T42" s="53"/>
      <c r="U42" s="53"/>
      <c r="V42" s="53"/>
      <c r="W42" s="53"/>
    </row>
    <row r="43" spans="1:23" x14ac:dyDescent="0.2">
      <c r="A43"/>
      <c r="B43"/>
      <c r="C43"/>
      <c r="D43"/>
      <c r="E43"/>
      <c r="F43"/>
      <c r="G43"/>
      <c r="H43"/>
      <c r="I43"/>
    </row>
    <row r="44" spans="1:23" x14ac:dyDescent="0.2">
      <c r="A44"/>
      <c r="B44"/>
      <c r="C44"/>
      <c r="D44"/>
      <c r="E44"/>
      <c r="F44"/>
      <c r="G44"/>
      <c r="H44"/>
      <c r="I44"/>
    </row>
    <row r="45" spans="1:23" x14ac:dyDescent="0.2">
      <c r="A45"/>
      <c r="B45"/>
      <c r="C45"/>
      <c r="D45"/>
      <c r="E45"/>
      <c r="F45"/>
      <c r="G45"/>
      <c r="H45"/>
      <c r="I45"/>
    </row>
    <row r="46" spans="1:23" x14ac:dyDescent="0.2">
      <c r="A46"/>
      <c r="B46"/>
      <c r="C46"/>
      <c r="D46"/>
      <c r="E46"/>
      <c r="F46"/>
      <c r="G46"/>
      <c r="H46"/>
      <c r="I46"/>
    </row>
    <row r="47" spans="1:23" x14ac:dyDescent="0.2">
      <c r="A47"/>
      <c r="B47"/>
      <c r="C47"/>
      <c r="D47"/>
      <c r="E47"/>
      <c r="F47"/>
      <c r="G47"/>
      <c r="H47"/>
      <c r="I47"/>
    </row>
    <row r="48" spans="1:23" x14ac:dyDescent="0.2">
      <c r="A48"/>
      <c r="B48"/>
      <c r="C48"/>
      <c r="D48"/>
      <c r="E48"/>
      <c r="F48"/>
      <c r="G48"/>
      <c r="H48"/>
      <c r="I48"/>
    </row>
    <row r="49" spans="1:9" x14ac:dyDescent="0.2">
      <c r="A49"/>
      <c r="B49"/>
      <c r="C49"/>
      <c r="D49"/>
      <c r="E49"/>
      <c r="F49"/>
      <c r="G49"/>
      <c r="H49"/>
      <c r="I49"/>
    </row>
    <row r="50" spans="1:9" x14ac:dyDescent="0.2">
      <c r="A50"/>
      <c r="B50"/>
      <c r="C50"/>
      <c r="D50"/>
      <c r="E50"/>
      <c r="F50"/>
      <c r="G50"/>
      <c r="H50"/>
      <c r="I50"/>
    </row>
    <row r="51" spans="1:9" x14ac:dyDescent="0.2">
      <c r="A51"/>
      <c r="B51"/>
      <c r="C51"/>
      <c r="D51"/>
      <c r="E51"/>
      <c r="F51"/>
      <c r="G51"/>
      <c r="H51"/>
      <c r="I51"/>
    </row>
    <row r="52" spans="1:9" x14ac:dyDescent="0.2">
      <c r="A52"/>
      <c r="B52"/>
      <c r="C52"/>
      <c r="D52"/>
      <c r="E52"/>
      <c r="F52"/>
      <c r="G52"/>
      <c r="H52"/>
      <c r="I52"/>
    </row>
    <row r="53" spans="1:9" x14ac:dyDescent="0.2">
      <c r="A53"/>
      <c r="B53"/>
      <c r="C53"/>
      <c r="D53"/>
      <c r="E53"/>
      <c r="F53"/>
      <c r="G53"/>
      <c r="H53"/>
      <c r="I53"/>
    </row>
    <row r="54" spans="1:9" x14ac:dyDescent="0.2">
      <c r="A54"/>
      <c r="B54"/>
      <c r="C54"/>
      <c r="D54"/>
      <c r="E54"/>
      <c r="F54"/>
      <c r="G54"/>
      <c r="H54"/>
      <c r="I54"/>
    </row>
    <row r="55" spans="1:9" x14ac:dyDescent="0.2">
      <c r="A55"/>
      <c r="B55"/>
      <c r="C55"/>
      <c r="D55"/>
      <c r="E55"/>
      <c r="F55"/>
      <c r="G55"/>
      <c r="H55"/>
      <c r="I55"/>
    </row>
    <row r="56" spans="1:9" x14ac:dyDescent="0.2">
      <c r="A56"/>
      <c r="B56"/>
      <c r="C56"/>
      <c r="D56"/>
      <c r="E56"/>
      <c r="F56"/>
      <c r="G56"/>
      <c r="H56"/>
      <c r="I56"/>
    </row>
    <row r="57" spans="1:9" x14ac:dyDescent="0.2">
      <c r="A57"/>
      <c r="B57"/>
      <c r="C57"/>
      <c r="G57"/>
      <c r="H57"/>
      <c r="I57"/>
    </row>
    <row r="58" spans="1:9" x14ac:dyDescent="0.2">
      <c r="A58"/>
      <c r="B58"/>
      <c r="C58"/>
      <c r="G58"/>
      <c r="H58"/>
      <c r="I58"/>
    </row>
    <row r="59" spans="1:9" x14ac:dyDescent="0.2">
      <c r="A59"/>
      <c r="B59"/>
      <c r="C59"/>
      <c r="G59"/>
      <c r="H59"/>
      <c r="I59"/>
    </row>
    <row r="60" spans="1:9" x14ac:dyDescent="0.2">
      <c r="A60"/>
      <c r="B60"/>
      <c r="C60"/>
      <c r="G60"/>
      <c r="H60"/>
      <c r="I60"/>
    </row>
    <row r="61" spans="1:9" x14ac:dyDescent="0.2">
      <c r="A61"/>
      <c r="B61"/>
      <c r="C61"/>
      <c r="G61"/>
      <c r="H61"/>
      <c r="I61"/>
    </row>
    <row r="62" spans="1:9" x14ac:dyDescent="0.2">
      <c r="A62"/>
      <c r="B62"/>
      <c r="C62"/>
      <c r="G62"/>
      <c r="H62"/>
      <c r="I62"/>
    </row>
  </sheetData>
  <mergeCells count="6">
    <mergeCell ref="A42:W42"/>
    <mergeCell ref="A36:F36"/>
    <mergeCell ref="A2:W2"/>
    <mergeCell ref="A3:G3"/>
    <mergeCell ref="A6:W6"/>
    <mergeCell ref="A7:F7"/>
  </mergeCells>
  <pageMargins left="0.17" right="0.17" top="0.33" bottom="1" header="0.23" footer="0.77"/>
  <pageSetup paperSize="9" scale="6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Índice</vt:lpstr>
      <vt:lpstr>1</vt:lpstr>
      <vt:lpstr>2</vt:lpstr>
      <vt:lpstr>3</vt:lpstr>
      <vt:lpstr>4</vt:lpstr>
      <vt:lpstr>5</vt:lpstr>
      <vt:lpstr>6</vt:lpstr>
      <vt:lpstr>'1'!Área_de_impresión</vt:lpstr>
      <vt:lpstr>'2'!Área_de_impresión</vt:lpstr>
      <vt:lpstr>'3'!Área_de_impresión</vt:lpstr>
      <vt:lpstr>'4'!Área_de_impresión</vt:lpstr>
      <vt:lpstr>'5'!Área_de_impresión</vt:lpstr>
      <vt:lpstr>'6'!Área_de_impresión</vt:lpstr>
    </vt:vector>
  </TitlesOfParts>
  <Company>DGA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DGA</dc:creator>
  <cp:lastModifiedBy>Administrador</cp:lastModifiedBy>
  <cp:lastPrinted>2020-12-09T13:08:04Z</cp:lastPrinted>
  <dcterms:created xsi:type="dcterms:W3CDTF">2013-02-26T12:42:19Z</dcterms:created>
  <dcterms:modified xsi:type="dcterms:W3CDTF">2021-02-03T14:21:43Z</dcterms:modified>
</cp:coreProperties>
</file>