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gestadi\03 Ganadería\3.2. Producciones\3.2. Sacrificio Ganado-MOCOPE\Movimiento Comercial Pecuario (MOCOPE)\Aragón\Web\"/>
    </mc:Choice>
  </mc:AlternateContent>
  <bookViews>
    <workbookView xWindow="-60" yWindow="5895" windowWidth="18045" windowHeight="5685" tabRatio="660"/>
  </bookViews>
  <sheets>
    <sheet name="INDICE" sheetId="36" r:id="rId1"/>
    <sheet name="1.1" sheetId="2" r:id="rId2"/>
    <sheet name="1.2" sheetId="1" r:id="rId3"/>
    <sheet name="2.1" sheetId="5" r:id="rId4"/>
    <sheet name="2.2" sheetId="4" r:id="rId5"/>
    <sheet name="2.3" sheetId="3" r:id="rId6"/>
    <sheet name="3.1" sheetId="7" r:id="rId7"/>
    <sheet name="3.2" sheetId="6" r:id="rId8"/>
    <sheet name="4.1" sheetId="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[1]p405!#REF!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'[2]19.19'!#REF!</definedName>
    <definedName name="\x">[3]Arlleg01!$IR$8190</definedName>
    <definedName name="\z">[3]Arlleg01!$IR$8190</definedName>
    <definedName name="__123Graph_A" hidden="1">[4]p399fao!#REF!</definedName>
    <definedName name="__123Graph_ACurrent" hidden="1">[4]p399fao!#REF!</definedName>
    <definedName name="__123Graph_AGrßfico1" hidden="1">[4]p399fao!#REF!</definedName>
    <definedName name="__123Graph_B" hidden="1">[5]p122!#REF!</definedName>
    <definedName name="__123Graph_BCurrent" hidden="1">[4]p399fao!#REF!</definedName>
    <definedName name="__123Graph_BGrßfico1" hidden="1">[4]p399fao!#REF!</definedName>
    <definedName name="__123Graph_C" hidden="1">[4]p399fao!#REF!</definedName>
    <definedName name="__123Graph_CCurrent" hidden="1">[4]p399fao!#REF!</definedName>
    <definedName name="__123Graph_CGrßfico1" hidden="1">[4]p399fao!#REF!</definedName>
    <definedName name="__123Graph_D" hidden="1">[5]p122!#REF!</definedName>
    <definedName name="__123Graph_DCurrent" hidden="1">[4]p399fao!#REF!</definedName>
    <definedName name="__123Graph_DGrßfico1" hidden="1">[4]p399fao!#REF!</definedName>
    <definedName name="__123Graph_E" hidden="1">[4]p399fao!#REF!</definedName>
    <definedName name="__123Graph_ECurrent" hidden="1">[4]p399fao!#REF!</definedName>
    <definedName name="__123Graph_EGrßfico1" hidden="1">[4]p399fao!#REF!</definedName>
    <definedName name="__123Graph_F" hidden="1">[5]p122!#REF!</definedName>
    <definedName name="__123Graph_FCurrent" hidden="1">[4]p399fao!#REF!</definedName>
    <definedName name="__123Graph_FGrßfico1" hidden="1">[4]p399fao!#REF!</definedName>
    <definedName name="__123Graph_X" hidden="1">[5]p122!#REF!</definedName>
    <definedName name="__123Graph_XCurrent" hidden="1">[4]p399fao!#REF!</definedName>
    <definedName name="__123Graph_XGrßfico1" hidden="1">[4]p399fao!#REF!</definedName>
    <definedName name="_2014_Consulta">#REF!</definedName>
    <definedName name="_2014_ConsultaPORC" localSheetId="0">#REF!</definedName>
    <definedName name="_2014_ConsultaPORC">#REF!</definedName>
    <definedName name="_2014_DIREC_CONSULTA">#REF!</definedName>
    <definedName name="_2014_DIREC_OV_CAP">#REF!</definedName>
    <definedName name="_2016_DIREC_DEF">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'[2]19.15'!#REF!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'[11]19.11-12'!$B$53</definedName>
    <definedName name="AÑOSEÑA">#REF!</definedName>
    <definedName name="_xlnm.Extract">[12]datos!#REF!</definedName>
    <definedName name="balan.xls" hidden="1">'[13]7.24'!$D$6:$D$27</definedName>
    <definedName name="_xlnm.Database">#REF!</definedName>
    <definedName name="BUSCARC">#REF!</definedName>
    <definedName name="BUSCARG">#REF!</definedName>
    <definedName name="CARGA">#REF!</definedName>
    <definedName name="Category">[14]Textes!$A$18:$W$64</definedName>
    <definedName name="CHEQUEO">#REF!</definedName>
    <definedName name="CODCULT">#REF!</definedName>
    <definedName name="CODGRUP">#REF!</definedName>
    <definedName name="CONS_DIRC_CONJ_16">#REF!</definedName>
    <definedName name="Consulta2">#REF!</definedName>
    <definedName name="Consulta2016">#REF!</definedName>
    <definedName name="Copia_de_BORRADOR_DIRC13">#REF!</definedName>
    <definedName name="COSECHA">#REF!</definedName>
    <definedName name="COUNTRIES">[15]Countries!$A$1:$AB$1</definedName>
    <definedName name="COUNTRY">#REF!</definedName>
    <definedName name="_xlnm.Criteria">#REF!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[16]Textes!$A$18:$M$64</definedName>
    <definedName name="DESCARGA">#REF!</definedName>
    <definedName name="DESTINO">#REF!</definedName>
    <definedName name="DIC_PO_16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1">[12]datos!#REF!</definedName>
    <definedName name="imprimir_2">[12]datos!#REF!</definedName>
    <definedName name="imprimir_3">[12]datos!#REF!</definedName>
    <definedName name="Imprimir_área_IM">#REF!</definedName>
    <definedName name="ITEMS">[15]Dictionary!$A$9:$A$45</definedName>
    <definedName name="kk" hidden="1">'[7]19.14-15'!#REF!</definedName>
    <definedName name="kkjkj">#REF!</definedName>
    <definedName name="l">'[10]3.1'!#REF!</definedName>
    <definedName name="LANGUAGE">#REF!</definedName>
    <definedName name="LANGUAGES">[15]Dictionary!$B$1:$X$1</definedName>
    <definedName name="lg">[17]Textes!$B$1</definedName>
    <definedName name="libliv">[17]Textes!$A$4:$M$11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[15]Regions!$A$2:$B$402</definedName>
    <definedName name="pays">[17]Textes!$A$68:$M$95</definedName>
    <definedName name="PEP">[9]GANADE1!$B$79</definedName>
    <definedName name="refyear">[14]Dialog!$H$18</definedName>
    <definedName name="REGI">#REF!</definedName>
    <definedName name="REGIONS">[15]Countries!$A$2:$A$61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[15]Dictionary!$A$4</definedName>
    <definedName name="SUBTITLE2">[15]Dictionary!$A$5</definedName>
    <definedName name="surveys">[14]Textes!$A$113:$W$116</definedName>
    <definedName name="TCULTSEÑA">#REF!</definedName>
    <definedName name="testvalC">[14]Textes!$D$123:$E$151</definedName>
    <definedName name="TITLE">[15]Dictionary!$A$3</definedName>
    <definedName name="TO">#REF!</definedName>
    <definedName name="TODOS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L30" i="8" l="1"/>
  <c r="K30" i="8"/>
  <c r="M30" i="8" s="1"/>
  <c r="J30" i="8"/>
  <c r="G30" i="8"/>
  <c r="D30" i="8"/>
  <c r="L28" i="8"/>
  <c r="K28" i="8"/>
  <c r="J28" i="8"/>
  <c r="G28" i="8"/>
  <c r="D28" i="8"/>
  <c r="L27" i="8"/>
  <c r="K27" i="8"/>
  <c r="M27" i="8" s="1"/>
  <c r="J27" i="8"/>
  <c r="G27" i="8"/>
  <c r="D27" i="8"/>
  <c r="L26" i="8"/>
  <c r="K26" i="8"/>
  <c r="J26" i="8"/>
  <c r="G26" i="8"/>
  <c r="D26" i="8"/>
  <c r="L25" i="8"/>
  <c r="K25" i="8"/>
  <c r="M25" i="8" s="1"/>
  <c r="J25" i="8"/>
  <c r="G25" i="8"/>
  <c r="D25" i="8"/>
  <c r="L24" i="8"/>
  <c r="K24" i="8"/>
  <c r="J24" i="8"/>
  <c r="G24" i="8"/>
  <c r="D24" i="8"/>
  <c r="L23" i="8"/>
  <c r="K23" i="8"/>
  <c r="M23" i="8" s="1"/>
  <c r="J23" i="8"/>
  <c r="G23" i="8"/>
  <c r="D23" i="8"/>
  <c r="I22" i="8"/>
  <c r="H22" i="8"/>
  <c r="F22" i="8"/>
  <c r="E22" i="8"/>
  <c r="C22" i="8"/>
  <c r="C29" i="8" s="1"/>
  <c r="B22" i="8"/>
  <c r="K22" i="8" s="1"/>
  <c r="L21" i="8"/>
  <c r="K21" i="8"/>
  <c r="J21" i="8"/>
  <c r="G21" i="8"/>
  <c r="D21" i="8"/>
  <c r="L20" i="8"/>
  <c r="K20" i="8"/>
  <c r="M20" i="8" s="1"/>
  <c r="J20" i="8"/>
  <c r="G20" i="8"/>
  <c r="D20" i="8"/>
  <c r="L19" i="8"/>
  <c r="K19" i="8"/>
  <c r="J19" i="8"/>
  <c r="G19" i="8"/>
  <c r="D19" i="8"/>
  <c r="L18" i="8"/>
  <c r="K18" i="8"/>
  <c r="M18" i="8" s="1"/>
  <c r="J18" i="8"/>
  <c r="G18" i="8"/>
  <c r="D18" i="8"/>
  <c r="L17" i="8"/>
  <c r="K17" i="8"/>
  <c r="J17" i="8"/>
  <c r="G17" i="8"/>
  <c r="D17" i="8"/>
  <c r="L16" i="8"/>
  <c r="K16" i="8"/>
  <c r="M16" i="8" s="1"/>
  <c r="J16" i="8"/>
  <c r="G16" i="8"/>
  <c r="D16" i="8"/>
  <c r="L15" i="8"/>
  <c r="K15" i="8"/>
  <c r="J15" i="8"/>
  <c r="G15" i="8"/>
  <c r="D15" i="8"/>
  <c r="L14" i="8"/>
  <c r="K14" i="8"/>
  <c r="M14" i="8" s="1"/>
  <c r="J14" i="8"/>
  <c r="G14" i="8"/>
  <c r="D14" i="8"/>
  <c r="L13" i="8"/>
  <c r="K13" i="8"/>
  <c r="J13" i="8"/>
  <c r="G13" i="8"/>
  <c r="D13" i="8"/>
  <c r="I12" i="8"/>
  <c r="H12" i="8"/>
  <c r="H29" i="8" s="1"/>
  <c r="F12" i="8"/>
  <c r="E12" i="8"/>
  <c r="E29" i="8" s="1"/>
  <c r="B12" i="8"/>
  <c r="L11" i="8"/>
  <c r="K11" i="8"/>
  <c r="J11" i="8"/>
  <c r="G11" i="8"/>
  <c r="D11" i="8"/>
  <c r="L10" i="8"/>
  <c r="K10" i="8"/>
  <c r="M10" i="8" s="1"/>
  <c r="J10" i="8"/>
  <c r="G10" i="8"/>
  <c r="D10" i="8"/>
  <c r="L9" i="8"/>
  <c r="K9" i="8"/>
  <c r="J9" i="8"/>
  <c r="G9" i="8"/>
  <c r="D9" i="8"/>
  <c r="L38" i="6"/>
  <c r="K38" i="6"/>
  <c r="M38" i="6" s="1"/>
  <c r="J38" i="6"/>
  <c r="G38" i="6"/>
  <c r="D38" i="6"/>
  <c r="L37" i="6"/>
  <c r="K37" i="6"/>
  <c r="J37" i="6"/>
  <c r="G37" i="6"/>
  <c r="D37" i="6"/>
  <c r="L36" i="6"/>
  <c r="K36" i="6"/>
  <c r="J36" i="6"/>
  <c r="G36" i="6"/>
  <c r="D36" i="6"/>
  <c r="L35" i="6"/>
  <c r="K35" i="6"/>
  <c r="J35" i="6"/>
  <c r="G35" i="6"/>
  <c r="D35" i="6"/>
  <c r="L34" i="6"/>
  <c r="K34" i="6"/>
  <c r="J34" i="6"/>
  <c r="G34" i="6"/>
  <c r="D34" i="6"/>
  <c r="L33" i="6"/>
  <c r="K33" i="6"/>
  <c r="J33" i="6"/>
  <c r="G33" i="6"/>
  <c r="D33" i="6"/>
  <c r="L32" i="6"/>
  <c r="K32" i="6"/>
  <c r="M32" i="6" s="1"/>
  <c r="J32" i="6"/>
  <c r="G32" i="6"/>
  <c r="D32" i="6"/>
  <c r="L30" i="6"/>
  <c r="K30" i="6"/>
  <c r="J30" i="6"/>
  <c r="G30" i="6"/>
  <c r="D30" i="6"/>
  <c r="L29" i="6"/>
  <c r="K29" i="6"/>
  <c r="M29" i="6" s="1"/>
  <c r="J29" i="6"/>
  <c r="G29" i="6"/>
  <c r="D29" i="6"/>
  <c r="L28" i="6"/>
  <c r="K28" i="6"/>
  <c r="J28" i="6"/>
  <c r="G28" i="6"/>
  <c r="D28" i="6"/>
  <c r="L27" i="6"/>
  <c r="K27" i="6"/>
  <c r="M27" i="6" s="1"/>
  <c r="J27" i="6"/>
  <c r="G27" i="6"/>
  <c r="D27" i="6"/>
  <c r="L26" i="6"/>
  <c r="K26" i="6"/>
  <c r="J26" i="6"/>
  <c r="G26" i="6"/>
  <c r="D26" i="6"/>
  <c r="L25" i="6"/>
  <c r="K25" i="6"/>
  <c r="M25" i="6" s="1"/>
  <c r="J25" i="6"/>
  <c r="G25" i="6"/>
  <c r="D25" i="6"/>
  <c r="L24" i="6"/>
  <c r="K24" i="6"/>
  <c r="J24" i="6"/>
  <c r="G24" i="6"/>
  <c r="D24" i="6"/>
  <c r="L23" i="6"/>
  <c r="K23" i="6"/>
  <c r="M23" i="6" s="1"/>
  <c r="J23" i="6"/>
  <c r="G23" i="6"/>
  <c r="D23" i="6"/>
  <c r="I22" i="6"/>
  <c r="H22" i="6"/>
  <c r="F22" i="6"/>
  <c r="E22" i="6"/>
  <c r="C22" i="6"/>
  <c r="B22" i="6"/>
  <c r="L21" i="6"/>
  <c r="K21" i="6"/>
  <c r="J21" i="6"/>
  <c r="G21" i="6"/>
  <c r="D21" i="6"/>
  <c r="L20" i="6"/>
  <c r="K20" i="6"/>
  <c r="J20" i="6"/>
  <c r="G20" i="6"/>
  <c r="D20" i="6"/>
  <c r="L19" i="6"/>
  <c r="K19" i="6"/>
  <c r="J19" i="6"/>
  <c r="G19" i="6"/>
  <c r="D19" i="6"/>
  <c r="L18" i="6"/>
  <c r="K18" i="6"/>
  <c r="K22" i="6" s="1"/>
  <c r="J18" i="6"/>
  <c r="G18" i="6"/>
  <c r="D18" i="6"/>
  <c r="L17" i="6"/>
  <c r="K17" i="6"/>
  <c r="J17" i="6"/>
  <c r="G17" i="6"/>
  <c r="D17" i="6"/>
  <c r="L16" i="6"/>
  <c r="K16" i="6"/>
  <c r="J16" i="6"/>
  <c r="G16" i="6"/>
  <c r="D16" i="6"/>
  <c r="L15" i="6"/>
  <c r="K15" i="6"/>
  <c r="J15" i="6"/>
  <c r="G15" i="6"/>
  <c r="D15" i="6"/>
  <c r="L14" i="6"/>
  <c r="K14" i="6"/>
  <c r="J14" i="6"/>
  <c r="G14" i="6"/>
  <c r="D14" i="6"/>
  <c r="I13" i="6"/>
  <c r="I31" i="6" s="1"/>
  <c r="I39" i="6" s="1"/>
  <c r="H13" i="6"/>
  <c r="H31" i="6" s="1"/>
  <c r="F13" i="6"/>
  <c r="F31" i="6" s="1"/>
  <c r="F39" i="6" s="1"/>
  <c r="E13" i="6"/>
  <c r="E31" i="6" s="1"/>
  <c r="C13" i="6"/>
  <c r="C31" i="6" s="1"/>
  <c r="C39" i="6" s="1"/>
  <c r="B13" i="6"/>
  <c r="B31" i="6" s="1"/>
  <c r="L12" i="6"/>
  <c r="K12" i="6"/>
  <c r="J12" i="6"/>
  <c r="G12" i="6"/>
  <c r="D12" i="6"/>
  <c r="L11" i="6"/>
  <c r="K11" i="6"/>
  <c r="M11" i="6" s="1"/>
  <c r="J11" i="6"/>
  <c r="G11" i="6"/>
  <c r="D11" i="6"/>
  <c r="L10" i="6"/>
  <c r="L13" i="6" s="1"/>
  <c r="K10" i="6"/>
  <c r="J10" i="6"/>
  <c r="G10" i="6"/>
  <c r="D10" i="6"/>
  <c r="K13" i="6" l="1"/>
  <c r="M15" i="6"/>
  <c r="M17" i="6"/>
  <c r="L22" i="6"/>
  <c r="M22" i="6" s="1"/>
  <c r="M19" i="6"/>
  <c r="M21" i="6"/>
  <c r="D22" i="6"/>
  <c r="G22" i="6"/>
  <c r="J22" i="6"/>
  <c r="M24" i="6"/>
  <c r="M33" i="6"/>
  <c r="M37" i="6"/>
  <c r="M9" i="8"/>
  <c r="M11" i="8"/>
  <c r="K12" i="8"/>
  <c r="F29" i="8"/>
  <c r="F31" i="8" s="1"/>
  <c r="I29" i="8"/>
  <c r="I31" i="8" s="1"/>
  <c r="M13" i="8"/>
  <c r="M15" i="8"/>
  <c r="M17" i="8"/>
  <c r="M19" i="8"/>
  <c r="M21" i="8"/>
  <c r="G22" i="8"/>
  <c r="J22" i="8"/>
  <c r="M24" i="8"/>
  <c r="M26" i="8"/>
  <c r="M28" i="8"/>
  <c r="E31" i="8"/>
  <c r="G31" i="8" s="1"/>
  <c r="G29" i="8"/>
  <c r="H31" i="8"/>
  <c r="J29" i="8"/>
  <c r="C31" i="8"/>
  <c r="L29" i="8"/>
  <c r="D12" i="8"/>
  <c r="J12" i="8"/>
  <c r="L12" i="8"/>
  <c r="M12" i="8" s="1"/>
  <c r="D22" i="8"/>
  <c r="L22" i="8"/>
  <c r="M22" i="8" s="1"/>
  <c r="B29" i="8"/>
  <c r="G12" i="8"/>
  <c r="M14" i="6"/>
  <c r="M16" i="6"/>
  <c r="M20" i="6"/>
  <c r="M34" i="6"/>
  <c r="M36" i="6"/>
  <c r="M12" i="6"/>
  <c r="M26" i="6"/>
  <c r="M28" i="6"/>
  <c r="M30" i="6"/>
  <c r="M35" i="6"/>
  <c r="K31" i="6"/>
  <c r="M13" i="6"/>
  <c r="B39" i="6"/>
  <c r="D39" i="6" s="1"/>
  <c r="D31" i="6"/>
  <c r="E39" i="6"/>
  <c r="G39" i="6" s="1"/>
  <c r="G31" i="6"/>
  <c r="H39" i="6"/>
  <c r="J39" i="6" s="1"/>
  <c r="J31" i="6"/>
  <c r="M10" i="6"/>
  <c r="G13" i="6"/>
  <c r="M18" i="6"/>
  <c r="D13" i="6"/>
  <c r="J13" i="6"/>
  <c r="L31" i="6" l="1"/>
  <c r="L39" i="6" s="1"/>
  <c r="L31" i="8"/>
  <c r="J31" i="8"/>
  <c r="K29" i="8"/>
  <c r="M29" i="8" s="1"/>
  <c r="B31" i="8"/>
  <c r="D29" i="8"/>
  <c r="K39" i="6"/>
  <c r="M39" i="6" s="1"/>
  <c r="M31" i="6" l="1"/>
  <c r="K31" i="8"/>
  <c r="M31" i="8" s="1"/>
  <c r="D31" i="8"/>
</calcChain>
</file>

<file path=xl/sharedStrings.xml><?xml version="1.0" encoding="utf-8"?>
<sst xmlns="http://schemas.openxmlformats.org/spreadsheetml/2006/main" count="439" uniqueCount="119">
  <si>
    <t>DESTINO</t>
  </si>
  <si>
    <t>HUESCA</t>
  </si>
  <si>
    <t>TERUEL</t>
  </si>
  <si>
    <t>ZARAGOZA</t>
  </si>
  <si>
    <t>ARAGON</t>
  </si>
  <si>
    <t>ORIENTACIÓN</t>
  </si>
  <si>
    <t>TOTAL</t>
  </si>
  <si>
    <t>VIDA</t>
  </si>
  <si>
    <t>SACRIFICIO</t>
  </si>
  <si>
    <t>SACRIFIO</t>
  </si>
  <si>
    <t>Huesca</t>
  </si>
  <si>
    <t>Teruel</t>
  </si>
  <si>
    <t>Zaragoza</t>
  </si>
  <si>
    <t>TOTAL C.A. de Aragón</t>
  </si>
  <si>
    <t>Barcelona</t>
  </si>
  <si>
    <t>Gerona</t>
  </si>
  <si>
    <t>Lerida</t>
  </si>
  <si>
    <t>Tarragona</t>
  </si>
  <si>
    <t>TOTAL ESPAÑA</t>
  </si>
  <si>
    <t>Argelia</t>
  </si>
  <si>
    <t>Bélgica</t>
  </si>
  <si>
    <t>Francia</t>
  </si>
  <si>
    <t>Italia</t>
  </si>
  <si>
    <t>Líbano</t>
  </si>
  <si>
    <t>Libia</t>
  </si>
  <si>
    <t>Marruecos</t>
  </si>
  <si>
    <t>Portugal</t>
  </si>
  <si>
    <t xml:space="preserve">TOTAL </t>
  </si>
  <si>
    <t>Grecia</t>
  </si>
  <si>
    <t>Holanda</t>
  </si>
  <si>
    <t>ORIGEN</t>
  </si>
  <si>
    <t xml:space="preserve">DESTINO  </t>
  </si>
  <si>
    <t>DESTINO DE LAS VENTAS EN ARAGÓN</t>
  </si>
  <si>
    <t>RESTO DE CC.AA. Y PAISES</t>
  </si>
  <si>
    <t>TOTAL VENTAS</t>
  </si>
  <si>
    <t>TIPOLOGÍA</t>
  </si>
  <si>
    <t>Terneras</t>
  </si>
  <si>
    <t>Novilla Carne</t>
  </si>
  <si>
    <t>Novilla Leche</t>
  </si>
  <si>
    <t>Vaca Carne</t>
  </si>
  <si>
    <t>Vaca Leche</t>
  </si>
  <si>
    <t>Añojo</t>
  </si>
  <si>
    <t>Sementales y Bueyes</t>
  </si>
  <si>
    <t>TOTAL HUESCA</t>
  </si>
  <si>
    <t>TOTAL TERUEL</t>
  </si>
  <si>
    <t>TOTAL ZARAGOZA</t>
  </si>
  <si>
    <t>ARAGÓN</t>
  </si>
  <si>
    <t>TOTAL ARAGÓN</t>
  </si>
  <si>
    <t>Alemania</t>
  </si>
  <si>
    <t>No Reprod. &lt; 4meses</t>
  </si>
  <si>
    <t>No Reprod. 4 y 12 m</t>
  </si>
  <si>
    <t>Reproduc. Macho</t>
  </si>
  <si>
    <t>Reproduc. Hembra</t>
  </si>
  <si>
    <t>Cebo</t>
  </si>
  <si>
    <t>Lechones</t>
  </si>
  <si>
    <t>Recria/Transicion</t>
  </si>
  <si>
    <t>Cerdas</t>
  </si>
  <si>
    <t>Reposición</t>
  </si>
  <si>
    <t>Verracos</t>
  </si>
  <si>
    <t>Porcino</t>
  </si>
  <si>
    <t>Conejos</t>
  </si>
  <si>
    <t>Turquía</t>
  </si>
  <si>
    <t>Andalucía</t>
  </si>
  <si>
    <t>MOVIMIENTO COMERCIAL PECUARIO (MOCOPE)</t>
  </si>
  <si>
    <t>Bovino</t>
  </si>
  <si>
    <t>1.1 Salidas de ganado bovino a vida o a sacrificio por tipo de ganado</t>
  </si>
  <si>
    <t>1.2 Salidas de ganado vacuno según CCAA o país de destino</t>
  </si>
  <si>
    <t>Ovino-Caprino</t>
  </si>
  <si>
    <t>2.1. Salidas de ganado ovino a vida o a sacrificio por tipo de ganado</t>
  </si>
  <si>
    <t>2.2. Salidas de ganado caprino a vida o a sacrificio por tipo de ganado</t>
  </si>
  <si>
    <t>2.3. Salidas de ganado ovino-caprino según CCAA o país de destino</t>
  </si>
  <si>
    <t>3.1 Salidas de ganado porcino a vida o a sacrificio por tipo de ganado</t>
  </si>
  <si>
    <t>3.2 Salidas de ganado porcino según CCAA o país de destino</t>
  </si>
  <si>
    <t>4.1. Salidas de ganado cunícola</t>
  </si>
  <si>
    <t>Polonia</t>
  </si>
  <si>
    <t>Túnez</t>
  </si>
  <si>
    <t>PERIODO 01-2020 - 12-2020</t>
  </si>
  <si>
    <t>MOVIMIENTO COMERCIAL PECUARIO DE GANADO VACUNO</t>
  </si>
  <si>
    <t>VENTAS DE GANADO</t>
  </si>
  <si>
    <t>PROVINCIA</t>
  </si>
  <si>
    <t>PERIODO                           01-2020 / 12-2020</t>
  </si>
  <si>
    <t xml:space="preserve">MOVIMIENTO COMERCIAL PECUARIO DE GANADO VACUNO </t>
  </si>
  <si>
    <t>SALIDA DE GANADO</t>
  </si>
  <si>
    <t xml:space="preserve"> C.A. de Andalucía</t>
  </si>
  <si>
    <t xml:space="preserve"> C.A. de Asturias</t>
  </si>
  <si>
    <t xml:space="preserve"> C.A. Islas Baleares</t>
  </si>
  <si>
    <t xml:space="preserve"> C.A. de Canarias</t>
  </si>
  <si>
    <t xml:space="preserve"> C.A. de Cantabria</t>
  </si>
  <si>
    <t xml:space="preserve"> C.A. de Castilla la Mancha</t>
  </si>
  <si>
    <t xml:space="preserve"> C.A. de Castilla y León</t>
  </si>
  <si>
    <t xml:space="preserve"> TOTAL C.A. de Cataluña</t>
  </si>
  <si>
    <t xml:space="preserve"> C.A. de Extremadura</t>
  </si>
  <si>
    <t xml:space="preserve"> C.A. Galicia</t>
  </si>
  <si>
    <t xml:space="preserve"> C.A. de Madrid</t>
  </si>
  <si>
    <t xml:space="preserve"> C.A. de Melilla</t>
  </si>
  <si>
    <t xml:space="preserve"> C.A. de Murcia</t>
  </si>
  <si>
    <t xml:space="preserve"> C.A. de Navarra</t>
  </si>
  <si>
    <t xml:space="preserve"> C.A. del País Vasco</t>
  </si>
  <si>
    <t xml:space="preserve"> C.A. de La Rioja</t>
  </si>
  <si>
    <t xml:space="preserve"> C.A. Valenciana</t>
  </si>
  <si>
    <t>Arabia Saudí</t>
  </si>
  <si>
    <t>Egipto</t>
  </si>
  <si>
    <t>Jordania</t>
  </si>
  <si>
    <t>Lituania</t>
  </si>
  <si>
    <t>PERIODO 01-2020 / 12-2020</t>
  </si>
  <si>
    <t>MOVIMIENTO COMERCIAL PECUARIO DE GANADO OVINO</t>
  </si>
  <si>
    <t>VENTAS DE GANADO POR TIPOLOGÍA DE ANIMAL</t>
  </si>
  <si>
    <t>MOVIMIENTO COMERCIAL PECUARIO DE GANADO CAPRINO</t>
  </si>
  <si>
    <t>VENTAS DE GANADO POR TIPOLOGIA DE ANIMAL</t>
  </si>
  <si>
    <t>MOVIMIENTO COMERCIAL PECUARIO DE GANDADO OVINO - CAPRINO</t>
  </si>
  <si>
    <t>SALIDAS DE GANADO</t>
  </si>
  <si>
    <t>C.A. de Baleares</t>
  </si>
  <si>
    <t>C.A. Melilla</t>
  </si>
  <si>
    <t xml:space="preserve"> C.A. de la Rioja</t>
  </si>
  <si>
    <t>MOVIMIENTO COMERCIAL PECUARIO DE GANADO PORCINO</t>
  </si>
  <si>
    <t>PERIODO           01-2020 / 12-2020</t>
  </si>
  <si>
    <t>MOVIMIENTO COMERCIAL PECUARIO DE CONEJOS</t>
  </si>
  <si>
    <t xml:space="preserve"> C.A. Islas Canaria</t>
  </si>
  <si>
    <t xml:space="preserve"> C.A. Murcia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</si>
</sst>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#,##0;\(0.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color indexed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color theme="4" tint="-0.24997711111789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74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5" fillId="16" borderId="1" applyNumberFormat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30" fillId="7" borderId="1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22" borderId="0" applyNumberFormat="0" applyBorder="0" applyAlignment="0" applyProtection="0"/>
    <xf numFmtId="0" fontId="2" fillId="0" borderId="0"/>
    <xf numFmtId="0" fontId="33" fillId="0" borderId="0"/>
    <xf numFmtId="0" fontId="33" fillId="0" borderId="0"/>
    <xf numFmtId="0" fontId="2" fillId="0" borderId="0"/>
    <xf numFmtId="0" fontId="10" fillId="0" borderId="0"/>
    <xf numFmtId="0" fontId="33" fillId="0" borderId="0"/>
    <xf numFmtId="0" fontId="33" fillId="0" borderId="0"/>
    <xf numFmtId="0" fontId="2" fillId="0" borderId="0"/>
    <xf numFmtId="0" fontId="26" fillId="0" borderId="0"/>
    <xf numFmtId="0" fontId="27" fillId="0" borderId="0"/>
    <xf numFmtId="0" fontId="2" fillId="0" borderId="0"/>
    <xf numFmtId="0" fontId="10" fillId="0" borderId="0"/>
    <xf numFmtId="0" fontId="2" fillId="0" borderId="0"/>
    <xf numFmtId="0" fontId="33" fillId="0" borderId="0"/>
    <xf numFmtId="0" fontId="11" fillId="0" borderId="0"/>
    <xf numFmtId="0" fontId="10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165" fontId="2" fillId="0" borderId="5">
      <alignment horizontal="right"/>
    </xf>
    <xf numFmtId="9" fontId="2" fillId="0" borderId="0" applyFont="0" applyFill="0" applyBorder="0" applyAlignment="0" applyProtection="0"/>
    <xf numFmtId="9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164" fontId="28" fillId="0" borderId="0" applyFont="0" applyFill="0" applyBorder="0" applyAlignment="0" applyProtection="0">
      <alignment horizontal="right"/>
    </xf>
    <xf numFmtId="0" fontId="20" fillId="16" borderId="6" applyNumberFormat="0" applyAlignment="0" applyProtection="0"/>
    <xf numFmtId="0" fontId="20" fillId="16" borderId="6" applyNumberFormat="0" applyAlignment="0" applyProtection="0"/>
    <xf numFmtId="0" fontId="20" fillId="16" borderId="6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18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1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35" fillId="0" borderId="0"/>
  </cellStyleXfs>
  <cellXfs count="78">
    <xf numFmtId="0" fontId="0" fillId="0" borderId="0" xfId="0"/>
    <xf numFmtId="0" fontId="6" fillId="0" borderId="0" xfId="97" applyFont="1"/>
    <xf numFmtId="0" fontId="4" fillId="0" borderId="0" xfId="97" applyFont="1" applyFill="1"/>
    <xf numFmtId="0" fontId="2" fillId="0" borderId="0" xfId="97" applyFont="1"/>
    <xf numFmtId="0" fontId="1" fillId="0" borderId="0" xfId="160"/>
    <xf numFmtId="0" fontId="2" fillId="0" borderId="0" xfId="152"/>
    <xf numFmtId="0" fontId="0" fillId="0" borderId="0" xfId="0"/>
    <xf numFmtId="0" fontId="36" fillId="0" borderId="0" xfId="0" applyFont="1"/>
    <xf numFmtId="0" fontId="37" fillId="0" borderId="0" xfId="0" applyFont="1"/>
    <xf numFmtId="0" fontId="4" fillId="25" borderId="11" xfId="97" applyFont="1" applyFill="1" applyBorder="1" applyAlignment="1">
      <alignment horizontal="center" vertical="center" wrapText="1"/>
    </xf>
    <xf numFmtId="0" fontId="2" fillId="27" borderId="11" xfId="97" applyFont="1" applyFill="1" applyBorder="1"/>
    <xf numFmtId="3" fontId="2" fillId="28" borderId="11" xfId="97" applyNumberFormat="1" applyFont="1" applyFill="1" applyBorder="1" applyAlignment="1">
      <alignment horizontal="right" vertical="center" indent="1"/>
    </xf>
    <xf numFmtId="3" fontId="2" fillId="28" borderId="11" xfId="97" applyNumberFormat="1" applyFont="1" applyFill="1" applyBorder="1" applyAlignment="1">
      <alignment horizontal="right" indent="1"/>
    </xf>
    <xf numFmtId="3" fontId="4" fillId="29" borderId="11" xfId="97" applyNumberFormat="1" applyFont="1" applyFill="1" applyBorder="1" applyAlignment="1">
      <alignment horizontal="right" indent="1"/>
    </xf>
    <xf numFmtId="3" fontId="4" fillId="29" borderId="12" xfId="97" applyNumberFormat="1" applyFont="1" applyFill="1" applyBorder="1" applyAlignment="1">
      <alignment horizontal="right" indent="1"/>
    </xf>
    <xf numFmtId="3" fontId="2" fillId="28" borderId="11" xfId="97" applyNumberFormat="1" applyFill="1" applyBorder="1" applyAlignment="1">
      <alignment horizontal="right" indent="1"/>
    </xf>
    <xf numFmtId="3" fontId="4" fillId="25" borderId="11" xfId="97" applyNumberFormat="1" applyFont="1" applyFill="1" applyBorder="1" applyAlignment="1">
      <alignment horizontal="center" vertical="center"/>
    </xf>
    <xf numFmtId="3" fontId="4" fillId="26" borderId="11" xfId="97" applyNumberFormat="1" applyFont="1" applyFill="1" applyBorder="1" applyAlignment="1">
      <alignment horizontal="right"/>
    </xf>
    <xf numFmtId="3" fontId="4" fillId="25" borderId="11" xfId="97" applyNumberFormat="1" applyFont="1" applyFill="1" applyBorder="1"/>
    <xf numFmtId="3" fontId="4" fillId="26" borderId="11" xfId="97" applyNumberFormat="1" applyFont="1" applyFill="1" applyBorder="1" applyAlignment="1"/>
    <xf numFmtId="3" fontId="4" fillId="28" borderId="11" xfId="97" applyNumberFormat="1" applyFont="1" applyFill="1" applyBorder="1" applyAlignment="1">
      <alignment horizontal="right" indent="1"/>
    </xf>
    <xf numFmtId="3" fontId="4" fillId="26" borderId="11" xfId="97" applyNumberFormat="1" applyFont="1" applyFill="1" applyBorder="1"/>
    <xf numFmtId="3" fontId="7" fillId="26" borderId="11" xfId="97" applyNumberFormat="1" applyFont="1" applyFill="1" applyBorder="1" applyAlignment="1">
      <alignment horizontal="left" indent="8"/>
    </xf>
    <xf numFmtId="3" fontId="4" fillId="25" borderId="11" xfId="97" applyNumberFormat="1" applyFont="1" applyFill="1" applyBorder="1" applyAlignment="1">
      <alignment horizontal="center"/>
    </xf>
    <xf numFmtId="0" fontId="4" fillId="25" borderId="11" xfId="97" applyFont="1" applyFill="1" applyBorder="1" applyAlignment="1">
      <alignment vertical="center" wrapText="1"/>
    </xf>
    <xf numFmtId="3" fontId="4" fillId="25" borderId="11" xfId="97" applyNumberFormat="1" applyFont="1" applyFill="1" applyBorder="1" applyAlignment="1">
      <alignment vertical="center"/>
    </xf>
    <xf numFmtId="3" fontId="7" fillId="28" borderId="11" xfId="97" applyNumberFormat="1" applyFont="1" applyFill="1" applyBorder="1" applyAlignment="1">
      <alignment horizontal="right" indent="1"/>
    </xf>
    <xf numFmtId="0" fontId="4" fillId="0" borderId="0" xfId="97" applyFont="1"/>
    <xf numFmtId="3" fontId="7" fillId="29" borderId="11" xfId="97" applyNumberFormat="1" applyFont="1" applyFill="1" applyBorder="1" applyAlignment="1">
      <alignment horizontal="right" indent="1"/>
    </xf>
    <xf numFmtId="3" fontId="4" fillId="25" borderId="11" xfId="97" applyNumberFormat="1" applyFont="1" applyFill="1" applyBorder="1" applyAlignment="1"/>
    <xf numFmtId="3" fontId="8" fillId="29" borderId="11" xfId="97" applyNumberFormat="1" applyFont="1" applyFill="1" applyBorder="1" applyAlignment="1">
      <alignment horizontal="right" indent="1"/>
    </xf>
    <xf numFmtId="3" fontId="8" fillId="28" borderId="11" xfId="97" applyNumberFormat="1" applyFont="1" applyFill="1" applyBorder="1" applyAlignment="1">
      <alignment horizontal="right" indent="1"/>
    </xf>
    <xf numFmtId="0" fontId="39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4" fillId="0" borderId="0" xfId="89" applyAlignment="1" applyProtection="1">
      <alignment horizontal="left"/>
    </xf>
    <xf numFmtId="0" fontId="3" fillId="24" borderId="22" xfId="97" applyFont="1" applyFill="1" applyBorder="1" applyAlignment="1">
      <alignment horizontal="center" vertical="center"/>
    </xf>
    <xf numFmtId="0" fontId="3" fillId="24" borderId="17" xfId="97" applyFont="1" applyFill="1" applyBorder="1" applyAlignment="1">
      <alignment horizontal="center" vertical="center"/>
    </xf>
    <xf numFmtId="0" fontId="3" fillId="24" borderId="19" xfId="97" applyFont="1" applyFill="1" applyBorder="1" applyAlignment="1">
      <alignment horizontal="center" vertical="center"/>
    </xf>
    <xf numFmtId="0" fontId="3" fillId="24" borderId="0" xfId="97" applyFont="1" applyFill="1" applyBorder="1" applyAlignment="1">
      <alignment horizontal="center" vertical="center"/>
    </xf>
    <xf numFmtId="0" fontId="4" fillId="25" borderId="0" xfId="97" applyFont="1" applyFill="1" applyBorder="1" applyAlignment="1">
      <alignment horizontal="center" vertical="center" wrapText="1"/>
    </xf>
    <xf numFmtId="0" fontId="4" fillId="25" borderId="21" xfId="97" applyFont="1" applyFill="1" applyBorder="1" applyAlignment="1">
      <alignment horizontal="center" vertical="center" wrapText="1"/>
    </xf>
    <xf numFmtId="0" fontId="4" fillId="25" borderId="14" xfId="97" applyFont="1" applyFill="1" applyBorder="1" applyAlignment="1">
      <alignment horizontal="center"/>
    </xf>
    <xf numFmtId="0" fontId="4" fillId="25" borderId="18" xfId="97" applyFont="1" applyFill="1" applyBorder="1" applyAlignment="1">
      <alignment horizontal="center"/>
    </xf>
    <xf numFmtId="0" fontId="4" fillId="25" borderId="13" xfId="97" applyFont="1" applyFill="1" applyBorder="1" applyAlignment="1">
      <alignment horizontal="center"/>
    </xf>
    <xf numFmtId="0" fontId="4" fillId="25" borderId="14" xfId="97" applyFont="1" applyFill="1" applyBorder="1" applyAlignment="1">
      <alignment horizontal="center" vertical="center" wrapText="1"/>
    </xf>
    <xf numFmtId="0" fontId="4" fillId="25" borderId="18" xfId="97" applyFont="1" applyFill="1" applyBorder="1" applyAlignment="1">
      <alignment horizontal="center" vertical="center" wrapText="1"/>
    </xf>
    <xf numFmtId="0" fontId="4" fillId="25" borderId="13" xfId="97" applyFont="1" applyFill="1" applyBorder="1" applyAlignment="1">
      <alignment horizontal="center" vertical="center" wrapText="1"/>
    </xf>
    <xf numFmtId="0" fontId="4" fillId="25" borderId="15" xfId="97" applyFont="1" applyFill="1" applyBorder="1" applyAlignment="1">
      <alignment horizontal="center" vertical="center" wrapText="1"/>
    </xf>
    <xf numFmtId="0" fontId="4" fillId="25" borderId="23" xfId="97" applyFont="1" applyFill="1" applyBorder="1" applyAlignment="1">
      <alignment horizontal="center" vertical="center" wrapText="1"/>
    </xf>
    <xf numFmtId="0" fontId="4" fillId="25" borderId="20" xfId="97" applyFont="1" applyFill="1" applyBorder="1" applyAlignment="1">
      <alignment horizontal="center" vertical="center" wrapText="1"/>
    </xf>
    <xf numFmtId="0" fontId="4" fillId="25" borderId="16" xfId="97" applyFont="1" applyFill="1" applyBorder="1" applyAlignment="1">
      <alignment horizontal="center" vertical="center" wrapText="1"/>
    </xf>
    <xf numFmtId="0" fontId="4" fillId="25" borderId="11" xfId="97" applyFont="1" applyFill="1" applyBorder="1" applyAlignment="1">
      <alignment horizontal="center" vertical="center" wrapText="1"/>
    </xf>
    <xf numFmtId="0" fontId="4" fillId="25" borderId="11" xfId="97" applyFont="1" applyFill="1" applyBorder="1" applyAlignment="1">
      <alignment horizontal="center"/>
    </xf>
    <xf numFmtId="0" fontId="4" fillId="26" borderId="11" xfId="97" applyFont="1" applyFill="1" applyBorder="1" applyAlignment="1">
      <alignment horizontal="center" vertical="center"/>
    </xf>
    <xf numFmtId="0" fontId="3" fillId="24" borderId="0" xfId="97" applyFont="1" applyFill="1" applyAlignment="1">
      <alignment horizontal="center" vertical="center" wrapText="1"/>
    </xf>
    <xf numFmtId="0" fontId="3" fillId="24" borderId="21" xfId="97" applyFont="1" applyFill="1" applyBorder="1" applyAlignment="1">
      <alignment horizontal="center" vertical="center" wrapText="1"/>
    </xf>
    <xf numFmtId="0" fontId="3" fillId="24" borderId="0" xfId="97" applyFont="1" applyFill="1" applyAlignment="1">
      <alignment horizontal="center"/>
    </xf>
    <xf numFmtId="0" fontId="3" fillId="24" borderId="21" xfId="97" applyFont="1" applyFill="1" applyBorder="1" applyAlignment="1">
      <alignment horizontal="center"/>
    </xf>
    <xf numFmtId="3" fontId="4" fillId="25" borderId="12" xfId="97" applyNumberFormat="1" applyFont="1" applyFill="1" applyBorder="1" applyAlignment="1">
      <alignment horizontal="center" vertical="center"/>
    </xf>
    <xf numFmtId="3" fontId="4" fillId="25" borderId="17" xfId="97" applyNumberFormat="1" applyFont="1" applyFill="1" applyBorder="1" applyAlignment="1">
      <alignment horizontal="center" vertical="center"/>
    </xf>
    <xf numFmtId="3" fontId="4" fillId="25" borderId="25" xfId="97" applyNumberFormat="1" applyFont="1" applyFill="1" applyBorder="1" applyAlignment="1">
      <alignment horizontal="center" vertical="center"/>
    </xf>
    <xf numFmtId="3" fontId="5" fillId="25" borderId="14" xfId="97" applyNumberFormat="1" applyFont="1" applyFill="1" applyBorder="1" applyAlignment="1">
      <alignment horizontal="center" vertical="center"/>
    </xf>
    <xf numFmtId="3" fontId="5" fillId="25" borderId="18" xfId="97" applyNumberFormat="1" applyFont="1" applyFill="1" applyBorder="1" applyAlignment="1">
      <alignment horizontal="center" vertical="center"/>
    </xf>
    <xf numFmtId="3" fontId="5" fillId="25" borderId="13" xfId="97" applyNumberFormat="1" applyFont="1" applyFill="1" applyBorder="1" applyAlignment="1">
      <alignment horizontal="center" vertical="center"/>
    </xf>
    <xf numFmtId="3" fontId="4" fillId="25" borderId="14" xfId="97" applyNumberFormat="1" applyFont="1" applyFill="1" applyBorder="1" applyAlignment="1">
      <alignment horizontal="center" vertical="center"/>
    </xf>
    <xf numFmtId="3" fontId="4" fillId="25" borderId="13" xfId="97" applyNumberFormat="1" applyFont="1" applyFill="1" applyBorder="1" applyAlignment="1">
      <alignment horizontal="center" vertical="center"/>
    </xf>
    <xf numFmtId="0" fontId="4" fillId="25" borderId="24" xfId="97" applyFont="1" applyFill="1" applyBorder="1" applyAlignment="1">
      <alignment horizontal="center" vertical="center" wrapText="1"/>
    </xf>
    <xf numFmtId="0" fontId="4" fillId="25" borderId="12" xfId="97" applyFont="1" applyFill="1" applyBorder="1" applyAlignment="1">
      <alignment horizontal="center" vertical="center" wrapText="1"/>
    </xf>
    <xf numFmtId="0" fontId="4" fillId="25" borderId="25" xfId="97" applyFont="1" applyFill="1" applyBorder="1" applyAlignment="1">
      <alignment horizontal="center" vertical="center" wrapText="1"/>
    </xf>
    <xf numFmtId="3" fontId="4" fillId="25" borderId="11" xfId="97" applyNumberFormat="1" applyFont="1" applyFill="1" applyBorder="1" applyAlignment="1">
      <alignment horizontal="center" vertical="center"/>
    </xf>
    <xf numFmtId="3" fontId="5" fillId="25" borderId="11" xfId="97" applyNumberFormat="1" applyFont="1" applyFill="1" applyBorder="1" applyAlignment="1">
      <alignment horizontal="center" vertical="center"/>
    </xf>
    <xf numFmtId="0" fontId="9" fillId="24" borderId="0" xfId="97" applyFont="1" applyFill="1" applyBorder="1" applyAlignment="1">
      <alignment horizontal="center" vertical="center" wrapText="1"/>
    </xf>
    <xf numFmtId="0" fontId="9" fillId="24" borderId="22" xfId="97" applyFont="1" applyFill="1" applyBorder="1" applyAlignment="1">
      <alignment horizontal="center" vertical="center" wrapText="1"/>
    </xf>
    <xf numFmtId="0" fontId="4" fillId="26" borderId="12" xfId="97" applyFont="1" applyFill="1" applyBorder="1" applyAlignment="1">
      <alignment horizontal="center" vertical="center" wrapText="1"/>
    </xf>
    <xf numFmtId="0" fontId="4" fillId="26" borderId="17" xfId="97" applyFont="1" applyFill="1" applyBorder="1" applyAlignment="1">
      <alignment horizontal="center" vertical="center" wrapText="1"/>
    </xf>
    <xf numFmtId="0" fontId="4" fillId="26" borderId="25" xfId="97" applyFont="1" applyFill="1" applyBorder="1" applyAlignment="1">
      <alignment horizontal="center" vertical="center" wrapText="1"/>
    </xf>
    <xf numFmtId="0" fontId="2" fillId="24" borderId="0" xfId="97" applyFont="1" applyFill="1" applyAlignment="1"/>
  </cellXfs>
  <cellStyles count="274">
    <cellStyle name="20% - Èmfasi1" xfId="1"/>
    <cellStyle name="20% - Èmfasi1 2" xfId="2"/>
    <cellStyle name="20% - Èmfasi2" xfId="3"/>
    <cellStyle name="20% - Èmfasi2 2" xfId="4"/>
    <cellStyle name="20% - Èmfasi3" xfId="5"/>
    <cellStyle name="20% - Èmfasi3 2" xfId="6"/>
    <cellStyle name="20% - Èmfasi4" xfId="7"/>
    <cellStyle name="20% - Èmfasi4 2" xfId="8"/>
    <cellStyle name="20% - Èmfasi5" xfId="9"/>
    <cellStyle name="20% - Èmfasi5 2" xfId="10"/>
    <cellStyle name="20% - Èmfasi6" xfId="11"/>
    <cellStyle name="20% - Èmfasi6 2" xfId="12"/>
    <cellStyle name="20% - Énfasis1 2" xfId="13"/>
    <cellStyle name="20% - Énfasis2 2" xfId="14"/>
    <cellStyle name="20% - Énfasis3 2" xfId="15"/>
    <cellStyle name="20% - Énfasis4 2" xfId="16"/>
    <cellStyle name="20% - Énfasis5 2" xfId="17"/>
    <cellStyle name="20% - Énfasis6 2" xfId="18"/>
    <cellStyle name="40% - Èmfasi1" xfId="19"/>
    <cellStyle name="40% - Èmfasi1 2" xfId="20"/>
    <cellStyle name="40% - Èmfasi2" xfId="21"/>
    <cellStyle name="40% - Èmfasi2 2" xfId="22"/>
    <cellStyle name="40% - Èmfasi3" xfId="23"/>
    <cellStyle name="40% - Èmfasi3 2" xfId="24"/>
    <cellStyle name="40% - Èmfasi4" xfId="25"/>
    <cellStyle name="40% - Èmfasi4 2" xfId="26"/>
    <cellStyle name="40% - Èmfasi5" xfId="27"/>
    <cellStyle name="40% - Èmfasi5 2" xfId="28"/>
    <cellStyle name="40% - Èmfasi6" xfId="29"/>
    <cellStyle name="40% - Èmfasi6 2" xfId="30"/>
    <cellStyle name="40% - Énfasis1 2" xfId="31"/>
    <cellStyle name="40% - Énfasis2 2" xfId="32"/>
    <cellStyle name="40% - Énfasis3 2" xfId="33"/>
    <cellStyle name="40% - Énfasis4 2" xfId="34"/>
    <cellStyle name="40% - Énfasis5 2" xfId="35"/>
    <cellStyle name="40% - Énfasis6 2" xfId="36"/>
    <cellStyle name="60% - Èmfasi1" xfId="37"/>
    <cellStyle name="60% - Èmfasi1 2" xfId="38"/>
    <cellStyle name="60% - Èmfasi2" xfId="39"/>
    <cellStyle name="60% - Èmfasi2 2" xfId="40"/>
    <cellStyle name="60% - Èmfasi3" xfId="41"/>
    <cellStyle name="60% - Èmfasi3 2" xfId="42"/>
    <cellStyle name="60% - Èmfasi4" xfId="43"/>
    <cellStyle name="60% - Èmfasi4 2" xfId="44"/>
    <cellStyle name="60% - Èmfasi5" xfId="45"/>
    <cellStyle name="60% - Èmfasi5 2" xfId="46"/>
    <cellStyle name="60% - Èmfasi6" xfId="47"/>
    <cellStyle name="60% - Èmfasi6 2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é" xfId="55"/>
    <cellStyle name="Bé 2" xfId="56"/>
    <cellStyle name="Buena 2" xfId="57"/>
    <cellStyle name="Càlcul" xfId="58"/>
    <cellStyle name="Càlcul 2" xfId="59"/>
    <cellStyle name="Cálculo 2" xfId="60"/>
    <cellStyle name="Cel·la de comprovació" xfId="61"/>
    <cellStyle name="Cel·la de comprovació 2" xfId="62"/>
    <cellStyle name="Cel·la enllaçada" xfId="63"/>
    <cellStyle name="Cel·la enllaçada 2" xfId="64"/>
    <cellStyle name="Celda de comprobación 2" xfId="65"/>
    <cellStyle name="Celda vinculada 2" xfId="66"/>
    <cellStyle name="Èmfasi1" xfId="67"/>
    <cellStyle name="Èmfasi1 2" xfId="68"/>
    <cellStyle name="Èmfasi2" xfId="69"/>
    <cellStyle name="Èmfasi2 2" xfId="70"/>
    <cellStyle name="Èmfasi3" xfId="71"/>
    <cellStyle name="Èmfasi3 2" xfId="72"/>
    <cellStyle name="Èmfasi4" xfId="73"/>
    <cellStyle name="Èmfasi4 2" xfId="74"/>
    <cellStyle name="Èmfasi5" xfId="75"/>
    <cellStyle name="Èmfasi5 2" xfId="76"/>
    <cellStyle name="Èmfasi6" xfId="77"/>
    <cellStyle name="Èmfasi6 2" xfId="78"/>
    <cellStyle name="Encabezado 4 2" xfId="79"/>
    <cellStyle name="Énfasis1 2" xfId="80"/>
    <cellStyle name="Énfasis2 2" xfId="81"/>
    <cellStyle name="Énfasis3 2" xfId="82"/>
    <cellStyle name="Énfasis4 2" xfId="83"/>
    <cellStyle name="Énfasis5 2" xfId="84"/>
    <cellStyle name="Énfasis6 2" xfId="85"/>
    <cellStyle name="Entrada 2" xfId="86"/>
    <cellStyle name="Euro" xfId="87"/>
    <cellStyle name="Euro 2" xfId="88"/>
    <cellStyle name="Hipervínculo" xfId="89" builtinId="8"/>
    <cellStyle name="Incorrecte" xfId="90"/>
    <cellStyle name="Incorrecte 2" xfId="91"/>
    <cellStyle name="Incorrecto 2" xfId="92"/>
    <cellStyle name="Millares 2" xfId="93"/>
    <cellStyle name="Millares 2 2" xfId="94"/>
    <cellStyle name="Millares 3" xfId="95"/>
    <cellStyle name="Neutral 2" xfId="96"/>
    <cellStyle name="Normal" xfId="0" builtinId="0"/>
    <cellStyle name="Normal 10" xfId="160"/>
    <cellStyle name="Normal 11" xfId="272"/>
    <cellStyle name="Normal 2" xfId="97"/>
    <cellStyle name="Normal 2 10" xfId="273"/>
    <cellStyle name="Normal 2 2" xfId="98"/>
    <cellStyle name="Normal 2 2 2" xfId="99"/>
    <cellStyle name="Normal 2 2 2 2" xfId="177"/>
    <cellStyle name="Normal 2 2 2 2 2" xfId="200"/>
    <cellStyle name="Normal 2 2 2 2 2 2" xfId="212"/>
    <cellStyle name="Normal 2 2 2 2 3" xfId="213"/>
    <cellStyle name="Normal 2 2 2 2 4" xfId="211"/>
    <cellStyle name="Normal 2 2 2 3" xfId="185"/>
    <cellStyle name="Normal 2 2 2 3 2" xfId="207"/>
    <cellStyle name="Normal 2 2 2 3 2 2" xfId="215"/>
    <cellStyle name="Normal 2 2 2 3 3" xfId="216"/>
    <cellStyle name="Normal 2 2 2 3 4" xfId="214"/>
    <cellStyle name="Normal 2 2 2 4" xfId="193"/>
    <cellStyle name="Normal 2 2 2 4 2" xfId="217"/>
    <cellStyle name="Normal 2 2 2 5" xfId="218"/>
    <cellStyle name="Normal 2 2 2 6" xfId="210"/>
    <cellStyle name="Normal 2 2 2 7" xfId="168"/>
    <cellStyle name="Normal 2 2 3" xfId="100"/>
    <cellStyle name="Normal 2 2 3 2" xfId="202"/>
    <cellStyle name="Normal 2 2 3 2 2" xfId="220"/>
    <cellStyle name="Normal 2 2 3 3" xfId="221"/>
    <cellStyle name="Normal 2 2 3 4" xfId="219"/>
    <cellStyle name="Normal 2 2 3 5" xfId="179"/>
    <cellStyle name="Normal 2 2 4" xfId="159"/>
    <cellStyle name="Normal 2 2 4 2" xfId="199"/>
    <cellStyle name="Normal 2 2 4 2 2" xfId="223"/>
    <cellStyle name="Normal 2 2 4 3" xfId="224"/>
    <cellStyle name="Normal 2 2 4 4" xfId="222"/>
    <cellStyle name="Normal 2 2 4 5" xfId="174"/>
    <cellStyle name="Normal 2 2 5" xfId="190"/>
    <cellStyle name="Normal 2 2 5 2" xfId="225"/>
    <cellStyle name="Normal 2 2 6" xfId="226"/>
    <cellStyle name="Normal 2 2 7" xfId="209"/>
    <cellStyle name="Normal 2 2 8" xfId="165"/>
    <cellStyle name="Normal 2 3" xfId="101"/>
    <cellStyle name="Normal 2 3 2" xfId="102"/>
    <cellStyle name="Normal 2 3 2 2" xfId="195"/>
    <cellStyle name="Normal 2 3 2 2 2" xfId="229"/>
    <cellStyle name="Normal 2 3 2 3" xfId="103"/>
    <cellStyle name="Normal 2 3 2 3 2" xfId="230"/>
    <cellStyle name="Normal 2 3 2 4" xfId="228"/>
    <cellStyle name="Normal 2 3 2 5" xfId="170"/>
    <cellStyle name="Normal 2 3 3" xfId="104"/>
    <cellStyle name="Normal 2 3 3 2" xfId="205"/>
    <cellStyle name="Normal 2 3 3 2 2" xfId="232"/>
    <cellStyle name="Normal 2 3 3 3" xfId="233"/>
    <cellStyle name="Normal 2 3 3 4" xfId="231"/>
    <cellStyle name="Normal 2 3 3 5" xfId="183"/>
    <cellStyle name="Normal 2 3 4" xfId="191"/>
    <cellStyle name="Normal 2 3 4 2" xfId="234"/>
    <cellStyle name="Normal 2 3 5" xfId="235"/>
    <cellStyle name="Normal 2 3 6" xfId="227"/>
    <cellStyle name="Normal 2 3 7" xfId="166"/>
    <cellStyle name="Normal 2 4" xfId="105"/>
    <cellStyle name="Normal 2 4 2" xfId="201"/>
    <cellStyle name="Normal 2 4 2 2" xfId="237"/>
    <cellStyle name="Normal 2 4 3" xfId="238"/>
    <cellStyle name="Normal 2 4 4" xfId="236"/>
    <cellStyle name="Normal 2 4 5" xfId="178"/>
    <cellStyle name="Normal 2 5" xfId="106"/>
    <cellStyle name="Normal 2 5 2" xfId="196"/>
    <cellStyle name="Normal 2 5 2 2" xfId="240"/>
    <cellStyle name="Normal 2 5 3" xfId="241"/>
    <cellStyle name="Normal 2 5 4" xfId="239"/>
    <cellStyle name="Normal 2 5 5" xfId="171"/>
    <cellStyle name="Normal 2 6" xfId="187"/>
    <cellStyle name="Normal 2 6 2" xfId="242"/>
    <cellStyle name="Normal 2 7" xfId="243"/>
    <cellStyle name="Normal 2 8" xfId="208"/>
    <cellStyle name="Normal 2 9" xfId="162"/>
    <cellStyle name="Normal 2_Bovino_Cataluña_2011-11-15- enviat MARM Definitiu" xfId="107"/>
    <cellStyle name="Normal 3" xfId="108"/>
    <cellStyle name="Normal 3 2" xfId="109"/>
    <cellStyle name="Normal 3 2 2" xfId="110"/>
    <cellStyle name="Normal 3 2 2 2" xfId="169"/>
    <cellStyle name="Normal 3 2 2 2 2" xfId="194"/>
    <cellStyle name="Normal 3 2 2 2 2 2" xfId="248"/>
    <cellStyle name="Normal 3 2 2 2 3" xfId="249"/>
    <cellStyle name="Normal 3 2 2 2 4" xfId="247"/>
    <cellStyle name="Normal 3 2 2 3" xfId="184"/>
    <cellStyle name="Normal 3 2 2 3 2" xfId="206"/>
    <cellStyle name="Normal 3 2 2 3 2 2" xfId="251"/>
    <cellStyle name="Normal 3 2 2 3 3" xfId="252"/>
    <cellStyle name="Normal 3 2 2 3 4" xfId="250"/>
    <cellStyle name="Normal 3 2 2 4" xfId="192"/>
    <cellStyle name="Normal 3 2 2 4 2" xfId="253"/>
    <cellStyle name="Normal 3 2 2 5" xfId="254"/>
    <cellStyle name="Normal 3 2 2 6" xfId="246"/>
    <cellStyle name="Normal 3 2 2 7" xfId="167"/>
    <cellStyle name="Normal 3 2 3" xfId="153"/>
    <cellStyle name="Normal 3 2 3 2" xfId="204"/>
    <cellStyle name="Normal 3 2 3 2 2" xfId="256"/>
    <cellStyle name="Normal 3 2 3 3" xfId="257"/>
    <cellStyle name="Normal 3 2 3 4" xfId="255"/>
    <cellStyle name="Normal 3 2 3 5" xfId="181"/>
    <cellStyle name="Normal 3 2 4" xfId="173"/>
    <cellStyle name="Normal 3 2 4 2" xfId="198"/>
    <cellStyle name="Normal 3 2 4 2 2" xfId="259"/>
    <cellStyle name="Normal 3 2 4 3" xfId="260"/>
    <cellStyle name="Normal 3 2 4 4" xfId="258"/>
    <cellStyle name="Normal 3 2 5" xfId="189"/>
    <cellStyle name="Normal 3 2 5 2" xfId="261"/>
    <cellStyle name="Normal 3 2 6" xfId="262"/>
    <cellStyle name="Normal 3 2 7" xfId="245"/>
    <cellStyle name="Normal 3 2 8" xfId="164"/>
    <cellStyle name="Normal 3 3" xfId="180"/>
    <cellStyle name="Normal 3 3 2" xfId="203"/>
    <cellStyle name="Normal 3 3 2 2" xfId="264"/>
    <cellStyle name="Normal 3 3 3" xfId="265"/>
    <cellStyle name="Normal 3 3 4" xfId="263"/>
    <cellStyle name="Normal 3 4" xfId="172"/>
    <cellStyle name="Normal 3 4 2" xfId="197"/>
    <cellStyle name="Normal 3 4 2 2" xfId="267"/>
    <cellStyle name="Normal 3 4 3" xfId="268"/>
    <cellStyle name="Normal 3 4 4" xfId="266"/>
    <cellStyle name="Normal 3 5" xfId="188"/>
    <cellStyle name="Normal 3 5 2" xfId="269"/>
    <cellStyle name="Normal 3 6" xfId="270"/>
    <cellStyle name="Normal 3 7" xfId="244"/>
    <cellStyle name="Normal 3 8" xfId="163"/>
    <cellStyle name="Normal 4" xfId="111"/>
    <cellStyle name="Normal 4 2" xfId="112"/>
    <cellStyle name="Normal 4 2 2" xfId="113"/>
    <cellStyle name="Normal 4 2 2 2" xfId="176"/>
    <cellStyle name="Normal 4 3" xfId="114"/>
    <cellStyle name="Normal 4 3 2" xfId="186"/>
    <cellStyle name="Normal 4 3 3" xfId="182"/>
    <cellStyle name="Normal 5" xfId="115"/>
    <cellStyle name="Normal 5 2" xfId="154"/>
    <cellStyle name="Normal 5 3" xfId="161"/>
    <cellStyle name="Normal 6" xfId="116"/>
    <cellStyle name="Normal 6 2" xfId="156"/>
    <cellStyle name="Normal 6 3" xfId="155"/>
    <cellStyle name="Normal 7" xfId="117"/>
    <cellStyle name="Normal 7 2" xfId="158"/>
    <cellStyle name="Normal 7 3" xfId="157"/>
    <cellStyle name="Normal 7 4" xfId="271"/>
    <cellStyle name="Normal 8" xfId="152"/>
    <cellStyle name="Normal 9" xfId="151"/>
    <cellStyle name="Nota" xfId="118"/>
    <cellStyle name="Notas 2" xfId="119"/>
    <cellStyle name="pepe" xfId="120"/>
    <cellStyle name="Percentatge 2" xfId="121"/>
    <cellStyle name="Percentual_CATALUNYA_bovi1110" xfId="122"/>
    <cellStyle name="Porcentaje 2" xfId="123"/>
    <cellStyle name="Porcentual 2" xfId="124"/>
    <cellStyle name="Porcentual 2 2" xfId="125"/>
    <cellStyle name="Porcentual 3" xfId="126"/>
    <cellStyle name="Porcentual 3 2" xfId="175"/>
    <cellStyle name="Publication1" xfId="127"/>
    <cellStyle name="Resultat" xfId="128"/>
    <cellStyle name="Resultat 2" xfId="129"/>
    <cellStyle name="Salida 2" xfId="130"/>
    <cellStyle name="Text d'advertiment" xfId="131"/>
    <cellStyle name="Text d'advertiment 2" xfId="132"/>
    <cellStyle name="Text explicatiu" xfId="133"/>
    <cellStyle name="Text explicatiu 2" xfId="134"/>
    <cellStyle name="Texto de advertencia 2" xfId="135"/>
    <cellStyle name="Texto explicativo 2" xfId="136"/>
    <cellStyle name="Títol" xfId="137"/>
    <cellStyle name="Títol 1" xfId="138"/>
    <cellStyle name="Títol 1 2" xfId="139"/>
    <cellStyle name="Títol 2" xfId="140"/>
    <cellStyle name="Títol 2 2" xfId="141"/>
    <cellStyle name="Títol 3" xfId="142"/>
    <cellStyle name="Títol 3 2" xfId="143"/>
    <cellStyle name="Títol 4" xfId="144"/>
    <cellStyle name="Títol 4 2" xfId="145"/>
    <cellStyle name="Títol 5" xfId="146"/>
    <cellStyle name="Título 2 2" xfId="147"/>
    <cellStyle name="Título 3 2" xfId="148"/>
    <cellStyle name="Título 4" xfId="149"/>
    <cellStyle name="Total 2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\SEGUR\1996\PREPER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Documents%20and%20Settings/rcad/Escritorio/Anuario%202004/AEA2003-C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Ganaderas09/Eurostat/Livestock%20Regional%20Statistic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17"/>
  <sheetViews>
    <sheetView tabSelected="1" workbookViewId="0"/>
  </sheetViews>
  <sheetFormatPr baseColWidth="10" defaultRowHeight="12.75" x14ac:dyDescent="0.2"/>
  <cols>
    <col min="2" max="2" width="99.85546875" bestFit="1" customWidth="1"/>
  </cols>
  <sheetData>
    <row r="1" spans="1:3" ht="18" x14ac:dyDescent="0.25">
      <c r="A1" s="7">
        <v>2020</v>
      </c>
      <c r="B1" s="33" t="s">
        <v>63</v>
      </c>
      <c r="C1" s="33"/>
    </row>
    <row r="2" spans="1:3" ht="15.75" x14ac:dyDescent="0.25">
      <c r="A2" s="8">
        <v>1</v>
      </c>
      <c r="B2" s="34" t="s">
        <v>64</v>
      </c>
      <c r="C2" s="34"/>
    </row>
    <row r="3" spans="1:3" ht="15.75" x14ac:dyDescent="0.25">
      <c r="A3" s="8"/>
      <c r="B3" s="35" t="s">
        <v>65</v>
      </c>
      <c r="C3" s="35"/>
    </row>
    <row r="4" spans="1:3" ht="15.75" x14ac:dyDescent="0.25">
      <c r="A4" s="8"/>
      <c r="B4" s="35" t="s">
        <v>66</v>
      </c>
      <c r="C4" s="35"/>
    </row>
    <row r="5" spans="1:3" ht="15.75" x14ac:dyDescent="0.25">
      <c r="A5" s="8">
        <v>2</v>
      </c>
      <c r="B5" s="32" t="s">
        <v>67</v>
      </c>
      <c r="C5" s="32"/>
    </row>
    <row r="6" spans="1:3" x14ac:dyDescent="0.2">
      <c r="A6" s="6"/>
      <c r="B6" s="35" t="s">
        <v>68</v>
      </c>
      <c r="C6" s="35"/>
    </row>
    <row r="7" spans="1:3" x14ac:dyDescent="0.2">
      <c r="A7" s="6"/>
      <c r="B7" s="35" t="s">
        <v>69</v>
      </c>
      <c r="C7" s="35"/>
    </row>
    <row r="8" spans="1:3" x14ac:dyDescent="0.2">
      <c r="A8" s="6"/>
      <c r="B8" s="35" t="s">
        <v>70</v>
      </c>
      <c r="C8" s="35"/>
    </row>
    <row r="9" spans="1:3" ht="15.75" x14ac:dyDescent="0.25">
      <c r="A9" s="8">
        <v>3</v>
      </c>
      <c r="B9" s="32" t="s">
        <v>59</v>
      </c>
      <c r="C9" s="32"/>
    </row>
    <row r="10" spans="1:3" x14ac:dyDescent="0.2">
      <c r="A10" s="6"/>
      <c r="B10" s="35" t="s">
        <v>71</v>
      </c>
      <c r="C10" s="35"/>
    </row>
    <row r="11" spans="1:3" x14ac:dyDescent="0.2">
      <c r="A11" s="6"/>
      <c r="B11" s="35" t="s">
        <v>72</v>
      </c>
      <c r="C11" s="35"/>
    </row>
    <row r="12" spans="1:3" ht="15.75" x14ac:dyDescent="0.25">
      <c r="A12" s="8">
        <v>4</v>
      </c>
      <c r="B12" s="32" t="s">
        <v>60</v>
      </c>
      <c r="C12" s="32"/>
    </row>
    <row r="13" spans="1:3" x14ac:dyDescent="0.2">
      <c r="A13" s="6"/>
      <c r="B13" s="35" t="s">
        <v>73</v>
      </c>
      <c r="C13" s="35"/>
    </row>
    <row r="14" spans="1:3" x14ac:dyDescent="0.2">
      <c r="A14" s="6"/>
      <c r="B14" s="6"/>
      <c r="C14" s="6"/>
    </row>
    <row r="15" spans="1:3" x14ac:dyDescent="0.2">
      <c r="A15" s="6"/>
      <c r="B15" s="6"/>
      <c r="C15" s="6"/>
    </row>
    <row r="16" spans="1:3" x14ac:dyDescent="0.2">
      <c r="A16" s="6"/>
      <c r="B16" s="6"/>
      <c r="C16" s="6"/>
    </row>
    <row r="17" spans="1:3" x14ac:dyDescent="0.2">
      <c r="A17" s="6"/>
      <c r="B17" s="6"/>
      <c r="C17" s="6"/>
    </row>
  </sheetData>
  <mergeCells count="13">
    <mergeCell ref="B13:C13"/>
    <mergeCell ref="B12:C12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hyperlinks>
    <hyperlink ref="B3:C3" location="'1.1'!A1" display="1.1 Salidas de ganado bovino a vida o a sacrificio por tipo de ganado"/>
    <hyperlink ref="B4:C4" location="'1.2'!A1" display="1.2 Salidas de ganado vacuno según CCAA o país de destino"/>
    <hyperlink ref="B6:C6" location="'2.1'!A1" display="2.1. Movimiento Comercial Pecuario VENTAS GANADO OVINO"/>
    <hyperlink ref="B7:C7" location="'2.2'!A1" display="2.2. Salidas de ganado caprino a vida o a sacrificio por tipo de ganado"/>
    <hyperlink ref="B10:C10" location="'3.1'!A1" display="3.1 Salidas de ganado porcino a vida o a sacrificio por tipo de ganado"/>
    <hyperlink ref="B11:C11" location="'3.2'!A1" display="3.2 Salidas de ganado porcino según CCAA o país de destino"/>
    <hyperlink ref="B8:C8" location="'2.3'!A1" display="2.3. Salidas de ganado ovino-caprino según CCAA o país de destino"/>
    <hyperlink ref="B13" location="'4.1'!A1" display="4.1. Salidas de ganado cunícola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M40"/>
  <sheetViews>
    <sheetView workbookViewId="0"/>
  </sheetViews>
  <sheetFormatPr baseColWidth="10" defaultColWidth="9.140625" defaultRowHeight="12.75" x14ac:dyDescent="0.2"/>
  <cols>
    <col min="1" max="1" width="11.28515625" bestFit="1" customWidth="1"/>
    <col min="2" max="2" width="19.42578125" bestFit="1" customWidth="1"/>
    <col min="3" max="13" width="12.7109375" customWidth="1"/>
  </cols>
  <sheetData>
    <row r="1" spans="1:13" s="6" customFormat="1" x14ac:dyDescent="0.2"/>
    <row r="2" spans="1:13" s="6" customFormat="1" x14ac:dyDescent="0.2"/>
    <row r="3" spans="1:13" ht="12.75" customHeight="1" x14ac:dyDescent="0.2">
      <c r="A3" s="36" t="s">
        <v>76</v>
      </c>
      <c r="B3" s="37"/>
      <c r="C3" s="38" t="s">
        <v>77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2.75" customHeight="1" x14ac:dyDescent="0.2">
      <c r="A4" s="36"/>
      <c r="B4" s="37"/>
      <c r="C4" s="38" t="s">
        <v>78</v>
      </c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3.5" customHeight="1" x14ac:dyDescent="0.2">
      <c r="A5" s="40" t="s">
        <v>30</v>
      </c>
      <c r="B5" s="40"/>
      <c r="C5" s="42" t="s">
        <v>31</v>
      </c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3" x14ac:dyDescent="0.2">
      <c r="A6" s="41"/>
      <c r="B6" s="41"/>
      <c r="C6" s="45" t="s">
        <v>32</v>
      </c>
      <c r="D6" s="46"/>
      <c r="E6" s="46"/>
      <c r="F6" s="46"/>
      <c r="G6" s="46"/>
      <c r="H6" s="47"/>
      <c r="I6" s="48" t="s">
        <v>33</v>
      </c>
      <c r="J6" s="49"/>
      <c r="K6" s="52" t="s">
        <v>34</v>
      </c>
      <c r="L6" s="52"/>
      <c r="M6" s="52"/>
    </row>
    <row r="7" spans="1:13" x14ac:dyDescent="0.2">
      <c r="A7" s="52" t="s">
        <v>79</v>
      </c>
      <c r="B7" s="52" t="s">
        <v>35</v>
      </c>
      <c r="C7" s="45" t="s">
        <v>1</v>
      </c>
      <c r="D7" s="47"/>
      <c r="E7" s="45" t="s">
        <v>2</v>
      </c>
      <c r="F7" s="47"/>
      <c r="G7" s="45" t="s">
        <v>3</v>
      </c>
      <c r="H7" s="47"/>
      <c r="I7" s="50"/>
      <c r="J7" s="51"/>
      <c r="K7" s="52"/>
      <c r="L7" s="52"/>
      <c r="M7" s="52"/>
    </row>
    <row r="8" spans="1:13" x14ac:dyDescent="0.2">
      <c r="A8" s="52"/>
      <c r="B8" s="52"/>
      <c r="C8" s="9" t="s">
        <v>7</v>
      </c>
      <c r="D8" s="9" t="s">
        <v>8</v>
      </c>
      <c r="E8" s="9" t="s">
        <v>7</v>
      </c>
      <c r="F8" s="9" t="s">
        <v>8</v>
      </c>
      <c r="G8" s="9" t="s">
        <v>7</v>
      </c>
      <c r="H8" s="9" t="s">
        <v>8</v>
      </c>
      <c r="I8" s="9" t="s">
        <v>7</v>
      </c>
      <c r="J8" s="9" t="s">
        <v>8</v>
      </c>
      <c r="K8" s="9" t="s">
        <v>7</v>
      </c>
      <c r="L8" s="9" t="s">
        <v>8</v>
      </c>
      <c r="M8" s="9" t="s">
        <v>6</v>
      </c>
    </row>
    <row r="9" spans="1:13" x14ac:dyDescent="0.2">
      <c r="A9" s="54" t="s">
        <v>1</v>
      </c>
      <c r="B9" s="10" t="s">
        <v>36</v>
      </c>
      <c r="C9" s="11">
        <v>131026</v>
      </c>
      <c r="D9" s="11">
        <v>22945</v>
      </c>
      <c r="E9" s="11">
        <v>3137</v>
      </c>
      <c r="F9" s="11"/>
      <c r="G9" s="11">
        <v>6633</v>
      </c>
      <c r="H9" s="11">
        <v>2854</v>
      </c>
      <c r="I9" s="11">
        <v>80103</v>
      </c>
      <c r="J9" s="11">
        <v>69949</v>
      </c>
      <c r="K9" s="12">
        <v>220899</v>
      </c>
      <c r="L9" s="12">
        <v>95748</v>
      </c>
      <c r="M9" s="13">
        <v>316647</v>
      </c>
    </row>
    <row r="10" spans="1:13" x14ac:dyDescent="0.2">
      <c r="A10" s="54"/>
      <c r="B10" s="10" t="s">
        <v>37</v>
      </c>
      <c r="C10" s="11">
        <v>1080</v>
      </c>
      <c r="D10" s="11">
        <v>10601</v>
      </c>
      <c r="E10" s="11"/>
      <c r="F10" s="11"/>
      <c r="G10" s="11">
        <v>1</v>
      </c>
      <c r="H10" s="11">
        <v>2484</v>
      </c>
      <c r="I10" s="11">
        <v>4871</v>
      </c>
      <c r="J10" s="11">
        <v>13336</v>
      </c>
      <c r="K10" s="12">
        <v>5952</v>
      </c>
      <c r="L10" s="12">
        <v>26421</v>
      </c>
      <c r="M10" s="13">
        <v>32373</v>
      </c>
    </row>
    <row r="11" spans="1:13" x14ac:dyDescent="0.2">
      <c r="A11" s="54"/>
      <c r="B11" s="10" t="s">
        <v>38</v>
      </c>
      <c r="C11" s="11">
        <v>319</v>
      </c>
      <c r="D11" s="11">
        <v>53</v>
      </c>
      <c r="E11" s="11"/>
      <c r="F11" s="11"/>
      <c r="G11" s="11"/>
      <c r="H11" s="11">
        <v>15</v>
      </c>
      <c r="I11" s="11">
        <v>224</v>
      </c>
      <c r="J11" s="11">
        <v>823</v>
      </c>
      <c r="K11" s="12">
        <v>543</v>
      </c>
      <c r="L11" s="12">
        <v>891</v>
      </c>
      <c r="M11" s="13">
        <v>1434</v>
      </c>
    </row>
    <row r="12" spans="1:13" x14ac:dyDescent="0.2">
      <c r="A12" s="54"/>
      <c r="B12" s="10" t="s">
        <v>39</v>
      </c>
      <c r="C12" s="11">
        <v>10826</v>
      </c>
      <c r="D12" s="11">
        <v>413</v>
      </c>
      <c r="E12" s="11"/>
      <c r="F12" s="11"/>
      <c r="G12" s="11">
        <v>243</v>
      </c>
      <c r="H12" s="11">
        <v>36</v>
      </c>
      <c r="I12" s="11">
        <v>1163</v>
      </c>
      <c r="J12" s="11">
        <v>1220</v>
      </c>
      <c r="K12" s="12">
        <v>12232</v>
      </c>
      <c r="L12" s="12">
        <v>1669</v>
      </c>
      <c r="M12" s="13">
        <v>13901</v>
      </c>
    </row>
    <row r="13" spans="1:13" x14ac:dyDescent="0.2">
      <c r="A13" s="54"/>
      <c r="B13" s="10" t="s">
        <v>40</v>
      </c>
      <c r="C13" s="11">
        <v>234</v>
      </c>
      <c r="D13" s="11">
        <v>29</v>
      </c>
      <c r="E13" s="11"/>
      <c r="F13" s="11"/>
      <c r="G13" s="11">
        <v>2</v>
      </c>
      <c r="H13" s="11"/>
      <c r="I13" s="11">
        <v>295</v>
      </c>
      <c r="J13" s="11">
        <v>2471</v>
      </c>
      <c r="K13" s="12">
        <v>531</v>
      </c>
      <c r="L13" s="12">
        <v>2500</v>
      </c>
      <c r="M13" s="13">
        <v>3031</v>
      </c>
    </row>
    <row r="14" spans="1:13" x14ac:dyDescent="0.2">
      <c r="A14" s="54"/>
      <c r="B14" s="10" t="s">
        <v>41</v>
      </c>
      <c r="C14" s="11">
        <v>921</v>
      </c>
      <c r="D14" s="11">
        <v>31934</v>
      </c>
      <c r="E14" s="11">
        <v>47</v>
      </c>
      <c r="F14" s="11"/>
      <c r="G14" s="11">
        <v>35</v>
      </c>
      <c r="H14" s="11">
        <v>5397</v>
      </c>
      <c r="I14" s="11">
        <v>17883</v>
      </c>
      <c r="J14" s="11">
        <v>80077</v>
      </c>
      <c r="K14" s="12">
        <v>18886</v>
      </c>
      <c r="L14" s="12">
        <v>117408</v>
      </c>
      <c r="M14" s="13">
        <v>136294</v>
      </c>
    </row>
    <row r="15" spans="1:13" x14ac:dyDescent="0.2">
      <c r="A15" s="54"/>
      <c r="B15" s="10" t="s">
        <v>42</v>
      </c>
      <c r="C15" s="11">
        <v>326</v>
      </c>
      <c r="D15" s="11">
        <v>206</v>
      </c>
      <c r="E15" s="11">
        <v>2</v>
      </c>
      <c r="F15" s="11"/>
      <c r="G15" s="11">
        <v>2</v>
      </c>
      <c r="H15" s="11">
        <v>84</v>
      </c>
      <c r="I15" s="11">
        <v>222</v>
      </c>
      <c r="J15" s="11">
        <v>346</v>
      </c>
      <c r="K15" s="12">
        <v>552</v>
      </c>
      <c r="L15" s="12">
        <v>636</v>
      </c>
      <c r="M15" s="13">
        <v>1188</v>
      </c>
    </row>
    <row r="16" spans="1:13" x14ac:dyDescent="0.2">
      <c r="A16" s="53" t="s">
        <v>43</v>
      </c>
      <c r="B16" s="53"/>
      <c r="C16" s="14">
        <v>144732</v>
      </c>
      <c r="D16" s="14">
        <v>66181</v>
      </c>
      <c r="E16" s="14">
        <v>3186</v>
      </c>
      <c r="F16" s="14">
        <v>0</v>
      </c>
      <c r="G16" s="14">
        <v>6916</v>
      </c>
      <c r="H16" s="14">
        <v>10870</v>
      </c>
      <c r="I16" s="14">
        <v>104761</v>
      </c>
      <c r="J16" s="14">
        <v>168222</v>
      </c>
      <c r="K16" s="14">
        <v>259595</v>
      </c>
      <c r="L16" s="14">
        <v>245273</v>
      </c>
      <c r="M16" s="13">
        <v>504868</v>
      </c>
    </row>
    <row r="17" spans="1:13" x14ac:dyDescent="0.2">
      <c r="A17" s="54" t="s">
        <v>2</v>
      </c>
      <c r="B17" s="10" t="s">
        <v>36</v>
      </c>
      <c r="C17" s="11">
        <v>2500</v>
      </c>
      <c r="D17" s="11">
        <v>98</v>
      </c>
      <c r="E17" s="11">
        <v>17423</v>
      </c>
      <c r="F17" s="11">
        <v>114</v>
      </c>
      <c r="G17" s="11">
        <v>2223</v>
      </c>
      <c r="H17" s="11">
        <v>647</v>
      </c>
      <c r="I17" s="11">
        <v>8432</v>
      </c>
      <c r="J17" s="11">
        <v>9491</v>
      </c>
      <c r="K17" s="12">
        <v>30566</v>
      </c>
      <c r="L17" s="12">
        <v>10350</v>
      </c>
      <c r="M17" s="13">
        <v>40916</v>
      </c>
    </row>
    <row r="18" spans="1:13" x14ac:dyDescent="0.2">
      <c r="A18" s="54"/>
      <c r="B18" s="10" t="s">
        <v>37</v>
      </c>
      <c r="C18" s="11"/>
      <c r="D18" s="11">
        <v>201</v>
      </c>
      <c r="E18" s="11">
        <v>310</v>
      </c>
      <c r="F18" s="11">
        <v>147</v>
      </c>
      <c r="G18" s="11">
        <v>6</v>
      </c>
      <c r="H18" s="11">
        <v>189</v>
      </c>
      <c r="I18" s="11">
        <v>560</v>
      </c>
      <c r="J18" s="11">
        <v>2366</v>
      </c>
      <c r="K18" s="12">
        <v>876</v>
      </c>
      <c r="L18" s="12">
        <v>2903</v>
      </c>
      <c r="M18" s="13">
        <v>3779</v>
      </c>
    </row>
    <row r="19" spans="1:13" x14ac:dyDescent="0.2">
      <c r="A19" s="54"/>
      <c r="B19" s="10" t="s">
        <v>38</v>
      </c>
      <c r="C19" s="11"/>
      <c r="D19" s="11"/>
      <c r="E19" s="11">
        <v>3</v>
      </c>
      <c r="F19" s="11"/>
      <c r="G19" s="11">
        <v>2</v>
      </c>
      <c r="H19" s="11"/>
      <c r="I19" s="11"/>
      <c r="J19" s="11">
        <v>14</v>
      </c>
      <c r="K19" s="12">
        <v>5</v>
      </c>
      <c r="L19" s="12">
        <v>14</v>
      </c>
      <c r="M19" s="13">
        <v>19</v>
      </c>
    </row>
    <row r="20" spans="1:13" x14ac:dyDescent="0.2">
      <c r="A20" s="54"/>
      <c r="B20" s="10" t="s">
        <v>39</v>
      </c>
      <c r="C20" s="11">
        <v>34</v>
      </c>
      <c r="D20" s="11">
        <v>28</v>
      </c>
      <c r="E20" s="11">
        <v>4211</v>
      </c>
      <c r="F20" s="11">
        <v>34</v>
      </c>
      <c r="G20" s="11">
        <v>4</v>
      </c>
      <c r="H20" s="11">
        <v>10</v>
      </c>
      <c r="I20" s="11">
        <v>759</v>
      </c>
      <c r="J20" s="11">
        <v>938</v>
      </c>
      <c r="K20" s="12">
        <v>5008</v>
      </c>
      <c r="L20" s="12">
        <v>1010</v>
      </c>
      <c r="M20" s="13">
        <v>6018</v>
      </c>
    </row>
    <row r="21" spans="1:13" x14ac:dyDescent="0.2">
      <c r="A21" s="54"/>
      <c r="B21" s="10" t="s">
        <v>40</v>
      </c>
      <c r="C21" s="11"/>
      <c r="D21" s="11"/>
      <c r="E21" s="11">
        <v>55</v>
      </c>
      <c r="F21" s="11">
        <v>2</v>
      </c>
      <c r="G21" s="11"/>
      <c r="H21" s="11">
        <v>1</v>
      </c>
      <c r="I21" s="11"/>
      <c r="J21" s="11">
        <v>101</v>
      </c>
      <c r="K21" s="12">
        <v>55</v>
      </c>
      <c r="L21" s="12">
        <v>104</v>
      </c>
      <c r="M21" s="13">
        <v>159</v>
      </c>
    </row>
    <row r="22" spans="1:13" x14ac:dyDescent="0.2">
      <c r="A22" s="54"/>
      <c r="B22" s="10" t="s">
        <v>41</v>
      </c>
      <c r="C22" s="11"/>
      <c r="D22" s="11">
        <v>335</v>
      </c>
      <c r="E22" s="11">
        <v>904</v>
      </c>
      <c r="F22" s="11">
        <v>236</v>
      </c>
      <c r="G22" s="11">
        <v>102</v>
      </c>
      <c r="H22" s="11">
        <v>2467</v>
      </c>
      <c r="I22" s="11">
        <v>2016</v>
      </c>
      <c r="J22" s="11">
        <v>12055</v>
      </c>
      <c r="K22" s="12">
        <v>3022</v>
      </c>
      <c r="L22" s="12">
        <v>15093</v>
      </c>
      <c r="M22" s="13">
        <v>18115</v>
      </c>
    </row>
    <row r="23" spans="1:13" x14ac:dyDescent="0.2">
      <c r="A23" s="54"/>
      <c r="B23" s="10" t="s">
        <v>42</v>
      </c>
      <c r="C23" s="11">
        <v>3</v>
      </c>
      <c r="D23" s="11">
        <v>37</v>
      </c>
      <c r="E23" s="11">
        <v>178</v>
      </c>
      <c r="F23" s="11">
        <v>28</v>
      </c>
      <c r="G23" s="11">
        <v>3</v>
      </c>
      <c r="H23" s="11">
        <v>9</v>
      </c>
      <c r="I23" s="11">
        <v>132</v>
      </c>
      <c r="J23" s="11">
        <v>321</v>
      </c>
      <c r="K23" s="12">
        <v>316</v>
      </c>
      <c r="L23" s="12">
        <v>395</v>
      </c>
      <c r="M23" s="13">
        <v>711</v>
      </c>
    </row>
    <row r="24" spans="1:13" x14ac:dyDescent="0.2">
      <c r="A24" s="53" t="s">
        <v>44</v>
      </c>
      <c r="B24" s="53"/>
      <c r="C24" s="14">
        <v>2537</v>
      </c>
      <c r="D24" s="14">
        <v>699</v>
      </c>
      <c r="E24" s="14">
        <v>23084</v>
      </c>
      <c r="F24" s="14">
        <v>561</v>
      </c>
      <c r="G24" s="14">
        <v>2340</v>
      </c>
      <c r="H24" s="14">
        <v>3323</v>
      </c>
      <c r="I24" s="14">
        <v>11899</v>
      </c>
      <c r="J24" s="14">
        <v>25286</v>
      </c>
      <c r="K24" s="14">
        <v>39848</v>
      </c>
      <c r="L24" s="14">
        <v>29869</v>
      </c>
      <c r="M24" s="13">
        <v>69717</v>
      </c>
    </row>
    <row r="25" spans="1:13" x14ac:dyDescent="0.2">
      <c r="A25" s="54" t="s">
        <v>3</v>
      </c>
      <c r="B25" s="10" t="s">
        <v>36</v>
      </c>
      <c r="C25" s="11">
        <v>4369</v>
      </c>
      <c r="D25" s="11">
        <v>2174</v>
      </c>
      <c r="E25" s="11">
        <v>2095</v>
      </c>
      <c r="F25" s="11"/>
      <c r="G25" s="11">
        <v>14961</v>
      </c>
      <c r="H25" s="11">
        <v>2768</v>
      </c>
      <c r="I25" s="11">
        <v>15979</v>
      </c>
      <c r="J25" s="11">
        <v>10765</v>
      </c>
      <c r="K25" s="15">
        <v>37404</v>
      </c>
      <c r="L25" s="15">
        <v>15707</v>
      </c>
      <c r="M25" s="13">
        <v>53111</v>
      </c>
    </row>
    <row r="26" spans="1:13" x14ac:dyDescent="0.2">
      <c r="A26" s="54"/>
      <c r="B26" s="10" t="s">
        <v>37</v>
      </c>
      <c r="C26" s="11">
        <v>33</v>
      </c>
      <c r="D26" s="11">
        <v>332</v>
      </c>
      <c r="E26" s="11">
        <v>19</v>
      </c>
      <c r="F26" s="11"/>
      <c r="G26" s="11">
        <v>164</v>
      </c>
      <c r="H26" s="11">
        <v>3175</v>
      </c>
      <c r="I26" s="11">
        <v>1785</v>
      </c>
      <c r="J26" s="11">
        <v>2849</v>
      </c>
      <c r="K26" s="15">
        <v>2001</v>
      </c>
      <c r="L26" s="15">
        <v>6356</v>
      </c>
      <c r="M26" s="13">
        <v>8357</v>
      </c>
    </row>
    <row r="27" spans="1:13" x14ac:dyDescent="0.2">
      <c r="A27" s="54"/>
      <c r="B27" s="10" t="s">
        <v>38</v>
      </c>
      <c r="C27" s="11">
        <v>12</v>
      </c>
      <c r="D27" s="11">
        <v>16</v>
      </c>
      <c r="E27" s="11"/>
      <c r="F27" s="11"/>
      <c r="G27" s="11">
        <v>227</v>
      </c>
      <c r="H27" s="11">
        <v>12</v>
      </c>
      <c r="I27" s="11">
        <v>3824</v>
      </c>
      <c r="J27" s="11">
        <v>151</v>
      </c>
      <c r="K27" s="15">
        <v>4063</v>
      </c>
      <c r="L27" s="15">
        <v>179</v>
      </c>
      <c r="M27" s="13">
        <v>4242</v>
      </c>
    </row>
    <row r="28" spans="1:13" x14ac:dyDescent="0.2">
      <c r="A28" s="54"/>
      <c r="B28" s="10" t="s">
        <v>39</v>
      </c>
      <c r="C28" s="11">
        <v>135</v>
      </c>
      <c r="D28" s="11">
        <v>141</v>
      </c>
      <c r="E28" s="11">
        <v>25</v>
      </c>
      <c r="F28" s="11"/>
      <c r="G28" s="11">
        <v>497</v>
      </c>
      <c r="H28" s="11">
        <v>201</v>
      </c>
      <c r="I28" s="11">
        <v>358</v>
      </c>
      <c r="J28" s="11">
        <v>658</v>
      </c>
      <c r="K28" s="15">
        <v>1015</v>
      </c>
      <c r="L28" s="15">
        <v>1000</v>
      </c>
      <c r="M28" s="13">
        <v>2015</v>
      </c>
    </row>
    <row r="29" spans="1:13" x14ac:dyDescent="0.2">
      <c r="A29" s="54"/>
      <c r="B29" s="10" t="s">
        <v>40</v>
      </c>
      <c r="C29" s="11">
        <v>24</v>
      </c>
      <c r="D29" s="11"/>
      <c r="E29" s="11">
        <v>1</v>
      </c>
      <c r="F29" s="11"/>
      <c r="G29" s="11">
        <v>81</v>
      </c>
      <c r="H29" s="11">
        <v>2</v>
      </c>
      <c r="I29" s="11">
        <v>788</v>
      </c>
      <c r="J29" s="11">
        <v>1014</v>
      </c>
      <c r="K29" s="15">
        <v>894</v>
      </c>
      <c r="L29" s="15">
        <v>1016</v>
      </c>
      <c r="M29" s="13">
        <v>1910</v>
      </c>
    </row>
    <row r="30" spans="1:13" x14ac:dyDescent="0.2">
      <c r="A30" s="54"/>
      <c r="B30" s="10" t="s">
        <v>41</v>
      </c>
      <c r="C30" s="11">
        <v>30</v>
      </c>
      <c r="D30" s="11">
        <v>1769</v>
      </c>
      <c r="E30" s="11">
        <v>55</v>
      </c>
      <c r="F30" s="11"/>
      <c r="G30" s="11">
        <v>682</v>
      </c>
      <c r="H30" s="11">
        <v>3214</v>
      </c>
      <c r="I30" s="11">
        <v>5164</v>
      </c>
      <c r="J30" s="11">
        <v>18617</v>
      </c>
      <c r="K30" s="15">
        <v>5931</v>
      </c>
      <c r="L30" s="15">
        <v>23600</v>
      </c>
      <c r="M30" s="13">
        <v>29531</v>
      </c>
    </row>
    <row r="31" spans="1:13" x14ac:dyDescent="0.2">
      <c r="A31" s="54"/>
      <c r="B31" s="10" t="s">
        <v>42</v>
      </c>
      <c r="C31" s="11">
        <v>6</v>
      </c>
      <c r="D31" s="11">
        <v>90</v>
      </c>
      <c r="E31" s="11">
        <v>3</v>
      </c>
      <c r="F31" s="11"/>
      <c r="G31" s="11">
        <v>64</v>
      </c>
      <c r="H31" s="11">
        <v>69</v>
      </c>
      <c r="I31" s="11">
        <v>99</v>
      </c>
      <c r="J31" s="11">
        <v>354</v>
      </c>
      <c r="K31" s="15">
        <v>172</v>
      </c>
      <c r="L31" s="15">
        <v>513</v>
      </c>
      <c r="M31" s="13">
        <v>685</v>
      </c>
    </row>
    <row r="32" spans="1:13" x14ac:dyDescent="0.2">
      <c r="A32" s="53" t="s">
        <v>45</v>
      </c>
      <c r="B32" s="53"/>
      <c r="C32" s="14">
        <v>4609</v>
      </c>
      <c r="D32" s="14">
        <v>4522</v>
      </c>
      <c r="E32" s="14">
        <v>2198</v>
      </c>
      <c r="F32" s="14"/>
      <c r="G32" s="14">
        <v>16676</v>
      </c>
      <c r="H32" s="14">
        <v>9441</v>
      </c>
      <c r="I32" s="14">
        <v>27997</v>
      </c>
      <c r="J32" s="14">
        <v>34408</v>
      </c>
      <c r="K32" s="14">
        <v>51480</v>
      </c>
      <c r="L32" s="14">
        <v>48371</v>
      </c>
      <c r="M32" s="13">
        <v>99851</v>
      </c>
    </row>
    <row r="33" spans="1:13" x14ac:dyDescent="0.2">
      <c r="A33" s="54" t="s">
        <v>46</v>
      </c>
      <c r="B33" s="10" t="s">
        <v>36</v>
      </c>
      <c r="C33" s="11">
        <v>137895</v>
      </c>
      <c r="D33" s="11">
        <v>25217</v>
      </c>
      <c r="E33" s="11">
        <v>22655</v>
      </c>
      <c r="F33" s="11">
        <v>114</v>
      </c>
      <c r="G33" s="11">
        <v>23817</v>
      </c>
      <c r="H33" s="11">
        <v>6269</v>
      </c>
      <c r="I33" s="11">
        <v>104502</v>
      </c>
      <c r="J33" s="11">
        <v>90205</v>
      </c>
      <c r="K33" s="11">
        <v>288869</v>
      </c>
      <c r="L33" s="11">
        <v>121805</v>
      </c>
      <c r="M33" s="13">
        <v>410672</v>
      </c>
    </row>
    <row r="34" spans="1:13" x14ac:dyDescent="0.2">
      <c r="A34" s="54"/>
      <c r="B34" s="10" t="s">
        <v>37</v>
      </c>
      <c r="C34" s="11">
        <v>1113</v>
      </c>
      <c r="D34" s="11">
        <v>11134</v>
      </c>
      <c r="E34" s="11">
        <v>329</v>
      </c>
      <c r="F34" s="11">
        <v>147</v>
      </c>
      <c r="G34" s="11">
        <v>171</v>
      </c>
      <c r="H34" s="11">
        <v>5848</v>
      </c>
      <c r="I34" s="11">
        <v>7216</v>
      </c>
      <c r="J34" s="11">
        <v>18551</v>
      </c>
      <c r="K34" s="11">
        <v>8829</v>
      </c>
      <c r="L34" s="11">
        <v>35680</v>
      </c>
      <c r="M34" s="13">
        <v>44507</v>
      </c>
    </row>
    <row r="35" spans="1:13" x14ac:dyDescent="0.2">
      <c r="A35" s="54"/>
      <c r="B35" s="10" t="s">
        <v>38</v>
      </c>
      <c r="C35" s="11">
        <v>331</v>
      </c>
      <c r="D35" s="11">
        <v>69</v>
      </c>
      <c r="E35" s="11">
        <v>3</v>
      </c>
      <c r="F35" s="11">
        <v>0</v>
      </c>
      <c r="G35" s="11">
        <v>229</v>
      </c>
      <c r="H35" s="11">
        <v>27</v>
      </c>
      <c r="I35" s="11">
        <v>4048</v>
      </c>
      <c r="J35" s="11">
        <v>988</v>
      </c>
      <c r="K35" s="11">
        <v>4611</v>
      </c>
      <c r="L35" s="11">
        <v>1084</v>
      </c>
      <c r="M35" s="13">
        <v>5695</v>
      </c>
    </row>
    <row r="36" spans="1:13" x14ac:dyDescent="0.2">
      <c r="A36" s="54"/>
      <c r="B36" s="10" t="s">
        <v>39</v>
      </c>
      <c r="C36" s="11">
        <v>10995</v>
      </c>
      <c r="D36" s="11">
        <v>582</v>
      </c>
      <c r="E36" s="11">
        <v>4236</v>
      </c>
      <c r="F36" s="11">
        <v>34</v>
      </c>
      <c r="G36" s="11">
        <v>744</v>
      </c>
      <c r="H36" s="11">
        <v>247</v>
      </c>
      <c r="I36" s="11">
        <v>2280</v>
      </c>
      <c r="J36" s="11">
        <v>2816</v>
      </c>
      <c r="K36" s="11">
        <v>18255</v>
      </c>
      <c r="L36" s="11">
        <v>3679</v>
      </c>
      <c r="M36" s="13">
        <v>21933</v>
      </c>
    </row>
    <row r="37" spans="1:13" x14ac:dyDescent="0.2">
      <c r="A37" s="54"/>
      <c r="B37" s="10" t="s">
        <v>40</v>
      </c>
      <c r="C37" s="11">
        <v>258</v>
      </c>
      <c r="D37" s="11">
        <v>29</v>
      </c>
      <c r="E37" s="11">
        <v>56</v>
      </c>
      <c r="F37" s="11">
        <v>2</v>
      </c>
      <c r="G37" s="11">
        <v>83</v>
      </c>
      <c r="H37" s="11">
        <v>3</v>
      </c>
      <c r="I37" s="11">
        <v>1083</v>
      </c>
      <c r="J37" s="11">
        <v>3586</v>
      </c>
      <c r="K37" s="11">
        <v>1480</v>
      </c>
      <c r="L37" s="11">
        <v>3620</v>
      </c>
      <c r="M37" s="13">
        <v>5100</v>
      </c>
    </row>
    <row r="38" spans="1:13" x14ac:dyDescent="0.2">
      <c r="A38" s="54"/>
      <c r="B38" s="10" t="s">
        <v>41</v>
      </c>
      <c r="C38" s="11">
        <v>951</v>
      </c>
      <c r="D38" s="11">
        <v>34038</v>
      </c>
      <c r="E38" s="11">
        <v>1006</v>
      </c>
      <c r="F38" s="11">
        <v>236</v>
      </c>
      <c r="G38" s="11">
        <v>819</v>
      </c>
      <c r="H38" s="11">
        <v>11078</v>
      </c>
      <c r="I38" s="11">
        <v>25063</v>
      </c>
      <c r="J38" s="11">
        <v>110749</v>
      </c>
      <c r="K38" s="11">
        <v>27839</v>
      </c>
      <c r="L38" s="11">
        <v>156101</v>
      </c>
      <c r="M38" s="13">
        <v>183940</v>
      </c>
    </row>
    <row r="39" spans="1:13" x14ac:dyDescent="0.2">
      <c r="A39" s="54"/>
      <c r="B39" s="10" t="s">
        <v>42</v>
      </c>
      <c r="C39" s="11">
        <v>335</v>
      </c>
      <c r="D39" s="11">
        <v>333</v>
      </c>
      <c r="E39" s="11">
        <v>183</v>
      </c>
      <c r="F39" s="11">
        <v>28</v>
      </c>
      <c r="G39" s="11">
        <v>69</v>
      </c>
      <c r="H39" s="11">
        <v>162</v>
      </c>
      <c r="I39" s="11">
        <v>453</v>
      </c>
      <c r="J39" s="11">
        <v>1021</v>
      </c>
      <c r="K39" s="11">
        <v>1040</v>
      </c>
      <c r="L39" s="11">
        <v>1544</v>
      </c>
      <c r="M39" s="13">
        <v>2584</v>
      </c>
    </row>
    <row r="40" spans="1:13" x14ac:dyDescent="0.2">
      <c r="A40" s="53" t="s">
        <v>47</v>
      </c>
      <c r="B40" s="53"/>
      <c r="C40" s="14">
        <v>151878</v>
      </c>
      <c r="D40" s="14">
        <v>71402</v>
      </c>
      <c r="E40" s="14">
        <v>28468</v>
      </c>
      <c r="F40" s="14">
        <v>561</v>
      </c>
      <c r="G40" s="14">
        <v>25932</v>
      </c>
      <c r="H40" s="14">
        <v>23634</v>
      </c>
      <c r="I40" s="14">
        <v>144645</v>
      </c>
      <c r="J40" s="14">
        <v>227916</v>
      </c>
      <c r="K40" s="14">
        <v>350923</v>
      </c>
      <c r="L40" s="14">
        <v>323513</v>
      </c>
      <c r="M40" s="13">
        <v>674436</v>
      </c>
    </row>
  </sheetData>
  <mergeCells count="21">
    <mergeCell ref="A32:B32"/>
    <mergeCell ref="A33:A39"/>
    <mergeCell ref="A40:B40"/>
    <mergeCell ref="A9:A15"/>
    <mergeCell ref="A16:B16"/>
    <mergeCell ref="A17:A23"/>
    <mergeCell ref="A24:B24"/>
    <mergeCell ref="A25:A31"/>
    <mergeCell ref="A3:B4"/>
    <mergeCell ref="C3:M3"/>
    <mergeCell ref="C4:M4"/>
    <mergeCell ref="A5:B6"/>
    <mergeCell ref="C5:M5"/>
    <mergeCell ref="C6:H6"/>
    <mergeCell ref="I6:J7"/>
    <mergeCell ref="K6:M7"/>
    <mergeCell ref="A7:A8"/>
    <mergeCell ref="B7:B8"/>
    <mergeCell ref="C7:D7"/>
    <mergeCell ref="E7:F7"/>
    <mergeCell ref="G7:H7"/>
  </mergeCells>
  <phoneticPr fontId="0" type="noConversion"/>
  <pageMargins left="0.74803149606299213" right="0.74803149606299213" top="0.98425196850393704" bottom="0.98425196850393704" header="0" footer="0"/>
  <pageSetup paperSize="9"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IV50"/>
  <sheetViews>
    <sheetView zoomScaleNormal="100" workbookViewId="0"/>
  </sheetViews>
  <sheetFormatPr baseColWidth="10" defaultColWidth="9.140625" defaultRowHeight="12.75" x14ac:dyDescent="0.2"/>
  <cols>
    <col min="1" max="1" width="21.7109375" bestFit="1" customWidth="1"/>
    <col min="2" max="2" width="9.5703125" bestFit="1" customWidth="1"/>
    <col min="3" max="3" width="11.85546875" bestFit="1" customWidth="1"/>
    <col min="4" max="4" width="9.5703125" bestFit="1" customWidth="1"/>
    <col min="5" max="5" width="8.28515625" bestFit="1" customWidth="1"/>
    <col min="6" max="6" width="11.85546875" bestFit="1" customWidth="1"/>
    <col min="7" max="7" width="9.140625" bestFit="1" customWidth="1"/>
    <col min="8" max="8" width="8.28515625" bestFit="1" customWidth="1"/>
    <col min="9" max="9" width="11.85546875" bestFit="1" customWidth="1"/>
    <col min="10" max="11" width="9.5703125" bestFit="1" customWidth="1"/>
    <col min="12" max="12" width="11.85546875" bestFit="1" customWidth="1"/>
    <col min="13" max="13" width="9.5703125" bestFit="1" customWidth="1"/>
  </cols>
  <sheetData>
    <row r="1" spans="1:256" s="6" customFormat="1" x14ac:dyDescent="0.2"/>
    <row r="2" spans="1:256" s="6" customFormat="1" x14ac:dyDescent="0.2"/>
    <row r="3" spans="1:256" ht="13.5" customHeight="1" x14ac:dyDescent="0.25">
      <c r="A3" s="55" t="s">
        <v>80</v>
      </c>
      <c r="B3" s="57" t="s">
        <v>81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256" ht="15.75" x14ac:dyDescent="0.25">
      <c r="A4" s="56"/>
      <c r="B4" s="58" t="s">
        <v>82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ht="18" x14ac:dyDescent="0.25">
      <c r="A5" s="59" t="s">
        <v>0</v>
      </c>
      <c r="B5" s="62" t="s">
        <v>1</v>
      </c>
      <c r="C5" s="63"/>
      <c r="D5" s="64"/>
      <c r="E5" s="62" t="s">
        <v>2</v>
      </c>
      <c r="F5" s="63"/>
      <c r="G5" s="64"/>
      <c r="H5" s="62" t="s">
        <v>3</v>
      </c>
      <c r="I5" s="63"/>
      <c r="J5" s="64"/>
      <c r="K5" s="62" t="s">
        <v>4</v>
      </c>
      <c r="L5" s="63"/>
      <c r="M5" s="6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15" x14ac:dyDescent="0.25">
      <c r="A6" s="60"/>
      <c r="B6" s="65" t="s">
        <v>5</v>
      </c>
      <c r="C6" s="66"/>
      <c r="D6" s="59" t="s">
        <v>6</v>
      </c>
      <c r="E6" s="65" t="s">
        <v>5</v>
      </c>
      <c r="F6" s="66"/>
      <c r="G6" s="59" t="s">
        <v>6</v>
      </c>
      <c r="H6" s="65" t="s">
        <v>5</v>
      </c>
      <c r="I6" s="66"/>
      <c r="J6" s="59" t="s">
        <v>6</v>
      </c>
      <c r="K6" s="65" t="s">
        <v>5</v>
      </c>
      <c r="L6" s="66"/>
      <c r="M6" s="59" t="s">
        <v>6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5" x14ac:dyDescent="0.25">
      <c r="A7" s="61"/>
      <c r="B7" s="16" t="s">
        <v>7</v>
      </c>
      <c r="C7" s="16" t="s">
        <v>8</v>
      </c>
      <c r="D7" s="61"/>
      <c r="E7" s="16" t="s">
        <v>7</v>
      </c>
      <c r="F7" s="16" t="s">
        <v>8</v>
      </c>
      <c r="G7" s="61"/>
      <c r="H7" s="16" t="s">
        <v>7</v>
      </c>
      <c r="I7" s="16" t="s">
        <v>9</v>
      </c>
      <c r="J7" s="61"/>
      <c r="K7" s="16" t="s">
        <v>7</v>
      </c>
      <c r="L7" s="16" t="s">
        <v>9</v>
      </c>
      <c r="M7" s="6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15" x14ac:dyDescent="0.25">
      <c r="A8" s="17" t="s">
        <v>10</v>
      </c>
      <c r="B8" s="12">
        <v>144732</v>
      </c>
      <c r="C8" s="12">
        <v>66181</v>
      </c>
      <c r="D8" s="13">
        <v>210913</v>
      </c>
      <c r="E8" s="12">
        <v>2537</v>
      </c>
      <c r="F8" s="12">
        <v>699</v>
      </c>
      <c r="G8" s="13">
        <v>3236</v>
      </c>
      <c r="H8" s="12">
        <v>4610</v>
      </c>
      <c r="I8" s="12">
        <v>4522</v>
      </c>
      <c r="J8" s="13">
        <v>9132</v>
      </c>
      <c r="K8" s="12">
        <v>151879</v>
      </c>
      <c r="L8" s="12">
        <v>71402</v>
      </c>
      <c r="M8" s="13">
        <v>223281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15" x14ac:dyDescent="0.25">
      <c r="A9" s="17" t="s">
        <v>11</v>
      </c>
      <c r="B9" s="12">
        <v>3186</v>
      </c>
      <c r="C9" s="12">
        <v>0</v>
      </c>
      <c r="D9" s="13">
        <v>3186</v>
      </c>
      <c r="E9" s="12">
        <v>23084</v>
      </c>
      <c r="F9" s="12">
        <v>561</v>
      </c>
      <c r="G9" s="13">
        <v>23645</v>
      </c>
      <c r="H9" s="12">
        <v>2198</v>
      </c>
      <c r="I9" s="12">
        <v>0</v>
      </c>
      <c r="J9" s="13">
        <v>2198</v>
      </c>
      <c r="K9" s="12">
        <v>28468</v>
      </c>
      <c r="L9" s="12">
        <v>561</v>
      </c>
      <c r="M9" s="13">
        <v>29029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15" x14ac:dyDescent="0.25">
      <c r="A10" s="17" t="s">
        <v>12</v>
      </c>
      <c r="B10" s="12">
        <v>6916</v>
      </c>
      <c r="C10" s="12">
        <v>10870</v>
      </c>
      <c r="D10" s="13">
        <v>17786</v>
      </c>
      <c r="E10" s="12">
        <v>2340</v>
      </c>
      <c r="F10" s="12">
        <v>3323</v>
      </c>
      <c r="G10" s="13">
        <v>5663</v>
      </c>
      <c r="H10" s="12">
        <v>16676</v>
      </c>
      <c r="I10" s="12">
        <v>9441</v>
      </c>
      <c r="J10" s="13">
        <v>26117</v>
      </c>
      <c r="K10" s="12">
        <v>25932</v>
      </c>
      <c r="L10" s="12">
        <v>23634</v>
      </c>
      <c r="M10" s="13">
        <v>49566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15" x14ac:dyDescent="0.25">
      <c r="A11" s="18" t="s">
        <v>13</v>
      </c>
      <c r="B11" s="13">
        <v>154834</v>
      </c>
      <c r="C11" s="13">
        <v>77051</v>
      </c>
      <c r="D11" s="13">
        <v>231885</v>
      </c>
      <c r="E11" s="13">
        <v>27961</v>
      </c>
      <c r="F11" s="13">
        <v>4583</v>
      </c>
      <c r="G11" s="13">
        <v>32544</v>
      </c>
      <c r="H11" s="13">
        <v>23484</v>
      </c>
      <c r="I11" s="13">
        <v>13963</v>
      </c>
      <c r="J11" s="13">
        <v>37447</v>
      </c>
      <c r="K11" s="13">
        <v>206279</v>
      </c>
      <c r="L11" s="13">
        <v>95597</v>
      </c>
      <c r="M11" s="13">
        <v>301876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15" x14ac:dyDescent="0.25">
      <c r="A12" s="19" t="s">
        <v>83</v>
      </c>
      <c r="B12" s="20"/>
      <c r="C12" s="20"/>
      <c r="D12" s="13">
        <v>0</v>
      </c>
      <c r="E12" s="20">
        <v>76</v>
      </c>
      <c r="F12" s="20"/>
      <c r="G12" s="13">
        <v>76</v>
      </c>
      <c r="H12" s="20">
        <v>8</v>
      </c>
      <c r="I12" s="20"/>
      <c r="J12" s="13">
        <v>8</v>
      </c>
      <c r="K12" s="20">
        <v>84</v>
      </c>
      <c r="L12" s="20">
        <v>0</v>
      </c>
      <c r="M12" s="13">
        <v>84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15" x14ac:dyDescent="0.25">
      <c r="A13" s="19" t="s">
        <v>84</v>
      </c>
      <c r="B13" s="20">
        <v>11</v>
      </c>
      <c r="C13" s="20">
        <v>186</v>
      </c>
      <c r="D13" s="13">
        <v>197</v>
      </c>
      <c r="E13" s="20"/>
      <c r="F13" s="20">
        <v>19</v>
      </c>
      <c r="G13" s="13">
        <v>19</v>
      </c>
      <c r="H13" s="20">
        <v>670</v>
      </c>
      <c r="I13" s="20">
        <v>33</v>
      </c>
      <c r="J13" s="13">
        <v>703</v>
      </c>
      <c r="K13" s="20">
        <v>681</v>
      </c>
      <c r="L13" s="20">
        <v>238</v>
      </c>
      <c r="M13" s="13">
        <v>919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x14ac:dyDescent="0.2">
      <c r="A14" s="19" t="s">
        <v>85</v>
      </c>
      <c r="B14" s="20">
        <v>112</v>
      </c>
      <c r="C14" s="20"/>
      <c r="D14" s="13">
        <v>112</v>
      </c>
      <c r="E14" s="20"/>
      <c r="F14" s="20"/>
      <c r="G14" s="13">
        <v>0</v>
      </c>
      <c r="H14" s="20"/>
      <c r="I14" s="20"/>
      <c r="J14" s="13">
        <v>0</v>
      </c>
      <c r="K14" s="20">
        <v>112</v>
      </c>
      <c r="L14" s="20">
        <v>0</v>
      </c>
      <c r="M14" s="13">
        <v>112</v>
      </c>
    </row>
    <row r="15" spans="1:256" x14ac:dyDescent="0.2">
      <c r="A15" s="19" t="s">
        <v>86</v>
      </c>
      <c r="B15" s="20">
        <v>646</v>
      </c>
      <c r="C15" s="20"/>
      <c r="D15" s="13">
        <v>646</v>
      </c>
      <c r="E15" s="20">
        <v>379</v>
      </c>
      <c r="F15" s="20"/>
      <c r="G15" s="13">
        <v>379</v>
      </c>
      <c r="H15" s="20">
        <v>87</v>
      </c>
      <c r="I15" s="20"/>
      <c r="J15" s="13">
        <v>87</v>
      </c>
      <c r="K15" s="20">
        <v>1112</v>
      </c>
      <c r="L15" s="20">
        <v>0</v>
      </c>
      <c r="M15" s="13">
        <v>1112</v>
      </c>
    </row>
    <row r="16" spans="1:256" x14ac:dyDescent="0.2">
      <c r="A16" s="19" t="s">
        <v>87</v>
      </c>
      <c r="B16" s="20">
        <v>38</v>
      </c>
      <c r="C16" s="20">
        <v>257</v>
      </c>
      <c r="D16" s="13">
        <v>295</v>
      </c>
      <c r="E16" s="20">
        <v>1</v>
      </c>
      <c r="F16" s="20">
        <v>23</v>
      </c>
      <c r="G16" s="13">
        <v>24</v>
      </c>
      <c r="H16" s="20">
        <v>144</v>
      </c>
      <c r="I16" s="20">
        <v>92</v>
      </c>
      <c r="J16" s="13">
        <v>236</v>
      </c>
      <c r="K16" s="20">
        <v>183</v>
      </c>
      <c r="L16" s="20">
        <v>372</v>
      </c>
      <c r="M16" s="13">
        <v>555</v>
      </c>
    </row>
    <row r="17" spans="1:13" x14ac:dyDescent="0.2">
      <c r="A17" s="21" t="s">
        <v>88</v>
      </c>
      <c r="B17" s="20">
        <v>3344</v>
      </c>
      <c r="C17" s="20">
        <v>582</v>
      </c>
      <c r="D17" s="13">
        <v>3926</v>
      </c>
      <c r="E17" s="20">
        <v>220</v>
      </c>
      <c r="F17" s="20">
        <v>246</v>
      </c>
      <c r="G17" s="13">
        <v>466</v>
      </c>
      <c r="H17" s="20">
        <v>666</v>
      </c>
      <c r="I17" s="20">
        <v>211</v>
      </c>
      <c r="J17" s="13">
        <v>877</v>
      </c>
      <c r="K17" s="20">
        <v>4230</v>
      </c>
      <c r="L17" s="20">
        <v>1039</v>
      </c>
      <c r="M17" s="13">
        <v>5269</v>
      </c>
    </row>
    <row r="18" spans="1:13" x14ac:dyDescent="0.2">
      <c r="A18" s="21" t="s">
        <v>89</v>
      </c>
      <c r="B18" s="20">
        <v>2576</v>
      </c>
      <c r="C18" s="20">
        <v>2136</v>
      </c>
      <c r="D18" s="13">
        <v>4712</v>
      </c>
      <c r="E18" s="20">
        <v>850</v>
      </c>
      <c r="F18" s="20">
        <v>779</v>
      </c>
      <c r="G18" s="13">
        <v>1629</v>
      </c>
      <c r="H18" s="20">
        <v>878</v>
      </c>
      <c r="I18" s="20">
        <v>2537</v>
      </c>
      <c r="J18" s="13">
        <v>3415</v>
      </c>
      <c r="K18" s="20">
        <v>4304</v>
      </c>
      <c r="L18" s="20">
        <v>5452</v>
      </c>
      <c r="M18" s="13">
        <v>9756</v>
      </c>
    </row>
    <row r="19" spans="1:13" x14ac:dyDescent="0.2">
      <c r="A19" s="22" t="s">
        <v>14</v>
      </c>
      <c r="B19" s="12">
        <v>4513</v>
      </c>
      <c r="C19" s="12">
        <v>45027</v>
      </c>
      <c r="D19" s="13">
        <v>49540</v>
      </c>
      <c r="E19" s="12">
        <v>541</v>
      </c>
      <c r="F19" s="12">
        <v>11935</v>
      </c>
      <c r="G19" s="13">
        <v>12476</v>
      </c>
      <c r="H19" s="12">
        <v>596</v>
      </c>
      <c r="I19" s="12">
        <v>11125</v>
      </c>
      <c r="J19" s="13">
        <v>11721</v>
      </c>
      <c r="K19" s="12">
        <v>5650</v>
      </c>
      <c r="L19" s="12">
        <v>68087</v>
      </c>
      <c r="M19" s="13">
        <v>73737</v>
      </c>
    </row>
    <row r="20" spans="1:13" x14ac:dyDescent="0.2">
      <c r="A20" s="22" t="s">
        <v>15</v>
      </c>
      <c r="B20" s="12">
        <v>594</v>
      </c>
      <c r="C20" s="12">
        <v>19123</v>
      </c>
      <c r="D20" s="13">
        <v>19717</v>
      </c>
      <c r="E20" s="12">
        <v>622</v>
      </c>
      <c r="F20" s="12">
        <v>3365</v>
      </c>
      <c r="G20" s="13">
        <v>3987</v>
      </c>
      <c r="H20" s="12">
        <v>159</v>
      </c>
      <c r="I20" s="12">
        <v>2254</v>
      </c>
      <c r="J20" s="13">
        <v>2413</v>
      </c>
      <c r="K20" s="12">
        <v>1375</v>
      </c>
      <c r="L20" s="12">
        <v>24742</v>
      </c>
      <c r="M20" s="13">
        <v>26117</v>
      </c>
    </row>
    <row r="21" spans="1:13" x14ac:dyDescent="0.2">
      <c r="A21" s="22" t="s">
        <v>16</v>
      </c>
      <c r="B21" s="12">
        <v>37799</v>
      </c>
      <c r="C21" s="12">
        <v>19809</v>
      </c>
      <c r="D21" s="13">
        <v>57608</v>
      </c>
      <c r="E21" s="12">
        <v>795</v>
      </c>
      <c r="F21" s="12">
        <v>191</v>
      </c>
      <c r="G21" s="13">
        <v>986</v>
      </c>
      <c r="H21" s="12">
        <v>2082</v>
      </c>
      <c r="I21" s="12">
        <v>4012</v>
      </c>
      <c r="J21" s="13">
        <v>6094</v>
      </c>
      <c r="K21" s="12">
        <v>40676</v>
      </c>
      <c r="L21" s="12">
        <v>24012</v>
      </c>
      <c r="M21" s="13">
        <v>64688</v>
      </c>
    </row>
    <row r="22" spans="1:13" x14ac:dyDescent="0.2">
      <c r="A22" s="22" t="s">
        <v>17</v>
      </c>
      <c r="B22" s="12">
        <v>215</v>
      </c>
      <c r="C22" s="12">
        <v>2</v>
      </c>
      <c r="D22" s="13">
        <v>217</v>
      </c>
      <c r="E22" s="12">
        <v>63</v>
      </c>
      <c r="F22" s="12">
        <v>7</v>
      </c>
      <c r="G22" s="13">
        <v>70</v>
      </c>
      <c r="H22" s="12">
        <v>0</v>
      </c>
      <c r="I22" s="12">
        <v>0</v>
      </c>
      <c r="J22" s="13">
        <v>0</v>
      </c>
      <c r="K22" s="12">
        <v>278</v>
      </c>
      <c r="L22" s="12">
        <v>9</v>
      </c>
      <c r="M22" s="13">
        <v>287</v>
      </c>
    </row>
    <row r="23" spans="1:13" x14ac:dyDescent="0.2">
      <c r="A23" s="18" t="s">
        <v>90</v>
      </c>
      <c r="B23" s="13">
        <v>43121</v>
      </c>
      <c r="C23" s="13">
        <v>83961</v>
      </c>
      <c r="D23" s="13">
        <v>127082</v>
      </c>
      <c r="E23" s="13">
        <v>2021</v>
      </c>
      <c r="F23" s="13">
        <v>15498</v>
      </c>
      <c r="G23" s="13">
        <v>17519</v>
      </c>
      <c r="H23" s="13">
        <v>2837</v>
      </c>
      <c r="I23" s="13">
        <v>17391</v>
      </c>
      <c r="J23" s="13">
        <v>20228</v>
      </c>
      <c r="K23" s="13">
        <v>47979</v>
      </c>
      <c r="L23" s="13">
        <v>116850</v>
      </c>
      <c r="M23" s="13">
        <v>164829</v>
      </c>
    </row>
    <row r="24" spans="1:13" x14ac:dyDescent="0.2">
      <c r="A24" s="21" t="s">
        <v>91</v>
      </c>
      <c r="B24" s="20">
        <v>96</v>
      </c>
      <c r="C24" s="20">
        <v>822</v>
      </c>
      <c r="D24" s="13">
        <v>918</v>
      </c>
      <c r="E24" s="20"/>
      <c r="F24" s="20">
        <v>50</v>
      </c>
      <c r="G24" s="13">
        <v>50</v>
      </c>
      <c r="H24" s="20">
        <v>50</v>
      </c>
      <c r="I24" s="20">
        <v>189</v>
      </c>
      <c r="J24" s="13">
        <v>239</v>
      </c>
      <c r="K24" s="20">
        <v>146</v>
      </c>
      <c r="L24" s="20">
        <v>1061</v>
      </c>
      <c r="M24" s="13">
        <v>1207</v>
      </c>
    </row>
    <row r="25" spans="1:13" x14ac:dyDescent="0.2">
      <c r="A25" s="21" t="s">
        <v>92</v>
      </c>
      <c r="B25" s="20">
        <v>202</v>
      </c>
      <c r="C25" s="20">
        <v>3145</v>
      </c>
      <c r="D25" s="13">
        <v>3347</v>
      </c>
      <c r="E25" s="20"/>
      <c r="F25" s="20">
        <v>73</v>
      </c>
      <c r="G25" s="13">
        <v>73</v>
      </c>
      <c r="H25" s="20">
        <v>2247</v>
      </c>
      <c r="I25" s="20">
        <v>411</v>
      </c>
      <c r="J25" s="13">
        <v>2658</v>
      </c>
      <c r="K25" s="20">
        <v>2449</v>
      </c>
      <c r="L25" s="20">
        <v>3629</v>
      </c>
      <c r="M25" s="13">
        <v>6078</v>
      </c>
    </row>
    <row r="26" spans="1:13" x14ac:dyDescent="0.2">
      <c r="A26" s="21" t="s">
        <v>93</v>
      </c>
      <c r="B26" s="20">
        <v>22</v>
      </c>
      <c r="C26" s="20">
        <v>1097</v>
      </c>
      <c r="D26" s="13">
        <v>1119</v>
      </c>
      <c r="E26" s="20">
        <v>6</v>
      </c>
      <c r="F26" s="20">
        <v>101</v>
      </c>
      <c r="G26" s="13">
        <v>107</v>
      </c>
      <c r="H26" s="20">
        <v>27</v>
      </c>
      <c r="I26" s="20">
        <v>611</v>
      </c>
      <c r="J26" s="13">
        <v>638</v>
      </c>
      <c r="K26" s="20">
        <v>55</v>
      </c>
      <c r="L26" s="20">
        <v>1809</v>
      </c>
      <c r="M26" s="13">
        <v>1864</v>
      </c>
    </row>
    <row r="27" spans="1:13" x14ac:dyDescent="0.2">
      <c r="A27" s="21" t="s">
        <v>94</v>
      </c>
      <c r="B27" s="20">
        <v>271</v>
      </c>
      <c r="C27" s="20"/>
      <c r="D27" s="13">
        <v>271</v>
      </c>
      <c r="E27" s="20"/>
      <c r="F27" s="20"/>
      <c r="G27" s="13">
        <v>0</v>
      </c>
      <c r="H27" s="20"/>
      <c r="I27" s="20"/>
      <c r="J27" s="13">
        <v>0</v>
      </c>
      <c r="K27" s="20">
        <v>271</v>
      </c>
      <c r="L27" s="20">
        <v>0</v>
      </c>
      <c r="M27" s="13">
        <v>271</v>
      </c>
    </row>
    <row r="28" spans="1:13" x14ac:dyDescent="0.2">
      <c r="A28" s="21" t="s">
        <v>95</v>
      </c>
      <c r="B28" s="20">
        <v>732</v>
      </c>
      <c r="C28" s="20"/>
      <c r="D28" s="13">
        <v>732</v>
      </c>
      <c r="E28" s="20">
        <v>32</v>
      </c>
      <c r="F28" s="20">
        <v>77</v>
      </c>
      <c r="G28" s="13">
        <v>109</v>
      </c>
      <c r="H28" s="20">
        <v>334</v>
      </c>
      <c r="I28" s="20">
        <v>0</v>
      </c>
      <c r="J28" s="13">
        <v>334</v>
      </c>
      <c r="K28" s="20">
        <v>1098</v>
      </c>
      <c r="L28" s="20">
        <v>77</v>
      </c>
      <c r="M28" s="13">
        <v>1175</v>
      </c>
    </row>
    <row r="29" spans="1:13" x14ac:dyDescent="0.2">
      <c r="A29" s="21" t="s">
        <v>96</v>
      </c>
      <c r="B29" s="20">
        <v>3716</v>
      </c>
      <c r="C29" s="20">
        <v>2200</v>
      </c>
      <c r="D29" s="13">
        <v>5916</v>
      </c>
      <c r="E29" s="20">
        <v>87</v>
      </c>
      <c r="F29" s="20">
        <v>649</v>
      </c>
      <c r="G29" s="13">
        <v>736</v>
      </c>
      <c r="H29" s="20">
        <v>4622</v>
      </c>
      <c r="I29" s="20">
        <v>1471</v>
      </c>
      <c r="J29" s="13">
        <v>6093</v>
      </c>
      <c r="K29" s="20">
        <v>8425</v>
      </c>
      <c r="L29" s="20">
        <v>4320</v>
      </c>
      <c r="M29" s="13">
        <v>12745</v>
      </c>
    </row>
    <row r="30" spans="1:13" x14ac:dyDescent="0.2">
      <c r="A30" s="21" t="s">
        <v>97</v>
      </c>
      <c r="B30" s="20">
        <v>587</v>
      </c>
      <c r="C30" s="20">
        <v>668</v>
      </c>
      <c r="D30" s="13">
        <v>1255</v>
      </c>
      <c r="E30" s="20">
        <v>39</v>
      </c>
      <c r="F30" s="20">
        <v>85</v>
      </c>
      <c r="G30" s="13">
        <v>124</v>
      </c>
      <c r="H30" s="20">
        <v>268</v>
      </c>
      <c r="I30" s="20">
        <v>715</v>
      </c>
      <c r="J30" s="13">
        <v>983</v>
      </c>
      <c r="K30" s="20">
        <v>894</v>
      </c>
      <c r="L30" s="20">
        <v>1468</v>
      </c>
      <c r="M30" s="13">
        <v>2362</v>
      </c>
    </row>
    <row r="31" spans="1:13" x14ac:dyDescent="0.2">
      <c r="A31" s="21" t="s">
        <v>98</v>
      </c>
      <c r="B31" s="20">
        <v>1603</v>
      </c>
      <c r="C31" s="20">
        <v>122</v>
      </c>
      <c r="D31" s="13">
        <v>1725</v>
      </c>
      <c r="E31" s="20">
        <v>5</v>
      </c>
      <c r="F31" s="20">
        <v>113</v>
      </c>
      <c r="G31" s="13">
        <v>118</v>
      </c>
      <c r="H31" s="20">
        <v>649</v>
      </c>
      <c r="I31" s="20">
        <v>219</v>
      </c>
      <c r="J31" s="13">
        <v>868</v>
      </c>
      <c r="K31" s="20">
        <v>2257</v>
      </c>
      <c r="L31" s="20">
        <v>454</v>
      </c>
      <c r="M31" s="13">
        <v>2711</v>
      </c>
    </row>
    <row r="32" spans="1:13" x14ac:dyDescent="0.2">
      <c r="A32" s="21" t="s">
        <v>99</v>
      </c>
      <c r="B32" s="20">
        <v>5038</v>
      </c>
      <c r="C32" s="20">
        <v>45702</v>
      </c>
      <c r="D32" s="13">
        <v>50740</v>
      </c>
      <c r="E32" s="20">
        <v>4352</v>
      </c>
      <c r="F32" s="20">
        <v>5747</v>
      </c>
      <c r="G32" s="13">
        <v>10099</v>
      </c>
      <c r="H32" s="20">
        <v>835</v>
      </c>
      <c r="I32" s="20">
        <v>6775</v>
      </c>
      <c r="J32" s="13">
        <v>7610</v>
      </c>
      <c r="K32" s="20">
        <v>10225</v>
      </c>
      <c r="L32" s="20">
        <v>58224</v>
      </c>
      <c r="M32" s="13">
        <v>68449</v>
      </c>
    </row>
    <row r="33" spans="1:13" x14ac:dyDescent="0.2">
      <c r="A33" s="18" t="s">
        <v>18</v>
      </c>
      <c r="B33" s="13">
        <v>216949</v>
      </c>
      <c r="C33" s="13">
        <v>217929</v>
      </c>
      <c r="D33" s="13">
        <v>434878</v>
      </c>
      <c r="E33" s="13">
        <v>36029</v>
      </c>
      <c r="F33" s="13">
        <v>28043</v>
      </c>
      <c r="G33" s="13">
        <v>64072</v>
      </c>
      <c r="H33" s="13">
        <v>37806</v>
      </c>
      <c r="I33" s="13">
        <v>44618</v>
      </c>
      <c r="J33" s="13">
        <v>82424</v>
      </c>
      <c r="K33" s="13">
        <v>290784</v>
      </c>
      <c r="L33" s="13">
        <v>290590</v>
      </c>
      <c r="M33" s="13">
        <v>581374</v>
      </c>
    </row>
    <row r="34" spans="1:13" x14ac:dyDescent="0.2">
      <c r="A34" s="21" t="s">
        <v>100</v>
      </c>
      <c r="B34" s="20">
        <v>994</v>
      </c>
      <c r="C34" s="20">
        <v>747</v>
      </c>
      <c r="D34" s="13">
        <v>1741</v>
      </c>
      <c r="E34" s="20">
        <v>92</v>
      </c>
      <c r="F34" s="20">
        <v>487</v>
      </c>
      <c r="G34" s="13">
        <v>579</v>
      </c>
      <c r="H34" s="20">
        <v>257</v>
      </c>
      <c r="I34" s="20">
        <v>170</v>
      </c>
      <c r="J34" s="13">
        <v>427</v>
      </c>
      <c r="K34" s="20">
        <v>1343</v>
      </c>
      <c r="L34" s="20">
        <v>1404</v>
      </c>
      <c r="M34" s="13">
        <v>2747</v>
      </c>
    </row>
    <row r="35" spans="1:13" x14ac:dyDescent="0.2">
      <c r="A35" s="21" t="s">
        <v>19</v>
      </c>
      <c r="B35" s="20">
        <v>176</v>
      </c>
      <c r="C35" s="20">
        <v>1042</v>
      </c>
      <c r="D35" s="13">
        <v>1218</v>
      </c>
      <c r="E35" s="20">
        <v>169</v>
      </c>
      <c r="F35" s="20"/>
      <c r="G35" s="13">
        <v>169</v>
      </c>
      <c r="H35" s="20">
        <v>483</v>
      </c>
      <c r="I35" s="20">
        <v>189</v>
      </c>
      <c r="J35" s="13">
        <v>672</v>
      </c>
      <c r="K35" s="20">
        <v>828</v>
      </c>
      <c r="L35" s="20">
        <v>1231</v>
      </c>
      <c r="M35" s="13">
        <v>2059</v>
      </c>
    </row>
    <row r="36" spans="1:13" x14ac:dyDescent="0.2">
      <c r="A36" s="21" t="s">
        <v>20</v>
      </c>
      <c r="B36" s="20">
        <v>50</v>
      </c>
      <c r="C36" s="20">
        <v>36</v>
      </c>
      <c r="D36" s="13">
        <v>86</v>
      </c>
      <c r="E36" s="20"/>
      <c r="F36" s="20"/>
      <c r="G36" s="13">
        <v>0</v>
      </c>
      <c r="H36" s="20">
        <v>72</v>
      </c>
      <c r="I36" s="20">
        <v>277</v>
      </c>
      <c r="J36" s="13">
        <v>349</v>
      </c>
      <c r="K36" s="20">
        <v>122</v>
      </c>
      <c r="L36" s="20">
        <v>313</v>
      </c>
      <c r="M36" s="13">
        <v>435</v>
      </c>
    </row>
    <row r="37" spans="1:13" x14ac:dyDescent="0.2">
      <c r="A37" s="21" t="s">
        <v>101</v>
      </c>
      <c r="B37" s="20">
        <v>701</v>
      </c>
      <c r="C37" s="20">
        <v>351</v>
      </c>
      <c r="D37" s="13">
        <v>1052</v>
      </c>
      <c r="E37" s="20"/>
      <c r="F37" s="20"/>
      <c r="G37" s="13">
        <v>0</v>
      </c>
      <c r="H37" s="20">
        <v>372</v>
      </c>
      <c r="I37" s="20">
        <v>40</v>
      </c>
      <c r="J37" s="13">
        <v>412</v>
      </c>
      <c r="K37" s="20">
        <v>1073</v>
      </c>
      <c r="L37" s="20">
        <v>391</v>
      </c>
      <c r="M37" s="13">
        <v>1464</v>
      </c>
    </row>
    <row r="38" spans="1:13" x14ac:dyDescent="0.2">
      <c r="A38" s="21" t="s">
        <v>21</v>
      </c>
      <c r="B38" s="20">
        <v>102</v>
      </c>
      <c r="C38" s="20">
        <v>230</v>
      </c>
      <c r="D38" s="13">
        <v>332</v>
      </c>
      <c r="E38" s="20"/>
      <c r="F38" s="20"/>
      <c r="G38" s="13">
        <v>0</v>
      </c>
      <c r="H38" s="20">
        <v>2169</v>
      </c>
      <c r="I38" s="20">
        <v>40</v>
      </c>
      <c r="J38" s="13">
        <v>2209</v>
      </c>
      <c r="K38" s="20">
        <v>2271</v>
      </c>
      <c r="L38" s="20">
        <v>270</v>
      </c>
      <c r="M38" s="13">
        <v>2541</v>
      </c>
    </row>
    <row r="39" spans="1:13" x14ac:dyDescent="0.2">
      <c r="A39" s="21" t="s">
        <v>28</v>
      </c>
      <c r="B39" s="20">
        <v>51</v>
      </c>
      <c r="C39" s="20"/>
      <c r="D39" s="13">
        <v>51</v>
      </c>
      <c r="E39" s="20"/>
      <c r="F39" s="20"/>
      <c r="G39" s="13">
        <v>0</v>
      </c>
      <c r="H39" s="20">
        <v>668</v>
      </c>
      <c r="I39" s="20"/>
      <c r="J39" s="13">
        <v>668</v>
      </c>
      <c r="K39" s="20">
        <v>719</v>
      </c>
      <c r="L39" s="20">
        <v>0</v>
      </c>
      <c r="M39" s="13">
        <v>719</v>
      </c>
    </row>
    <row r="40" spans="1:13" s="6" customFormat="1" x14ac:dyDescent="0.2">
      <c r="A40" s="21" t="s">
        <v>22</v>
      </c>
      <c r="B40" s="20">
        <v>8759</v>
      </c>
      <c r="C40" s="20">
        <v>7526</v>
      </c>
      <c r="D40" s="13">
        <v>16285</v>
      </c>
      <c r="E40" s="20">
        <v>57</v>
      </c>
      <c r="F40" s="20">
        <v>6</v>
      </c>
      <c r="G40" s="13">
        <v>63</v>
      </c>
      <c r="H40" s="20">
        <v>2237</v>
      </c>
      <c r="I40" s="20">
        <v>1586</v>
      </c>
      <c r="J40" s="13">
        <v>3823</v>
      </c>
      <c r="K40" s="20">
        <v>11053</v>
      </c>
      <c r="L40" s="20">
        <v>9118</v>
      </c>
      <c r="M40" s="13">
        <v>20171</v>
      </c>
    </row>
    <row r="41" spans="1:13" s="6" customFormat="1" x14ac:dyDescent="0.2">
      <c r="A41" s="21" t="s">
        <v>102</v>
      </c>
      <c r="B41" s="20">
        <v>405</v>
      </c>
      <c r="C41" s="20">
        <v>483</v>
      </c>
      <c r="D41" s="13">
        <v>888</v>
      </c>
      <c r="E41" s="20"/>
      <c r="F41" s="20"/>
      <c r="G41" s="13">
        <v>0</v>
      </c>
      <c r="H41" s="20">
        <v>282</v>
      </c>
      <c r="I41" s="20"/>
      <c r="J41" s="13">
        <v>282</v>
      </c>
      <c r="K41" s="20">
        <v>687</v>
      </c>
      <c r="L41" s="20">
        <v>483</v>
      </c>
      <c r="M41" s="13">
        <v>1170</v>
      </c>
    </row>
    <row r="42" spans="1:13" s="6" customFormat="1" x14ac:dyDescent="0.2">
      <c r="A42" s="21" t="s">
        <v>23</v>
      </c>
      <c r="B42" s="20">
        <v>6222</v>
      </c>
      <c r="C42" s="20">
        <v>8619</v>
      </c>
      <c r="D42" s="13">
        <v>14841</v>
      </c>
      <c r="E42" s="20">
        <v>349</v>
      </c>
      <c r="F42" s="20">
        <v>711</v>
      </c>
      <c r="G42" s="13">
        <v>1060</v>
      </c>
      <c r="H42" s="20">
        <v>1733</v>
      </c>
      <c r="I42" s="20">
        <v>857</v>
      </c>
      <c r="J42" s="13">
        <v>2590</v>
      </c>
      <c r="K42" s="20">
        <v>8304</v>
      </c>
      <c r="L42" s="20">
        <v>10187</v>
      </c>
      <c r="M42" s="13">
        <v>18491</v>
      </c>
    </row>
    <row r="43" spans="1:13" x14ac:dyDescent="0.2">
      <c r="A43" s="21" t="s">
        <v>24</v>
      </c>
      <c r="B43" s="20">
        <v>3825</v>
      </c>
      <c r="C43" s="20">
        <v>8101</v>
      </c>
      <c r="D43" s="13">
        <v>11926</v>
      </c>
      <c r="E43" s="20">
        <v>620</v>
      </c>
      <c r="F43" s="20">
        <v>622</v>
      </c>
      <c r="G43" s="13">
        <v>1242</v>
      </c>
      <c r="H43" s="20">
        <v>1627</v>
      </c>
      <c r="I43" s="20">
        <v>594</v>
      </c>
      <c r="J43" s="13">
        <v>2221</v>
      </c>
      <c r="K43" s="20">
        <v>6072</v>
      </c>
      <c r="L43" s="20">
        <v>9317</v>
      </c>
      <c r="M43" s="13">
        <v>15389</v>
      </c>
    </row>
    <row r="44" spans="1:13" x14ac:dyDescent="0.2">
      <c r="A44" s="21" t="s">
        <v>103</v>
      </c>
      <c r="B44" s="20"/>
      <c r="C44" s="20"/>
      <c r="D44" s="13">
        <v>0</v>
      </c>
      <c r="E44" s="20"/>
      <c r="F44" s="20"/>
      <c r="G44" s="13">
        <v>0</v>
      </c>
      <c r="H44" s="20">
        <v>128</v>
      </c>
      <c r="I44" s="20"/>
      <c r="J44" s="13">
        <v>128</v>
      </c>
      <c r="K44" s="20">
        <v>128</v>
      </c>
      <c r="L44" s="20">
        <v>0</v>
      </c>
      <c r="M44" s="13">
        <v>128</v>
      </c>
    </row>
    <row r="45" spans="1:13" x14ac:dyDescent="0.2">
      <c r="A45" s="21" t="s">
        <v>25</v>
      </c>
      <c r="B45" s="20">
        <v>11068</v>
      </c>
      <c r="C45" s="20">
        <v>154</v>
      </c>
      <c r="D45" s="13">
        <v>11222</v>
      </c>
      <c r="E45" s="20">
        <v>1302</v>
      </c>
      <c r="F45" s="20"/>
      <c r="G45" s="13">
        <v>1302</v>
      </c>
      <c r="H45" s="20">
        <v>1348</v>
      </c>
      <c r="I45" s="20"/>
      <c r="J45" s="13">
        <v>1348</v>
      </c>
      <c r="K45" s="20">
        <v>13718</v>
      </c>
      <c r="L45" s="20">
        <v>154</v>
      </c>
      <c r="M45" s="13">
        <v>13872</v>
      </c>
    </row>
    <row r="46" spans="1:13" x14ac:dyDescent="0.2">
      <c r="A46" s="21" t="s">
        <v>74</v>
      </c>
      <c r="B46" s="20"/>
      <c r="C46" s="20"/>
      <c r="D46" s="13">
        <v>0</v>
      </c>
      <c r="E46" s="20"/>
      <c r="F46" s="20"/>
      <c r="G46" s="13">
        <v>0</v>
      </c>
      <c r="H46" s="20">
        <v>410</v>
      </c>
      <c r="I46" s="20"/>
      <c r="J46" s="13">
        <v>410</v>
      </c>
      <c r="K46" s="20">
        <v>410</v>
      </c>
      <c r="L46" s="20">
        <v>0</v>
      </c>
      <c r="M46" s="13">
        <v>410</v>
      </c>
    </row>
    <row r="47" spans="1:13" x14ac:dyDescent="0.2">
      <c r="A47" s="21" t="s">
        <v>26</v>
      </c>
      <c r="B47" s="20"/>
      <c r="C47" s="20">
        <v>55</v>
      </c>
      <c r="D47" s="13">
        <v>55</v>
      </c>
      <c r="E47" s="20"/>
      <c r="F47" s="20"/>
      <c r="G47" s="13">
        <v>0</v>
      </c>
      <c r="H47" s="20"/>
      <c r="I47" s="20"/>
      <c r="J47" s="13">
        <v>0</v>
      </c>
      <c r="K47" s="20">
        <v>0</v>
      </c>
      <c r="L47" s="20">
        <v>55</v>
      </c>
      <c r="M47" s="13">
        <v>55</v>
      </c>
    </row>
    <row r="48" spans="1:13" x14ac:dyDescent="0.2">
      <c r="A48" s="21" t="s">
        <v>75</v>
      </c>
      <c r="B48" s="20">
        <v>1021</v>
      </c>
      <c r="C48" s="20"/>
      <c r="D48" s="13">
        <v>1021</v>
      </c>
      <c r="E48" s="20"/>
      <c r="F48" s="20"/>
      <c r="G48" s="13">
        <v>0</v>
      </c>
      <c r="H48" s="20"/>
      <c r="I48" s="20"/>
      <c r="J48" s="13">
        <v>0</v>
      </c>
      <c r="K48" s="20">
        <v>1021</v>
      </c>
      <c r="L48" s="20">
        <v>0</v>
      </c>
      <c r="M48" s="13">
        <v>1021</v>
      </c>
    </row>
    <row r="49" spans="1:13" x14ac:dyDescent="0.2">
      <c r="A49" s="21" t="s">
        <v>61</v>
      </c>
      <c r="B49" s="20">
        <v>9272</v>
      </c>
      <c r="C49" s="20"/>
      <c r="D49" s="13">
        <v>9272</v>
      </c>
      <c r="E49" s="20">
        <v>1230</v>
      </c>
      <c r="F49" s="20"/>
      <c r="G49" s="13">
        <v>1230</v>
      </c>
      <c r="H49" s="20">
        <v>1888</v>
      </c>
      <c r="I49" s="20"/>
      <c r="J49" s="13">
        <v>1888</v>
      </c>
      <c r="K49" s="20">
        <v>12390</v>
      </c>
      <c r="L49" s="20">
        <v>0</v>
      </c>
      <c r="M49" s="13">
        <v>12390</v>
      </c>
    </row>
    <row r="50" spans="1:13" x14ac:dyDescent="0.2">
      <c r="A50" s="23" t="s">
        <v>27</v>
      </c>
      <c r="B50" s="13">
        <v>259595</v>
      </c>
      <c r="C50" s="13">
        <v>245273</v>
      </c>
      <c r="D50" s="13">
        <v>504868</v>
      </c>
      <c r="E50" s="13">
        <v>39848</v>
      </c>
      <c r="F50" s="13">
        <v>29869</v>
      </c>
      <c r="G50" s="13">
        <v>69717</v>
      </c>
      <c r="H50" s="13">
        <v>51480</v>
      </c>
      <c r="I50" s="13">
        <v>48371</v>
      </c>
      <c r="J50" s="13">
        <v>99851</v>
      </c>
      <c r="K50" s="13">
        <v>350923</v>
      </c>
      <c r="L50" s="13">
        <v>323513</v>
      </c>
      <c r="M50" s="13">
        <v>674436</v>
      </c>
    </row>
  </sheetData>
  <mergeCells count="16">
    <mergeCell ref="M6:M7"/>
    <mergeCell ref="A3:A4"/>
    <mergeCell ref="B3:M3"/>
    <mergeCell ref="B4:M4"/>
    <mergeCell ref="A5:A7"/>
    <mergeCell ref="B5:D5"/>
    <mergeCell ref="E5:G5"/>
    <mergeCell ref="H5:J5"/>
    <mergeCell ref="K5:M5"/>
    <mergeCell ref="B6:C6"/>
    <mergeCell ref="D6:D7"/>
    <mergeCell ref="E6:F6"/>
    <mergeCell ref="G6:G7"/>
    <mergeCell ref="H6:I6"/>
    <mergeCell ref="J6:J7"/>
    <mergeCell ref="K6:L6"/>
  </mergeCells>
  <phoneticPr fontId="0" type="noConversion"/>
  <pageMargins left="0.74803149606299213" right="0.74803149606299213" top="0.98425196850393704" bottom="0.98425196850393704" header="0" footer="0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M27"/>
  <sheetViews>
    <sheetView workbookViewId="0"/>
  </sheetViews>
  <sheetFormatPr baseColWidth="10" defaultRowHeight="12.75" x14ac:dyDescent="0.2"/>
  <cols>
    <col min="1" max="1" width="13.7109375" bestFit="1" customWidth="1"/>
    <col min="2" max="2" width="23.42578125" bestFit="1" customWidth="1"/>
    <col min="4" max="4" width="14.140625" customWidth="1"/>
    <col min="6" max="6" width="15" customWidth="1"/>
    <col min="8" max="8" width="15.5703125" customWidth="1"/>
    <col min="10" max="10" width="14.85546875" customWidth="1"/>
    <col min="12" max="12" width="15.7109375" customWidth="1"/>
  </cols>
  <sheetData>
    <row r="1" spans="1:13" s="6" customFormat="1" x14ac:dyDescent="0.2"/>
    <row r="3" spans="1:13" ht="15.75" x14ac:dyDescent="0.2">
      <c r="A3" s="39" t="s">
        <v>104</v>
      </c>
      <c r="B3" s="36"/>
      <c r="C3" s="38" t="s">
        <v>105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.75" customHeight="1" x14ac:dyDescent="0.2">
      <c r="A4" s="39"/>
      <c r="B4" s="36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5.75" customHeight="1" x14ac:dyDescent="0.2">
      <c r="A5" s="45" t="s">
        <v>30</v>
      </c>
      <c r="B5" s="47"/>
      <c r="C5" s="45" t="s">
        <v>32</v>
      </c>
      <c r="D5" s="46"/>
      <c r="E5" s="46"/>
      <c r="F5" s="46"/>
      <c r="G5" s="46"/>
      <c r="H5" s="47"/>
      <c r="I5" s="48" t="s">
        <v>33</v>
      </c>
      <c r="J5" s="49"/>
      <c r="K5" s="48" t="s">
        <v>34</v>
      </c>
      <c r="L5" s="67"/>
      <c r="M5" s="49"/>
    </row>
    <row r="6" spans="1:13" x14ac:dyDescent="0.2">
      <c r="A6" s="68" t="s">
        <v>79</v>
      </c>
      <c r="B6" s="68" t="s">
        <v>35</v>
      </c>
      <c r="C6" s="45" t="s">
        <v>1</v>
      </c>
      <c r="D6" s="47"/>
      <c r="E6" s="45" t="s">
        <v>2</v>
      </c>
      <c r="F6" s="47"/>
      <c r="G6" s="45" t="s">
        <v>3</v>
      </c>
      <c r="H6" s="47"/>
      <c r="I6" s="50"/>
      <c r="J6" s="51"/>
      <c r="K6" s="50"/>
      <c r="L6" s="41"/>
      <c r="M6" s="51"/>
    </row>
    <row r="7" spans="1:13" x14ac:dyDescent="0.2">
      <c r="A7" s="69"/>
      <c r="B7" s="69"/>
      <c r="C7" s="24" t="s">
        <v>7</v>
      </c>
      <c r="D7" s="24" t="s">
        <v>9</v>
      </c>
      <c r="E7" s="24" t="s">
        <v>7</v>
      </c>
      <c r="F7" s="24" t="s">
        <v>9</v>
      </c>
      <c r="G7" s="24" t="s">
        <v>7</v>
      </c>
      <c r="H7" s="24" t="s">
        <v>9</v>
      </c>
      <c r="I7" s="24" t="s">
        <v>7</v>
      </c>
      <c r="J7" s="24" t="s">
        <v>9</v>
      </c>
      <c r="K7" s="24" t="s">
        <v>7</v>
      </c>
      <c r="L7" s="24" t="s">
        <v>9</v>
      </c>
      <c r="M7" s="24" t="s">
        <v>6</v>
      </c>
    </row>
    <row r="8" spans="1:13" x14ac:dyDescent="0.2">
      <c r="A8" s="54" t="s">
        <v>1</v>
      </c>
      <c r="B8" s="10" t="s">
        <v>49</v>
      </c>
      <c r="C8" s="12">
        <v>197224</v>
      </c>
      <c r="D8" s="12">
        <v>252342</v>
      </c>
      <c r="E8" s="12">
        <v>3128</v>
      </c>
      <c r="F8" s="12">
        <v>0</v>
      </c>
      <c r="G8" s="12">
        <v>4238</v>
      </c>
      <c r="H8" s="12">
        <v>67025</v>
      </c>
      <c r="I8" s="12">
        <v>98119</v>
      </c>
      <c r="J8" s="12">
        <v>40163</v>
      </c>
      <c r="K8" s="12">
        <v>302709</v>
      </c>
      <c r="L8" s="12">
        <v>359530</v>
      </c>
      <c r="M8" s="13">
        <v>662239</v>
      </c>
    </row>
    <row r="9" spans="1:13" x14ac:dyDescent="0.2">
      <c r="A9" s="54"/>
      <c r="B9" s="10" t="s">
        <v>50</v>
      </c>
      <c r="C9" s="12">
        <v>3717</v>
      </c>
      <c r="D9" s="12">
        <v>1305</v>
      </c>
      <c r="E9" s="12">
        <v>0</v>
      </c>
      <c r="F9" s="12">
        <v>0</v>
      </c>
      <c r="G9" s="12">
        <v>866</v>
      </c>
      <c r="H9" s="12">
        <v>113</v>
      </c>
      <c r="I9" s="12">
        <v>75</v>
      </c>
      <c r="J9" s="12">
        <v>174</v>
      </c>
      <c r="K9" s="12">
        <v>4658</v>
      </c>
      <c r="L9" s="12">
        <v>1592</v>
      </c>
      <c r="M9" s="13">
        <v>6250</v>
      </c>
    </row>
    <row r="10" spans="1:13" x14ac:dyDescent="0.2">
      <c r="A10" s="54"/>
      <c r="B10" s="10" t="s">
        <v>51</v>
      </c>
      <c r="C10" s="12">
        <v>1481</v>
      </c>
      <c r="D10" s="12">
        <v>763</v>
      </c>
      <c r="E10" s="12">
        <v>12</v>
      </c>
      <c r="F10" s="12">
        <v>0</v>
      </c>
      <c r="G10" s="12">
        <v>52</v>
      </c>
      <c r="H10" s="12">
        <v>13</v>
      </c>
      <c r="I10" s="12">
        <v>193</v>
      </c>
      <c r="J10" s="12">
        <v>82</v>
      </c>
      <c r="K10" s="12">
        <v>1738</v>
      </c>
      <c r="L10" s="12">
        <v>858</v>
      </c>
      <c r="M10" s="13">
        <v>2596</v>
      </c>
    </row>
    <row r="11" spans="1:13" x14ac:dyDescent="0.2">
      <c r="A11" s="54"/>
      <c r="B11" s="10" t="s">
        <v>52</v>
      </c>
      <c r="C11" s="12">
        <v>111508</v>
      </c>
      <c r="D11" s="12">
        <v>26524</v>
      </c>
      <c r="E11" s="12">
        <v>1</v>
      </c>
      <c r="F11" s="12">
        <v>0</v>
      </c>
      <c r="G11" s="12">
        <v>6032</v>
      </c>
      <c r="H11" s="12">
        <v>717</v>
      </c>
      <c r="I11" s="12">
        <v>7949</v>
      </c>
      <c r="J11" s="12">
        <v>5045</v>
      </c>
      <c r="K11" s="12">
        <v>125490</v>
      </c>
      <c r="L11" s="12">
        <v>32286</v>
      </c>
      <c r="M11" s="13">
        <v>157776</v>
      </c>
    </row>
    <row r="12" spans="1:13" x14ac:dyDescent="0.2">
      <c r="A12" s="53" t="s">
        <v>43</v>
      </c>
      <c r="B12" s="53"/>
      <c r="C12" s="14">
        <v>313930</v>
      </c>
      <c r="D12" s="14">
        <v>280934</v>
      </c>
      <c r="E12" s="14">
        <v>3141</v>
      </c>
      <c r="F12" s="14">
        <v>0</v>
      </c>
      <c r="G12" s="14">
        <v>11188</v>
      </c>
      <c r="H12" s="14">
        <v>67868</v>
      </c>
      <c r="I12" s="14">
        <v>106336</v>
      </c>
      <c r="J12" s="14">
        <v>45464</v>
      </c>
      <c r="K12" s="14">
        <v>434595</v>
      </c>
      <c r="L12" s="13">
        <v>394266</v>
      </c>
      <c r="M12" s="13">
        <v>828861</v>
      </c>
    </row>
    <row r="13" spans="1:13" x14ac:dyDescent="0.2">
      <c r="A13" s="54" t="s">
        <v>2</v>
      </c>
      <c r="B13" s="10" t="s">
        <v>49</v>
      </c>
      <c r="C13" s="12">
        <v>38224</v>
      </c>
      <c r="D13" s="12">
        <v>3254</v>
      </c>
      <c r="E13" s="12">
        <v>204341</v>
      </c>
      <c r="F13" s="12">
        <v>79849</v>
      </c>
      <c r="G13" s="12">
        <v>16836</v>
      </c>
      <c r="H13" s="12">
        <v>76603</v>
      </c>
      <c r="I13" s="12">
        <v>191499</v>
      </c>
      <c r="J13" s="12">
        <v>81169</v>
      </c>
      <c r="K13" s="12">
        <v>450900</v>
      </c>
      <c r="L13" s="12">
        <v>240875</v>
      </c>
      <c r="M13" s="13">
        <v>691775</v>
      </c>
    </row>
    <row r="14" spans="1:13" x14ac:dyDescent="0.2">
      <c r="A14" s="54"/>
      <c r="B14" s="10" t="s">
        <v>50</v>
      </c>
      <c r="C14" s="12">
        <v>0</v>
      </c>
      <c r="D14" s="12">
        <v>4</v>
      </c>
      <c r="E14" s="12">
        <v>2764</v>
      </c>
      <c r="F14" s="12">
        <v>287</v>
      </c>
      <c r="G14" s="12">
        <v>301</v>
      </c>
      <c r="H14" s="12">
        <v>6</v>
      </c>
      <c r="I14" s="12">
        <v>2079</v>
      </c>
      <c r="J14" s="12">
        <v>199</v>
      </c>
      <c r="K14" s="12">
        <v>5144</v>
      </c>
      <c r="L14" s="12">
        <v>496</v>
      </c>
      <c r="M14" s="13">
        <v>5640</v>
      </c>
    </row>
    <row r="15" spans="1:13" x14ac:dyDescent="0.2">
      <c r="A15" s="54"/>
      <c r="B15" s="10" t="s">
        <v>51</v>
      </c>
      <c r="C15" s="12">
        <v>59</v>
      </c>
      <c r="D15" s="12">
        <v>296</v>
      </c>
      <c r="E15" s="12">
        <v>899</v>
      </c>
      <c r="F15" s="12">
        <v>59</v>
      </c>
      <c r="G15" s="12">
        <v>180</v>
      </c>
      <c r="H15" s="12">
        <v>19</v>
      </c>
      <c r="I15" s="12">
        <v>226</v>
      </c>
      <c r="J15" s="12">
        <v>57</v>
      </c>
      <c r="K15" s="12">
        <v>1364</v>
      </c>
      <c r="L15" s="12">
        <v>431</v>
      </c>
      <c r="M15" s="13">
        <v>1795</v>
      </c>
    </row>
    <row r="16" spans="1:13" x14ac:dyDescent="0.2">
      <c r="A16" s="54"/>
      <c r="B16" s="10" t="s">
        <v>52</v>
      </c>
      <c r="C16" s="12">
        <v>689</v>
      </c>
      <c r="D16" s="12">
        <v>16703</v>
      </c>
      <c r="E16" s="12">
        <v>70655</v>
      </c>
      <c r="F16" s="12">
        <v>4221</v>
      </c>
      <c r="G16" s="12">
        <v>7856</v>
      </c>
      <c r="H16" s="12">
        <v>842</v>
      </c>
      <c r="I16" s="12">
        <v>24178</v>
      </c>
      <c r="J16" s="12">
        <v>19411</v>
      </c>
      <c r="K16" s="12">
        <v>103378</v>
      </c>
      <c r="L16" s="12">
        <v>41177</v>
      </c>
      <c r="M16" s="13">
        <v>144555</v>
      </c>
    </row>
    <row r="17" spans="1:13" x14ac:dyDescent="0.2">
      <c r="A17" s="53" t="s">
        <v>44</v>
      </c>
      <c r="B17" s="53"/>
      <c r="C17" s="14">
        <v>38972</v>
      </c>
      <c r="D17" s="14">
        <v>20257</v>
      </c>
      <c r="E17" s="14">
        <v>278659</v>
      </c>
      <c r="F17" s="14">
        <v>84416</v>
      </c>
      <c r="G17" s="14">
        <v>25173</v>
      </c>
      <c r="H17" s="14">
        <v>77470</v>
      </c>
      <c r="I17" s="14">
        <v>217982</v>
      </c>
      <c r="J17" s="14">
        <v>100836</v>
      </c>
      <c r="K17" s="13">
        <v>560786</v>
      </c>
      <c r="L17" s="13">
        <v>282979</v>
      </c>
      <c r="M17" s="13">
        <v>843765</v>
      </c>
    </row>
    <row r="18" spans="1:13" x14ac:dyDescent="0.2">
      <c r="A18" s="54" t="s">
        <v>3</v>
      </c>
      <c r="B18" s="10" t="s">
        <v>49</v>
      </c>
      <c r="C18" s="12">
        <v>40330</v>
      </c>
      <c r="D18" s="12">
        <v>7264</v>
      </c>
      <c r="E18" s="12">
        <v>29528</v>
      </c>
      <c r="F18" s="12">
        <v>100</v>
      </c>
      <c r="G18" s="12">
        <v>74114</v>
      </c>
      <c r="H18" s="12">
        <v>288802</v>
      </c>
      <c r="I18" s="12">
        <v>122549</v>
      </c>
      <c r="J18" s="12">
        <v>90872</v>
      </c>
      <c r="K18" s="12">
        <v>266521</v>
      </c>
      <c r="L18" s="12">
        <v>387038</v>
      </c>
      <c r="M18" s="13">
        <v>653559</v>
      </c>
    </row>
    <row r="19" spans="1:13" x14ac:dyDescent="0.2">
      <c r="A19" s="54"/>
      <c r="B19" s="10" t="s">
        <v>50</v>
      </c>
      <c r="C19" s="12">
        <v>927</v>
      </c>
      <c r="D19" s="12">
        <v>80</v>
      </c>
      <c r="E19" s="12">
        <v>365</v>
      </c>
      <c r="F19" s="12"/>
      <c r="G19" s="12">
        <v>2345</v>
      </c>
      <c r="H19" s="12">
        <v>1606</v>
      </c>
      <c r="I19" s="12">
        <v>3950</v>
      </c>
      <c r="J19" s="12">
        <v>665</v>
      </c>
      <c r="K19" s="12">
        <v>7587</v>
      </c>
      <c r="L19" s="12">
        <v>2351</v>
      </c>
      <c r="M19" s="13">
        <v>9938</v>
      </c>
    </row>
    <row r="20" spans="1:13" x14ac:dyDescent="0.2">
      <c r="A20" s="54"/>
      <c r="B20" s="10" t="s">
        <v>51</v>
      </c>
      <c r="C20" s="12">
        <v>222</v>
      </c>
      <c r="D20" s="12">
        <v>356</v>
      </c>
      <c r="E20" s="12">
        <v>120</v>
      </c>
      <c r="F20" s="12">
        <v>0</v>
      </c>
      <c r="G20" s="12">
        <v>981</v>
      </c>
      <c r="H20" s="12">
        <v>30</v>
      </c>
      <c r="I20" s="12">
        <v>158</v>
      </c>
      <c r="J20" s="12">
        <v>326</v>
      </c>
      <c r="K20" s="12">
        <v>1481</v>
      </c>
      <c r="L20" s="12">
        <v>712</v>
      </c>
      <c r="M20" s="13">
        <v>2193</v>
      </c>
    </row>
    <row r="21" spans="1:13" x14ac:dyDescent="0.2">
      <c r="A21" s="54"/>
      <c r="B21" s="10" t="s">
        <v>52</v>
      </c>
      <c r="C21" s="12">
        <v>12624</v>
      </c>
      <c r="D21" s="12">
        <v>11785</v>
      </c>
      <c r="E21" s="12">
        <v>8982</v>
      </c>
      <c r="F21" s="12">
        <v>0</v>
      </c>
      <c r="G21" s="12">
        <v>46648</v>
      </c>
      <c r="H21" s="12">
        <v>2429</v>
      </c>
      <c r="I21" s="12">
        <v>11455</v>
      </c>
      <c r="J21" s="12">
        <v>11137</v>
      </c>
      <c r="K21" s="12">
        <v>79709</v>
      </c>
      <c r="L21" s="12">
        <v>25351</v>
      </c>
      <c r="M21" s="13">
        <v>105060</v>
      </c>
    </row>
    <row r="22" spans="1:13" x14ac:dyDescent="0.2">
      <c r="A22" s="53" t="s">
        <v>45</v>
      </c>
      <c r="B22" s="53"/>
      <c r="C22" s="14">
        <v>54103</v>
      </c>
      <c r="D22" s="14">
        <v>19485</v>
      </c>
      <c r="E22" s="14">
        <v>38995</v>
      </c>
      <c r="F22" s="14">
        <v>100</v>
      </c>
      <c r="G22" s="14">
        <v>124088</v>
      </c>
      <c r="H22" s="14">
        <v>292867</v>
      </c>
      <c r="I22" s="14">
        <v>138112</v>
      </c>
      <c r="J22" s="14">
        <v>103000</v>
      </c>
      <c r="K22" s="14">
        <v>355298</v>
      </c>
      <c r="L22" s="14">
        <v>415452</v>
      </c>
      <c r="M22" s="13">
        <v>770750</v>
      </c>
    </row>
    <row r="23" spans="1:13" x14ac:dyDescent="0.2">
      <c r="A23" s="54" t="s">
        <v>46</v>
      </c>
      <c r="B23" s="10" t="s">
        <v>49</v>
      </c>
      <c r="C23" s="12">
        <v>275778</v>
      </c>
      <c r="D23" s="12">
        <v>262860</v>
      </c>
      <c r="E23" s="12">
        <v>236997</v>
      </c>
      <c r="F23" s="12">
        <v>79949</v>
      </c>
      <c r="G23" s="12">
        <v>95188</v>
      </c>
      <c r="H23" s="12">
        <v>432430</v>
      </c>
      <c r="I23" s="12">
        <v>412167</v>
      </c>
      <c r="J23" s="12">
        <v>212204</v>
      </c>
      <c r="K23" s="12">
        <v>1020130</v>
      </c>
      <c r="L23" s="12">
        <v>987443</v>
      </c>
      <c r="M23" s="13">
        <v>2007573</v>
      </c>
    </row>
    <row r="24" spans="1:13" x14ac:dyDescent="0.2">
      <c r="A24" s="54"/>
      <c r="B24" s="10" t="s">
        <v>50</v>
      </c>
      <c r="C24" s="12">
        <v>4644</v>
      </c>
      <c r="D24" s="12">
        <v>1389</v>
      </c>
      <c r="E24" s="12">
        <v>3129</v>
      </c>
      <c r="F24" s="12">
        <v>287</v>
      </c>
      <c r="G24" s="12">
        <v>3512</v>
      </c>
      <c r="H24" s="12">
        <v>1725</v>
      </c>
      <c r="I24" s="12">
        <v>6104</v>
      </c>
      <c r="J24" s="12">
        <v>1038</v>
      </c>
      <c r="K24" s="12">
        <v>17389</v>
      </c>
      <c r="L24" s="12">
        <v>4439</v>
      </c>
      <c r="M24" s="13">
        <v>21828</v>
      </c>
    </row>
    <row r="25" spans="1:13" x14ac:dyDescent="0.2">
      <c r="A25" s="54"/>
      <c r="B25" s="10" t="s">
        <v>51</v>
      </c>
      <c r="C25" s="12">
        <v>1762</v>
      </c>
      <c r="D25" s="12">
        <v>1415</v>
      </c>
      <c r="E25" s="12">
        <v>1031</v>
      </c>
      <c r="F25" s="12">
        <v>59</v>
      </c>
      <c r="G25" s="12">
        <v>1213</v>
      </c>
      <c r="H25" s="12">
        <v>62</v>
      </c>
      <c r="I25" s="12">
        <v>577</v>
      </c>
      <c r="J25" s="12">
        <v>465</v>
      </c>
      <c r="K25" s="12">
        <v>4583</v>
      </c>
      <c r="L25" s="12">
        <v>2001</v>
      </c>
      <c r="M25" s="13">
        <v>6584</v>
      </c>
    </row>
    <row r="26" spans="1:13" x14ac:dyDescent="0.2">
      <c r="A26" s="54"/>
      <c r="B26" s="10" t="s">
        <v>52</v>
      </c>
      <c r="C26" s="12">
        <v>124821</v>
      </c>
      <c r="D26" s="12">
        <v>55012</v>
      </c>
      <c r="E26" s="12">
        <v>79638</v>
      </c>
      <c r="F26" s="12">
        <v>4221</v>
      </c>
      <c r="G26" s="12">
        <v>60536</v>
      </c>
      <c r="H26" s="12">
        <v>3988</v>
      </c>
      <c r="I26" s="12">
        <v>43582</v>
      </c>
      <c r="J26" s="12">
        <v>35593</v>
      </c>
      <c r="K26" s="12">
        <v>308577</v>
      </c>
      <c r="L26" s="12">
        <v>98814</v>
      </c>
      <c r="M26" s="13">
        <v>407391</v>
      </c>
    </row>
    <row r="27" spans="1:13" x14ac:dyDescent="0.2">
      <c r="A27" s="53" t="s">
        <v>47</v>
      </c>
      <c r="B27" s="53"/>
      <c r="C27" s="14">
        <v>407005</v>
      </c>
      <c r="D27" s="14">
        <v>320676</v>
      </c>
      <c r="E27" s="14">
        <v>320795</v>
      </c>
      <c r="F27" s="14">
        <v>84516</v>
      </c>
      <c r="G27" s="14">
        <v>160449</v>
      </c>
      <c r="H27" s="14">
        <v>438205</v>
      </c>
      <c r="I27" s="14">
        <v>462430</v>
      </c>
      <c r="J27" s="14">
        <v>249300</v>
      </c>
      <c r="K27" s="14">
        <v>1350679</v>
      </c>
      <c r="L27" s="14">
        <v>1092697</v>
      </c>
      <c r="M27" s="13">
        <v>2443376</v>
      </c>
    </row>
  </sheetData>
  <mergeCells count="20">
    <mergeCell ref="A22:B22"/>
    <mergeCell ref="A23:A26"/>
    <mergeCell ref="A27:B27"/>
    <mergeCell ref="A8:A11"/>
    <mergeCell ref="A12:B12"/>
    <mergeCell ref="A13:A16"/>
    <mergeCell ref="A17:B17"/>
    <mergeCell ref="A18:A21"/>
    <mergeCell ref="A3:B4"/>
    <mergeCell ref="C3:M3"/>
    <mergeCell ref="C4:M4"/>
    <mergeCell ref="A5:B5"/>
    <mergeCell ref="C5:H5"/>
    <mergeCell ref="I5:J6"/>
    <mergeCell ref="K5:M6"/>
    <mergeCell ref="A6:A7"/>
    <mergeCell ref="B6:B7"/>
    <mergeCell ref="C6:D6"/>
    <mergeCell ref="E6:F6"/>
    <mergeCell ref="G6:H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2:M27"/>
  <sheetViews>
    <sheetView workbookViewId="0"/>
  </sheetViews>
  <sheetFormatPr baseColWidth="10" defaultRowHeight="12.75" x14ac:dyDescent="0.2"/>
  <cols>
    <col min="1" max="1" width="13.7109375" bestFit="1" customWidth="1"/>
    <col min="2" max="2" width="23.42578125" bestFit="1" customWidth="1"/>
    <col min="4" max="4" width="14.42578125" bestFit="1" customWidth="1"/>
    <col min="6" max="6" width="14.5703125" customWidth="1"/>
    <col min="8" max="8" width="14.42578125" bestFit="1" customWidth="1"/>
    <col min="10" max="10" width="14.42578125" bestFit="1" customWidth="1"/>
    <col min="12" max="12" width="14.5703125" customWidth="1"/>
  </cols>
  <sheetData>
    <row r="2" spans="1:13" ht="12" customHeight="1" x14ac:dyDescent="0.2"/>
    <row r="3" spans="1:13" ht="15.75" customHeight="1" x14ac:dyDescent="0.2">
      <c r="A3" s="39" t="s">
        <v>104</v>
      </c>
      <c r="B3" s="36"/>
      <c r="C3" s="38" t="s">
        <v>107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.75" customHeight="1" x14ac:dyDescent="0.2">
      <c r="A4" s="39"/>
      <c r="B4" s="36"/>
      <c r="C4" s="38" t="s">
        <v>108</v>
      </c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x14ac:dyDescent="0.2">
      <c r="A5" s="45" t="s">
        <v>30</v>
      </c>
      <c r="B5" s="47"/>
      <c r="C5" s="45" t="s">
        <v>32</v>
      </c>
      <c r="D5" s="46"/>
      <c r="E5" s="46"/>
      <c r="F5" s="46"/>
      <c r="G5" s="46"/>
      <c r="H5" s="47"/>
      <c r="I5" s="48" t="s">
        <v>33</v>
      </c>
      <c r="J5" s="49"/>
      <c r="K5" s="48" t="s">
        <v>34</v>
      </c>
      <c r="L5" s="67"/>
      <c r="M5" s="49"/>
    </row>
    <row r="6" spans="1:13" x14ac:dyDescent="0.2">
      <c r="A6" s="68" t="s">
        <v>79</v>
      </c>
      <c r="B6" s="68" t="s">
        <v>35</v>
      </c>
      <c r="C6" s="45" t="s">
        <v>1</v>
      </c>
      <c r="D6" s="47"/>
      <c r="E6" s="45" t="s">
        <v>2</v>
      </c>
      <c r="F6" s="47"/>
      <c r="G6" s="45" t="s">
        <v>3</v>
      </c>
      <c r="H6" s="47"/>
      <c r="I6" s="50"/>
      <c r="J6" s="51"/>
      <c r="K6" s="50"/>
      <c r="L6" s="41"/>
      <c r="M6" s="51"/>
    </row>
    <row r="7" spans="1:13" x14ac:dyDescent="0.2">
      <c r="A7" s="69"/>
      <c r="B7" s="69"/>
      <c r="C7" s="24" t="s">
        <v>7</v>
      </c>
      <c r="D7" s="24" t="s">
        <v>9</v>
      </c>
      <c r="E7" s="24" t="s">
        <v>7</v>
      </c>
      <c r="F7" s="24" t="s">
        <v>9</v>
      </c>
      <c r="G7" s="24" t="s">
        <v>7</v>
      </c>
      <c r="H7" s="24" t="s">
        <v>9</v>
      </c>
      <c r="I7" s="24" t="s">
        <v>7</v>
      </c>
      <c r="J7" s="24" t="s">
        <v>9</v>
      </c>
      <c r="K7" s="24" t="s">
        <v>7</v>
      </c>
      <c r="L7" s="24" t="s">
        <v>9</v>
      </c>
      <c r="M7" s="24" t="s">
        <v>6</v>
      </c>
    </row>
    <row r="8" spans="1:13" x14ac:dyDescent="0.2">
      <c r="A8" s="54" t="s">
        <v>1</v>
      </c>
      <c r="B8" s="10" t="s">
        <v>49</v>
      </c>
      <c r="C8" s="12">
        <v>1523</v>
      </c>
      <c r="D8" s="12">
        <v>6650</v>
      </c>
      <c r="E8" s="12"/>
      <c r="F8" s="12"/>
      <c r="G8" s="12"/>
      <c r="H8" s="12">
        <v>652</v>
      </c>
      <c r="I8" s="12">
        <v>586</v>
      </c>
      <c r="J8" s="12">
        <v>933</v>
      </c>
      <c r="K8" s="12">
        <v>2109</v>
      </c>
      <c r="L8" s="12">
        <v>8235</v>
      </c>
      <c r="M8" s="13">
        <v>10344</v>
      </c>
    </row>
    <row r="9" spans="1:13" x14ac:dyDescent="0.2">
      <c r="A9" s="54"/>
      <c r="B9" s="10" t="s">
        <v>50</v>
      </c>
      <c r="C9" s="12">
        <v>228</v>
      </c>
      <c r="D9" s="12">
        <v>163</v>
      </c>
      <c r="E9" s="12"/>
      <c r="F9" s="12"/>
      <c r="G9" s="12"/>
      <c r="H9" s="12"/>
      <c r="I9" s="12">
        <v>4</v>
      </c>
      <c r="J9" s="12">
        <v>6</v>
      </c>
      <c r="K9" s="12">
        <v>232</v>
      </c>
      <c r="L9" s="12">
        <v>169</v>
      </c>
      <c r="M9" s="13">
        <v>401</v>
      </c>
    </row>
    <row r="10" spans="1:13" x14ac:dyDescent="0.2">
      <c r="A10" s="54"/>
      <c r="B10" s="10" t="s">
        <v>51</v>
      </c>
      <c r="C10" s="12">
        <v>370</v>
      </c>
      <c r="D10" s="12">
        <v>142</v>
      </c>
      <c r="E10" s="12"/>
      <c r="F10" s="12"/>
      <c r="G10" s="12">
        <v>25</v>
      </c>
      <c r="H10" s="12"/>
      <c r="I10" s="12">
        <v>29</v>
      </c>
      <c r="J10" s="12">
        <v>22</v>
      </c>
      <c r="K10" s="12">
        <v>424</v>
      </c>
      <c r="L10" s="12">
        <v>164</v>
      </c>
      <c r="M10" s="13">
        <v>588</v>
      </c>
    </row>
    <row r="11" spans="1:13" x14ac:dyDescent="0.2">
      <c r="A11" s="54"/>
      <c r="B11" s="10" t="s">
        <v>52</v>
      </c>
      <c r="C11" s="12">
        <v>2784</v>
      </c>
      <c r="D11" s="12">
        <v>1565</v>
      </c>
      <c r="E11" s="12"/>
      <c r="F11" s="12"/>
      <c r="G11" s="12">
        <v>40</v>
      </c>
      <c r="H11" s="12">
        <v>16</v>
      </c>
      <c r="I11" s="12">
        <v>307</v>
      </c>
      <c r="J11" s="12">
        <v>169</v>
      </c>
      <c r="K11" s="12">
        <v>3131</v>
      </c>
      <c r="L11" s="12">
        <v>1750</v>
      </c>
      <c r="M11" s="13">
        <v>4881</v>
      </c>
    </row>
    <row r="12" spans="1:13" x14ac:dyDescent="0.2">
      <c r="A12" s="53" t="s">
        <v>43</v>
      </c>
      <c r="B12" s="53"/>
      <c r="C12" s="14">
        <v>4905</v>
      </c>
      <c r="D12" s="14">
        <v>8520</v>
      </c>
      <c r="E12" s="14">
        <v>0</v>
      </c>
      <c r="F12" s="14">
        <v>0</v>
      </c>
      <c r="G12" s="14">
        <v>65</v>
      </c>
      <c r="H12" s="14">
        <v>668</v>
      </c>
      <c r="I12" s="14">
        <v>926</v>
      </c>
      <c r="J12" s="14">
        <v>1130</v>
      </c>
      <c r="K12" s="14">
        <v>5896</v>
      </c>
      <c r="L12" s="14">
        <v>10318</v>
      </c>
      <c r="M12" s="13">
        <v>16214</v>
      </c>
    </row>
    <row r="13" spans="1:13" x14ac:dyDescent="0.2">
      <c r="A13" s="54" t="s">
        <v>2</v>
      </c>
      <c r="B13" s="10" t="s">
        <v>49</v>
      </c>
      <c r="C13" s="12">
        <v>66</v>
      </c>
      <c r="D13" s="12">
        <v>128</v>
      </c>
      <c r="E13" s="12">
        <v>1101</v>
      </c>
      <c r="F13" s="12">
        <v>992</v>
      </c>
      <c r="G13" s="12"/>
      <c r="H13" s="12">
        <v>982</v>
      </c>
      <c r="I13" s="12">
        <v>723</v>
      </c>
      <c r="J13" s="12">
        <v>2143</v>
      </c>
      <c r="K13" s="12">
        <v>1890</v>
      </c>
      <c r="L13" s="12">
        <v>4245</v>
      </c>
      <c r="M13" s="13">
        <v>6135</v>
      </c>
    </row>
    <row r="14" spans="1:13" x14ac:dyDescent="0.2">
      <c r="A14" s="54"/>
      <c r="B14" s="10" t="s">
        <v>50</v>
      </c>
      <c r="C14" s="12">
        <v>1</v>
      </c>
      <c r="D14" s="12"/>
      <c r="E14" s="12">
        <v>38</v>
      </c>
      <c r="F14" s="12"/>
      <c r="G14" s="12"/>
      <c r="H14" s="12"/>
      <c r="I14" s="12">
        <v>185</v>
      </c>
      <c r="J14" s="12">
        <v>1</v>
      </c>
      <c r="K14" s="12">
        <v>224</v>
      </c>
      <c r="L14" s="12">
        <v>1</v>
      </c>
      <c r="M14" s="13">
        <v>225</v>
      </c>
    </row>
    <row r="15" spans="1:13" x14ac:dyDescent="0.2">
      <c r="A15" s="54"/>
      <c r="B15" s="10" t="s">
        <v>51</v>
      </c>
      <c r="C15" s="12"/>
      <c r="D15" s="12">
        <v>23</v>
      </c>
      <c r="E15" s="12">
        <v>58</v>
      </c>
      <c r="F15" s="12">
        <v>5</v>
      </c>
      <c r="G15" s="12">
        <v>1</v>
      </c>
      <c r="H15" s="12"/>
      <c r="I15" s="12">
        <v>29</v>
      </c>
      <c r="J15" s="12"/>
      <c r="K15" s="12">
        <v>85</v>
      </c>
      <c r="L15" s="12">
        <v>28</v>
      </c>
      <c r="M15" s="13">
        <v>113</v>
      </c>
    </row>
    <row r="16" spans="1:13" x14ac:dyDescent="0.2">
      <c r="A16" s="54"/>
      <c r="B16" s="10" t="s">
        <v>52</v>
      </c>
      <c r="C16" s="12">
        <v>15</v>
      </c>
      <c r="D16" s="12">
        <v>921</v>
      </c>
      <c r="E16" s="12">
        <v>819</v>
      </c>
      <c r="F16" s="12">
        <v>57</v>
      </c>
      <c r="G16" s="12">
        <v>13</v>
      </c>
      <c r="H16" s="12">
        <v>3</v>
      </c>
      <c r="I16" s="12">
        <v>310</v>
      </c>
      <c r="J16" s="12">
        <v>169</v>
      </c>
      <c r="K16" s="12">
        <v>1410</v>
      </c>
      <c r="L16" s="12">
        <v>1296</v>
      </c>
      <c r="M16" s="13">
        <v>2706</v>
      </c>
    </row>
    <row r="17" spans="1:13" x14ac:dyDescent="0.2">
      <c r="A17" s="53" t="s">
        <v>44</v>
      </c>
      <c r="B17" s="53"/>
      <c r="C17" s="14">
        <v>82</v>
      </c>
      <c r="D17" s="14">
        <v>1072</v>
      </c>
      <c r="E17" s="14">
        <v>2016</v>
      </c>
      <c r="F17" s="14">
        <v>1054</v>
      </c>
      <c r="G17" s="14">
        <v>14</v>
      </c>
      <c r="H17" s="14">
        <v>985</v>
      </c>
      <c r="I17" s="14">
        <v>1247</v>
      </c>
      <c r="J17" s="14">
        <v>2313</v>
      </c>
      <c r="K17" s="14">
        <v>3609</v>
      </c>
      <c r="L17" s="14">
        <v>5570</v>
      </c>
      <c r="M17" s="13">
        <v>9179</v>
      </c>
    </row>
    <row r="18" spans="1:13" x14ac:dyDescent="0.2">
      <c r="A18" s="54" t="s">
        <v>3</v>
      </c>
      <c r="B18" s="10" t="s">
        <v>49</v>
      </c>
      <c r="C18" s="12">
        <v>289</v>
      </c>
      <c r="D18" s="12">
        <v>316</v>
      </c>
      <c r="E18" s="12">
        <v>243</v>
      </c>
      <c r="F18" s="12">
        <v>40</v>
      </c>
      <c r="G18" s="12">
        <v>137</v>
      </c>
      <c r="H18" s="12">
        <v>2616</v>
      </c>
      <c r="I18" s="12">
        <v>132</v>
      </c>
      <c r="J18" s="12">
        <v>1801</v>
      </c>
      <c r="K18" s="12">
        <v>801</v>
      </c>
      <c r="L18" s="12">
        <v>4773</v>
      </c>
      <c r="M18" s="13">
        <v>5574</v>
      </c>
    </row>
    <row r="19" spans="1:13" x14ac:dyDescent="0.2">
      <c r="A19" s="54"/>
      <c r="B19" s="10" t="s">
        <v>50</v>
      </c>
      <c r="C19" s="12">
        <v>13</v>
      </c>
      <c r="D19" s="12">
        <v>4</v>
      </c>
      <c r="E19" s="12">
        <v>11</v>
      </c>
      <c r="F19" s="12"/>
      <c r="G19" s="12">
        <v>46</v>
      </c>
      <c r="H19" s="12">
        <v>10</v>
      </c>
      <c r="I19" s="12">
        <v>4</v>
      </c>
      <c r="J19" s="12">
        <v>30</v>
      </c>
      <c r="K19" s="12">
        <v>74</v>
      </c>
      <c r="L19" s="12">
        <v>44</v>
      </c>
      <c r="M19" s="13">
        <v>118</v>
      </c>
    </row>
    <row r="20" spans="1:13" x14ac:dyDescent="0.2">
      <c r="A20" s="54"/>
      <c r="B20" s="10" t="s">
        <v>51</v>
      </c>
      <c r="C20" s="12">
        <v>34</v>
      </c>
      <c r="D20" s="12">
        <v>50</v>
      </c>
      <c r="E20" s="12">
        <v>37</v>
      </c>
      <c r="F20" s="12"/>
      <c r="G20" s="12">
        <v>106</v>
      </c>
      <c r="H20" s="12">
        <v>1</v>
      </c>
      <c r="I20" s="12">
        <v>29</v>
      </c>
      <c r="J20" s="12">
        <v>60</v>
      </c>
      <c r="K20" s="12">
        <v>206</v>
      </c>
      <c r="L20" s="12">
        <v>111</v>
      </c>
      <c r="M20" s="13">
        <v>317</v>
      </c>
    </row>
    <row r="21" spans="1:13" x14ac:dyDescent="0.2">
      <c r="A21" s="54"/>
      <c r="B21" s="10" t="s">
        <v>52</v>
      </c>
      <c r="C21" s="12">
        <v>203</v>
      </c>
      <c r="D21" s="12">
        <v>218</v>
      </c>
      <c r="E21" s="12">
        <v>162</v>
      </c>
      <c r="F21" s="12"/>
      <c r="G21" s="12">
        <v>463</v>
      </c>
      <c r="H21" s="12">
        <v>11</v>
      </c>
      <c r="I21" s="12">
        <v>46</v>
      </c>
      <c r="J21" s="12">
        <v>287</v>
      </c>
      <c r="K21" s="12">
        <v>874</v>
      </c>
      <c r="L21" s="12">
        <v>516</v>
      </c>
      <c r="M21" s="13">
        <v>1390</v>
      </c>
    </row>
    <row r="22" spans="1:13" x14ac:dyDescent="0.2">
      <c r="A22" s="53" t="s">
        <v>45</v>
      </c>
      <c r="B22" s="53"/>
      <c r="C22" s="14">
        <v>539</v>
      </c>
      <c r="D22" s="14">
        <v>588</v>
      </c>
      <c r="E22" s="14">
        <v>453</v>
      </c>
      <c r="F22" s="14">
        <v>40</v>
      </c>
      <c r="G22" s="14">
        <v>752</v>
      </c>
      <c r="H22" s="14">
        <v>2638</v>
      </c>
      <c r="I22" s="14">
        <v>211</v>
      </c>
      <c r="J22" s="14">
        <v>2178</v>
      </c>
      <c r="K22" s="14">
        <v>1955</v>
      </c>
      <c r="L22" s="14">
        <v>5444</v>
      </c>
      <c r="M22" s="13">
        <v>7399</v>
      </c>
    </row>
    <row r="23" spans="1:13" x14ac:dyDescent="0.2">
      <c r="A23" s="54" t="s">
        <v>46</v>
      </c>
      <c r="B23" s="10" t="s">
        <v>49</v>
      </c>
      <c r="C23" s="12">
        <v>1878</v>
      </c>
      <c r="D23" s="12">
        <v>7094</v>
      </c>
      <c r="E23" s="12">
        <v>1344</v>
      </c>
      <c r="F23" s="12">
        <v>1032</v>
      </c>
      <c r="G23" s="12">
        <v>137</v>
      </c>
      <c r="H23" s="12">
        <v>4250</v>
      </c>
      <c r="I23" s="12">
        <v>1441</v>
      </c>
      <c r="J23" s="12">
        <v>4877</v>
      </c>
      <c r="K23" s="12">
        <v>4800</v>
      </c>
      <c r="L23" s="12">
        <v>17253</v>
      </c>
      <c r="M23" s="13">
        <v>22053</v>
      </c>
    </row>
    <row r="24" spans="1:13" x14ac:dyDescent="0.2">
      <c r="A24" s="54"/>
      <c r="B24" s="10" t="s">
        <v>50</v>
      </c>
      <c r="C24" s="12">
        <v>242</v>
      </c>
      <c r="D24" s="12">
        <v>167</v>
      </c>
      <c r="E24" s="12">
        <v>49</v>
      </c>
      <c r="F24" s="12">
        <v>0</v>
      </c>
      <c r="G24" s="12">
        <v>46</v>
      </c>
      <c r="H24" s="12">
        <v>10</v>
      </c>
      <c r="I24" s="12">
        <v>193</v>
      </c>
      <c r="J24" s="12">
        <v>37</v>
      </c>
      <c r="K24" s="12">
        <v>530</v>
      </c>
      <c r="L24" s="12">
        <v>214</v>
      </c>
      <c r="M24" s="13">
        <v>744</v>
      </c>
    </row>
    <row r="25" spans="1:13" x14ac:dyDescent="0.2">
      <c r="A25" s="54"/>
      <c r="B25" s="10" t="s">
        <v>51</v>
      </c>
      <c r="C25" s="12">
        <v>404</v>
      </c>
      <c r="D25" s="12">
        <v>215</v>
      </c>
      <c r="E25" s="12">
        <v>95</v>
      </c>
      <c r="F25" s="12">
        <v>5</v>
      </c>
      <c r="G25" s="12">
        <v>132</v>
      </c>
      <c r="H25" s="12">
        <v>1</v>
      </c>
      <c r="I25" s="12">
        <v>84</v>
      </c>
      <c r="J25" s="12">
        <v>82</v>
      </c>
      <c r="K25" s="12">
        <v>715</v>
      </c>
      <c r="L25" s="12">
        <v>303</v>
      </c>
      <c r="M25" s="13">
        <v>1018</v>
      </c>
    </row>
    <row r="26" spans="1:13" x14ac:dyDescent="0.2">
      <c r="A26" s="54"/>
      <c r="B26" s="10" t="s">
        <v>52</v>
      </c>
      <c r="C26" s="12">
        <v>3002</v>
      </c>
      <c r="D26" s="12">
        <v>2704</v>
      </c>
      <c r="E26" s="12">
        <v>981</v>
      </c>
      <c r="F26" s="12">
        <v>57</v>
      </c>
      <c r="G26" s="12">
        <v>516</v>
      </c>
      <c r="H26" s="12">
        <v>30</v>
      </c>
      <c r="I26" s="12">
        <v>913</v>
      </c>
      <c r="J26" s="12">
        <v>771</v>
      </c>
      <c r="K26" s="12">
        <v>5415</v>
      </c>
      <c r="L26" s="12">
        <v>3562</v>
      </c>
      <c r="M26" s="13">
        <v>8977</v>
      </c>
    </row>
    <row r="27" spans="1:13" x14ac:dyDescent="0.2">
      <c r="A27" s="53" t="s">
        <v>47</v>
      </c>
      <c r="B27" s="53"/>
      <c r="C27" s="14">
        <v>5526</v>
      </c>
      <c r="D27" s="14">
        <v>10180</v>
      </c>
      <c r="E27" s="14">
        <v>2469</v>
      </c>
      <c r="F27" s="14">
        <v>1094</v>
      </c>
      <c r="G27" s="14">
        <v>831</v>
      </c>
      <c r="H27" s="14">
        <v>4291</v>
      </c>
      <c r="I27" s="14">
        <v>2631</v>
      </c>
      <c r="J27" s="14">
        <v>5767</v>
      </c>
      <c r="K27" s="14">
        <v>11460</v>
      </c>
      <c r="L27" s="14">
        <v>21332</v>
      </c>
      <c r="M27" s="13">
        <v>32792</v>
      </c>
    </row>
  </sheetData>
  <mergeCells count="20">
    <mergeCell ref="A22:B22"/>
    <mergeCell ref="A23:A26"/>
    <mergeCell ref="A27:B27"/>
    <mergeCell ref="A8:A11"/>
    <mergeCell ref="A12:B12"/>
    <mergeCell ref="A13:A16"/>
    <mergeCell ref="A17:B17"/>
    <mergeCell ref="A18:A21"/>
    <mergeCell ref="A3:B4"/>
    <mergeCell ref="C3:M3"/>
    <mergeCell ref="C4:M4"/>
    <mergeCell ref="A5:B5"/>
    <mergeCell ref="C5:H5"/>
    <mergeCell ref="I5:J6"/>
    <mergeCell ref="K5:M6"/>
    <mergeCell ref="A6:A7"/>
    <mergeCell ref="B6:B7"/>
    <mergeCell ref="C6:D6"/>
    <mergeCell ref="E6:F6"/>
    <mergeCell ref="G6:H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3:M33"/>
  <sheetViews>
    <sheetView zoomScaleNormal="100" workbookViewId="0"/>
  </sheetViews>
  <sheetFormatPr baseColWidth="10" defaultColWidth="9.140625" defaultRowHeight="12.75" x14ac:dyDescent="0.2"/>
  <cols>
    <col min="1" max="1" width="25.7109375" bestFit="1" customWidth="1"/>
    <col min="2" max="2" width="9.5703125" bestFit="1" customWidth="1"/>
    <col min="3" max="3" width="11.85546875" bestFit="1" customWidth="1"/>
    <col min="4" max="5" width="9.5703125" bestFit="1" customWidth="1"/>
    <col min="6" max="6" width="11.85546875" bestFit="1" customWidth="1"/>
    <col min="7" max="8" width="9.5703125" bestFit="1" customWidth="1"/>
    <col min="9" max="9" width="11.85546875" bestFit="1" customWidth="1"/>
    <col min="10" max="10" width="9.5703125" bestFit="1" customWidth="1"/>
    <col min="11" max="11" width="11.42578125" bestFit="1" customWidth="1"/>
    <col min="12" max="12" width="11.85546875" bestFit="1" customWidth="1"/>
    <col min="13" max="13" width="11.42578125" bestFit="1" customWidth="1"/>
  </cols>
  <sheetData>
    <row r="3" spans="1:13" ht="15.75" x14ac:dyDescent="0.25">
      <c r="A3" s="57" t="s">
        <v>109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5.75" x14ac:dyDescent="0.25">
      <c r="A4" s="57" t="s">
        <v>110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12.75" customHeight="1" x14ac:dyDescent="0.25">
      <c r="A5" s="57" t="s">
        <v>104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13.5" customHeight="1" x14ac:dyDescent="0.2">
      <c r="A6" s="70" t="s">
        <v>0</v>
      </c>
      <c r="B6" s="71" t="s">
        <v>1</v>
      </c>
      <c r="C6" s="71"/>
      <c r="D6" s="71"/>
      <c r="E6" s="71" t="s">
        <v>2</v>
      </c>
      <c r="F6" s="71"/>
      <c r="G6" s="71"/>
      <c r="H6" s="71" t="s">
        <v>3</v>
      </c>
      <c r="I6" s="71"/>
      <c r="J6" s="71"/>
      <c r="K6" s="71" t="s">
        <v>4</v>
      </c>
      <c r="L6" s="71"/>
      <c r="M6" s="71"/>
    </row>
    <row r="7" spans="1:13" x14ac:dyDescent="0.2">
      <c r="A7" s="70"/>
      <c r="B7" s="70" t="s">
        <v>5</v>
      </c>
      <c r="C7" s="70"/>
      <c r="D7" s="70" t="s">
        <v>6</v>
      </c>
      <c r="E7" s="70" t="s">
        <v>5</v>
      </c>
      <c r="F7" s="70"/>
      <c r="G7" s="70" t="s">
        <v>6</v>
      </c>
      <c r="H7" s="70" t="s">
        <v>5</v>
      </c>
      <c r="I7" s="70"/>
      <c r="J7" s="70" t="s">
        <v>6</v>
      </c>
      <c r="K7" s="70" t="s">
        <v>5</v>
      </c>
      <c r="L7" s="70"/>
      <c r="M7" s="70" t="s">
        <v>6</v>
      </c>
    </row>
    <row r="8" spans="1:13" x14ac:dyDescent="0.2">
      <c r="A8" s="70"/>
      <c r="B8" s="25" t="s">
        <v>7</v>
      </c>
      <c r="C8" s="25" t="s">
        <v>8</v>
      </c>
      <c r="D8" s="70"/>
      <c r="E8" s="25" t="s">
        <v>7</v>
      </c>
      <c r="F8" s="25" t="s">
        <v>8</v>
      </c>
      <c r="G8" s="70"/>
      <c r="H8" s="25" t="s">
        <v>7</v>
      </c>
      <c r="I8" s="25" t="s">
        <v>9</v>
      </c>
      <c r="J8" s="70"/>
      <c r="K8" s="25" t="s">
        <v>7</v>
      </c>
      <c r="L8" s="25" t="s">
        <v>9</v>
      </c>
      <c r="M8" s="70"/>
    </row>
    <row r="9" spans="1:13" x14ac:dyDescent="0.2">
      <c r="A9" s="17" t="s">
        <v>10</v>
      </c>
      <c r="B9" s="12">
        <v>318835</v>
      </c>
      <c r="C9" s="12">
        <v>289450</v>
      </c>
      <c r="D9" s="13">
        <v>608285</v>
      </c>
      <c r="E9" s="12">
        <v>39054</v>
      </c>
      <c r="F9" s="12">
        <v>21329</v>
      </c>
      <c r="G9" s="13">
        <v>60383</v>
      </c>
      <c r="H9" s="12">
        <v>54642</v>
      </c>
      <c r="I9" s="12">
        <v>20073</v>
      </c>
      <c r="J9" s="13">
        <v>74715</v>
      </c>
      <c r="K9" s="12">
        <v>412531</v>
      </c>
      <c r="L9" s="12">
        <v>330852</v>
      </c>
      <c r="M9" s="13">
        <v>743383</v>
      </c>
    </row>
    <row r="10" spans="1:13" x14ac:dyDescent="0.2">
      <c r="A10" s="17" t="s">
        <v>11</v>
      </c>
      <c r="B10" s="12">
        <v>3141</v>
      </c>
      <c r="C10" s="12">
        <v>0</v>
      </c>
      <c r="D10" s="13">
        <v>3141</v>
      </c>
      <c r="E10" s="12">
        <v>280675</v>
      </c>
      <c r="F10" s="12">
        <v>85470</v>
      </c>
      <c r="G10" s="13">
        <v>366145</v>
      </c>
      <c r="H10" s="12">
        <v>39448</v>
      </c>
      <c r="I10" s="12">
        <v>140</v>
      </c>
      <c r="J10" s="13">
        <v>39588</v>
      </c>
      <c r="K10" s="12">
        <v>323264</v>
      </c>
      <c r="L10" s="12">
        <v>85610</v>
      </c>
      <c r="M10" s="13">
        <v>408874</v>
      </c>
    </row>
    <row r="11" spans="1:13" x14ac:dyDescent="0.2">
      <c r="A11" s="17" t="s">
        <v>12</v>
      </c>
      <c r="B11" s="12">
        <v>11253</v>
      </c>
      <c r="C11" s="12">
        <v>68536</v>
      </c>
      <c r="D11" s="13">
        <v>79789</v>
      </c>
      <c r="E11" s="12">
        <v>25187</v>
      </c>
      <c r="F11" s="12">
        <v>78455</v>
      </c>
      <c r="G11" s="13">
        <v>103642</v>
      </c>
      <c r="H11" s="12">
        <v>124840</v>
      </c>
      <c r="I11" s="12">
        <v>295505</v>
      </c>
      <c r="J11" s="13">
        <v>420345</v>
      </c>
      <c r="K11" s="12">
        <v>161280</v>
      </c>
      <c r="L11" s="12">
        <v>442496</v>
      </c>
      <c r="M11" s="13">
        <v>603776</v>
      </c>
    </row>
    <row r="12" spans="1:13" x14ac:dyDescent="0.2">
      <c r="A12" s="18" t="s">
        <v>13</v>
      </c>
      <c r="B12" s="13">
        <v>333229</v>
      </c>
      <c r="C12" s="13">
        <v>357986</v>
      </c>
      <c r="D12" s="13">
        <v>691215</v>
      </c>
      <c r="E12" s="13">
        <v>344916</v>
      </c>
      <c r="F12" s="13">
        <v>185254</v>
      </c>
      <c r="G12" s="13">
        <v>530170</v>
      </c>
      <c r="H12" s="13">
        <v>218930</v>
      </c>
      <c r="I12" s="13">
        <v>315718</v>
      </c>
      <c r="J12" s="13">
        <v>534648</v>
      </c>
      <c r="K12" s="13">
        <v>897075</v>
      </c>
      <c r="L12" s="13">
        <v>858958</v>
      </c>
      <c r="M12" s="13">
        <v>1756033</v>
      </c>
    </row>
    <row r="13" spans="1:13" x14ac:dyDescent="0.2">
      <c r="A13" s="19" t="s">
        <v>83</v>
      </c>
      <c r="B13" s="12"/>
      <c r="C13" s="12"/>
      <c r="D13" s="13">
        <v>0</v>
      </c>
      <c r="E13" s="20">
        <v>2507</v>
      </c>
      <c r="F13" s="20">
        <v>15</v>
      </c>
      <c r="G13" s="13">
        <v>2522</v>
      </c>
      <c r="H13" s="20">
        <v>3</v>
      </c>
      <c r="I13" s="20">
        <v>0</v>
      </c>
      <c r="J13" s="13">
        <v>3</v>
      </c>
      <c r="K13" s="20">
        <v>2510</v>
      </c>
      <c r="L13" s="20">
        <v>15</v>
      </c>
      <c r="M13" s="13">
        <v>2525</v>
      </c>
    </row>
    <row r="14" spans="1:13" s="6" customFormat="1" x14ac:dyDescent="0.2">
      <c r="A14" s="19" t="s">
        <v>111</v>
      </c>
      <c r="B14" s="20">
        <v>10</v>
      </c>
      <c r="C14" s="20">
        <v>0</v>
      </c>
      <c r="D14" s="13">
        <v>10</v>
      </c>
      <c r="E14" s="20">
        <v>15</v>
      </c>
      <c r="F14" s="20">
        <v>0</v>
      </c>
      <c r="G14" s="13">
        <v>15</v>
      </c>
      <c r="H14" s="20"/>
      <c r="I14" s="20"/>
      <c r="J14" s="13">
        <v>0</v>
      </c>
      <c r="K14" s="20">
        <v>25</v>
      </c>
      <c r="L14" s="20">
        <v>0</v>
      </c>
      <c r="M14" s="13">
        <v>25</v>
      </c>
    </row>
    <row r="15" spans="1:13" x14ac:dyDescent="0.2">
      <c r="A15" s="19" t="s">
        <v>87</v>
      </c>
      <c r="B15" s="20">
        <v>2</v>
      </c>
      <c r="C15" s="20"/>
      <c r="D15" s="13">
        <v>2</v>
      </c>
      <c r="E15" s="20"/>
      <c r="F15" s="20"/>
      <c r="G15" s="13">
        <v>0</v>
      </c>
      <c r="H15" s="20"/>
      <c r="I15" s="20"/>
      <c r="J15" s="13">
        <v>0</v>
      </c>
      <c r="K15" s="20">
        <v>2</v>
      </c>
      <c r="L15" s="20">
        <v>0</v>
      </c>
      <c r="M15" s="13">
        <v>2</v>
      </c>
    </row>
    <row r="16" spans="1:13" x14ac:dyDescent="0.2">
      <c r="A16" s="21" t="s">
        <v>88</v>
      </c>
      <c r="B16" s="20">
        <v>5041</v>
      </c>
      <c r="C16" s="20">
        <v>203</v>
      </c>
      <c r="D16" s="13">
        <v>5244</v>
      </c>
      <c r="E16" s="20">
        <v>63234</v>
      </c>
      <c r="F16" s="20">
        <v>1134</v>
      </c>
      <c r="G16" s="13">
        <v>64368</v>
      </c>
      <c r="H16" s="20">
        <v>18532</v>
      </c>
      <c r="I16" s="20">
        <v>376</v>
      </c>
      <c r="J16" s="13">
        <v>18908</v>
      </c>
      <c r="K16" s="20">
        <v>86807</v>
      </c>
      <c r="L16" s="20">
        <v>1713</v>
      </c>
      <c r="M16" s="13">
        <v>88520</v>
      </c>
    </row>
    <row r="17" spans="1:13" x14ac:dyDescent="0.2">
      <c r="A17" s="21" t="s">
        <v>89</v>
      </c>
      <c r="B17" s="20">
        <v>705</v>
      </c>
      <c r="C17" s="20">
        <v>2094</v>
      </c>
      <c r="D17" s="13">
        <v>2799</v>
      </c>
      <c r="E17" s="20">
        <v>1726</v>
      </c>
      <c r="F17" s="20">
        <v>314</v>
      </c>
      <c r="G17" s="13">
        <v>2040</v>
      </c>
      <c r="H17" s="20">
        <v>4918</v>
      </c>
      <c r="I17" s="20">
        <v>16537</v>
      </c>
      <c r="J17" s="13">
        <v>21455</v>
      </c>
      <c r="K17" s="20">
        <v>7349</v>
      </c>
      <c r="L17" s="20">
        <v>18945</v>
      </c>
      <c r="M17" s="13">
        <v>26294</v>
      </c>
    </row>
    <row r="18" spans="1:13" x14ac:dyDescent="0.2">
      <c r="A18" s="22" t="s">
        <v>14</v>
      </c>
      <c r="B18" s="26">
        <v>24305</v>
      </c>
      <c r="C18" s="26">
        <v>8935</v>
      </c>
      <c r="D18" s="13">
        <v>33240</v>
      </c>
      <c r="E18" s="26">
        <v>16040</v>
      </c>
      <c r="F18" s="26">
        <v>49124</v>
      </c>
      <c r="G18" s="13">
        <v>65164</v>
      </c>
      <c r="H18" s="26">
        <v>19124</v>
      </c>
      <c r="I18" s="26">
        <v>18865</v>
      </c>
      <c r="J18" s="13">
        <v>37989</v>
      </c>
      <c r="K18" s="20">
        <v>59469</v>
      </c>
      <c r="L18" s="26">
        <v>76924</v>
      </c>
      <c r="M18" s="13">
        <v>136393</v>
      </c>
    </row>
    <row r="19" spans="1:13" x14ac:dyDescent="0.2">
      <c r="A19" s="22" t="s">
        <v>15</v>
      </c>
      <c r="B19" s="26">
        <v>5845</v>
      </c>
      <c r="C19" s="26">
        <v>574</v>
      </c>
      <c r="D19" s="13">
        <v>6419</v>
      </c>
      <c r="E19" s="26">
        <v>1800</v>
      </c>
      <c r="F19" s="26">
        <v>0</v>
      </c>
      <c r="G19" s="13">
        <v>1800</v>
      </c>
      <c r="H19" s="26">
        <v>1930</v>
      </c>
      <c r="I19" s="26">
        <v>0</v>
      </c>
      <c r="J19" s="13">
        <v>1930</v>
      </c>
      <c r="K19" s="20">
        <v>9575</v>
      </c>
      <c r="L19" s="26">
        <v>574</v>
      </c>
      <c r="M19" s="13">
        <v>10149</v>
      </c>
    </row>
    <row r="20" spans="1:13" x14ac:dyDescent="0.2">
      <c r="A20" s="22" t="s">
        <v>16</v>
      </c>
      <c r="B20" s="26">
        <v>36842</v>
      </c>
      <c r="C20" s="26">
        <v>28152</v>
      </c>
      <c r="D20" s="13">
        <v>64994</v>
      </c>
      <c r="E20" s="26">
        <v>16331</v>
      </c>
      <c r="F20" s="26">
        <v>9781</v>
      </c>
      <c r="G20" s="13">
        <v>26112</v>
      </c>
      <c r="H20" s="26">
        <v>27170</v>
      </c>
      <c r="I20" s="26">
        <v>13296</v>
      </c>
      <c r="J20" s="13">
        <v>40466</v>
      </c>
      <c r="K20" s="20">
        <v>80343</v>
      </c>
      <c r="L20" s="26">
        <v>51229</v>
      </c>
      <c r="M20" s="13">
        <v>131572</v>
      </c>
    </row>
    <row r="21" spans="1:13" x14ac:dyDescent="0.2">
      <c r="A21" s="22" t="s">
        <v>17</v>
      </c>
      <c r="B21" s="26">
        <v>16657</v>
      </c>
      <c r="C21" s="26">
        <v>647</v>
      </c>
      <c r="D21" s="13">
        <v>17304</v>
      </c>
      <c r="E21" s="26">
        <v>72478</v>
      </c>
      <c r="F21" s="26">
        <v>3566</v>
      </c>
      <c r="G21" s="13">
        <v>76044</v>
      </c>
      <c r="H21" s="26">
        <v>5333</v>
      </c>
      <c r="I21" s="26">
        <v>505</v>
      </c>
      <c r="J21" s="13">
        <v>5838</v>
      </c>
      <c r="K21" s="20">
        <v>94468</v>
      </c>
      <c r="L21" s="26">
        <v>4718</v>
      </c>
      <c r="M21" s="13">
        <v>99186</v>
      </c>
    </row>
    <row r="22" spans="1:13" x14ac:dyDescent="0.2">
      <c r="A22" s="18" t="s">
        <v>90</v>
      </c>
      <c r="B22" s="13">
        <v>83649</v>
      </c>
      <c r="C22" s="13">
        <v>38308</v>
      </c>
      <c r="D22" s="13">
        <v>121957</v>
      </c>
      <c r="E22" s="13">
        <v>106649</v>
      </c>
      <c r="F22" s="13">
        <v>62471</v>
      </c>
      <c r="G22" s="13">
        <v>169120</v>
      </c>
      <c r="H22" s="13">
        <v>53557</v>
      </c>
      <c r="I22" s="13">
        <v>32666</v>
      </c>
      <c r="J22" s="13">
        <v>86223</v>
      </c>
      <c r="K22" s="13">
        <v>243855</v>
      </c>
      <c r="L22" s="13">
        <v>133445</v>
      </c>
      <c r="M22" s="13">
        <v>377300</v>
      </c>
    </row>
    <row r="23" spans="1:13" x14ac:dyDescent="0.2">
      <c r="A23" s="21" t="s">
        <v>91</v>
      </c>
      <c r="B23" s="12"/>
      <c r="C23" s="12"/>
      <c r="D23" s="13">
        <v>0</v>
      </c>
      <c r="E23" s="20">
        <v>202</v>
      </c>
      <c r="F23" s="20"/>
      <c r="G23" s="13">
        <v>202</v>
      </c>
      <c r="H23" s="20">
        <v>149</v>
      </c>
      <c r="I23" s="20">
        <v>0</v>
      </c>
      <c r="J23" s="13">
        <v>149</v>
      </c>
      <c r="K23" s="20">
        <v>351</v>
      </c>
      <c r="L23" s="20">
        <v>0</v>
      </c>
      <c r="M23" s="13">
        <v>351</v>
      </c>
    </row>
    <row r="24" spans="1:13" x14ac:dyDescent="0.2">
      <c r="A24" s="21" t="s">
        <v>112</v>
      </c>
      <c r="B24" s="12"/>
      <c r="C24" s="12"/>
      <c r="D24" s="13">
        <v>0</v>
      </c>
      <c r="E24" s="20"/>
      <c r="F24" s="20"/>
      <c r="G24" s="13">
        <v>0</v>
      </c>
      <c r="H24" s="20"/>
      <c r="I24" s="20"/>
      <c r="J24" s="13">
        <v>0</v>
      </c>
      <c r="K24" s="20">
        <v>0</v>
      </c>
      <c r="L24" s="20">
        <v>0</v>
      </c>
      <c r="M24" s="13">
        <v>0</v>
      </c>
    </row>
    <row r="25" spans="1:13" s="6" customFormat="1" x14ac:dyDescent="0.2">
      <c r="A25" s="21" t="s">
        <v>95</v>
      </c>
      <c r="B25" s="20">
        <v>13464</v>
      </c>
      <c r="C25" s="20">
        <v>2335</v>
      </c>
      <c r="D25" s="13">
        <v>15799</v>
      </c>
      <c r="E25" s="20">
        <v>17871</v>
      </c>
      <c r="F25" s="20">
        <v>16841</v>
      </c>
      <c r="G25" s="13">
        <v>34712</v>
      </c>
      <c r="H25" s="20">
        <v>17544</v>
      </c>
      <c r="I25" s="20">
        <v>4</v>
      </c>
      <c r="J25" s="13">
        <v>17548</v>
      </c>
      <c r="K25" s="20">
        <v>48879</v>
      </c>
      <c r="L25" s="20">
        <v>19180</v>
      </c>
      <c r="M25" s="13">
        <v>68059</v>
      </c>
    </row>
    <row r="26" spans="1:13" x14ac:dyDescent="0.2">
      <c r="A26" s="21" t="s">
        <v>96</v>
      </c>
      <c r="B26" s="20">
        <v>2504</v>
      </c>
      <c r="C26" s="20">
        <v>1548</v>
      </c>
      <c r="D26" s="13">
        <v>4052</v>
      </c>
      <c r="E26" s="20"/>
      <c r="F26" s="20">
        <v>250</v>
      </c>
      <c r="G26" s="13">
        <v>250</v>
      </c>
      <c r="H26" s="20">
        <v>30186</v>
      </c>
      <c r="I26" s="20">
        <v>30661</v>
      </c>
      <c r="J26" s="13">
        <v>60847</v>
      </c>
      <c r="K26" s="20">
        <v>32690</v>
      </c>
      <c r="L26" s="20">
        <v>32459</v>
      </c>
      <c r="M26" s="13">
        <v>65149</v>
      </c>
    </row>
    <row r="27" spans="1:13" x14ac:dyDescent="0.2">
      <c r="A27" s="21" t="s">
        <v>97</v>
      </c>
      <c r="B27" s="20">
        <v>1</v>
      </c>
      <c r="C27" s="20"/>
      <c r="D27" s="13">
        <v>1</v>
      </c>
      <c r="E27" s="20"/>
      <c r="F27" s="20"/>
      <c r="G27" s="13">
        <v>0</v>
      </c>
      <c r="H27" s="20">
        <v>45</v>
      </c>
      <c r="I27" s="20">
        <v>97</v>
      </c>
      <c r="J27" s="13">
        <v>142</v>
      </c>
      <c r="K27" s="20">
        <v>46</v>
      </c>
      <c r="L27" s="20">
        <v>97</v>
      </c>
      <c r="M27" s="13">
        <v>143</v>
      </c>
    </row>
    <row r="28" spans="1:13" x14ac:dyDescent="0.2">
      <c r="A28" s="21" t="s">
        <v>113</v>
      </c>
      <c r="B28" s="20">
        <v>1500</v>
      </c>
      <c r="C28" s="20">
        <v>1925</v>
      </c>
      <c r="D28" s="13">
        <v>3425</v>
      </c>
      <c r="E28" s="20">
        <v>6980</v>
      </c>
      <c r="F28" s="20">
        <v>7849</v>
      </c>
      <c r="G28" s="13">
        <v>14829</v>
      </c>
      <c r="H28" s="20">
        <v>9121</v>
      </c>
      <c r="I28" s="20">
        <v>15797</v>
      </c>
      <c r="J28" s="13">
        <v>24918</v>
      </c>
      <c r="K28" s="20">
        <v>17601</v>
      </c>
      <c r="L28" s="20">
        <v>25571</v>
      </c>
      <c r="M28" s="13">
        <v>43172</v>
      </c>
    </row>
    <row r="29" spans="1:13" x14ac:dyDescent="0.2">
      <c r="A29" s="21" t="s">
        <v>99</v>
      </c>
      <c r="B29" s="20">
        <v>386</v>
      </c>
      <c r="C29" s="20">
        <v>185</v>
      </c>
      <c r="D29" s="13">
        <v>571</v>
      </c>
      <c r="E29" s="20">
        <v>20295</v>
      </c>
      <c r="F29" s="20">
        <v>14421</v>
      </c>
      <c r="G29" s="13">
        <v>34716</v>
      </c>
      <c r="H29" s="20">
        <v>2938</v>
      </c>
      <c r="I29" s="20">
        <v>7620</v>
      </c>
      <c r="J29" s="13">
        <v>10558</v>
      </c>
      <c r="K29" s="20">
        <v>23619</v>
      </c>
      <c r="L29" s="20">
        <v>22226</v>
      </c>
      <c r="M29" s="13">
        <v>45845</v>
      </c>
    </row>
    <row r="30" spans="1:13" x14ac:dyDescent="0.2">
      <c r="A30" s="18" t="s">
        <v>18</v>
      </c>
      <c r="B30" s="13">
        <v>440491</v>
      </c>
      <c r="C30" s="13">
        <v>404584</v>
      </c>
      <c r="D30" s="13">
        <v>845075</v>
      </c>
      <c r="E30" s="13">
        <v>564395</v>
      </c>
      <c r="F30" s="13">
        <v>288549</v>
      </c>
      <c r="G30" s="13">
        <v>852944</v>
      </c>
      <c r="H30" s="13">
        <v>355923</v>
      </c>
      <c r="I30" s="13">
        <v>419476</v>
      </c>
      <c r="J30" s="13">
        <v>775399</v>
      </c>
      <c r="K30" s="13">
        <v>1360809</v>
      </c>
      <c r="L30" s="13">
        <v>1112609</v>
      </c>
      <c r="M30" s="13">
        <v>2473418</v>
      </c>
    </row>
    <row r="31" spans="1:13" x14ac:dyDescent="0.2">
      <c r="A31" s="21" t="s">
        <v>21</v>
      </c>
      <c r="B31" s="12"/>
      <c r="C31" s="12"/>
      <c r="D31" s="13">
        <v>0</v>
      </c>
      <c r="E31" s="12"/>
      <c r="F31" s="12"/>
      <c r="G31" s="13">
        <v>0</v>
      </c>
      <c r="H31" s="20">
        <v>250</v>
      </c>
      <c r="I31" s="20"/>
      <c r="J31" s="13">
        <v>250</v>
      </c>
      <c r="K31" s="20">
        <v>250</v>
      </c>
      <c r="L31" s="20">
        <v>0</v>
      </c>
      <c r="M31" s="13">
        <v>250</v>
      </c>
    </row>
    <row r="32" spans="1:13" x14ac:dyDescent="0.2">
      <c r="A32" s="21" t="s">
        <v>22</v>
      </c>
      <c r="B32" s="12"/>
      <c r="C32" s="12"/>
      <c r="D32" s="13">
        <v>0</v>
      </c>
      <c r="E32" s="12"/>
      <c r="F32" s="12"/>
      <c r="G32" s="13">
        <v>0</v>
      </c>
      <c r="H32" s="20">
        <v>1080</v>
      </c>
      <c r="I32" s="20">
        <v>1420</v>
      </c>
      <c r="J32" s="13">
        <v>2500</v>
      </c>
      <c r="K32" s="20">
        <v>1080</v>
      </c>
      <c r="L32" s="20">
        <v>1420</v>
      </c>
      <c r="M32" s="13">
        <v>2500</v>
      </c>
    </row>
    <row r="33" spans="1:13" x14ac:dyDescent="0.2">
      <c r="A33" s="23" t="s">
        <v>27</v>
      </c>
      <c r="B33" s="13">
        <v>440491</v>
      </c>
      <c r="C33" s="13">
        <v>404584</v>
      </c>
      <c r="D33" s="13">
        <v>845075</v>
      </c>
      <c r="E33" s="13">
        <v>564395</v>
      </c>
      <c r="F33" s="13">
        <v>288549</v>
      </c>
      <c r="G33" s="13">
        <v>852944</v>
      </c>
      <c r="H33" s="13">
        <v>357253</v>
      </c>
      <c r="I33" s="13">
        <v>420896</v>
      </c>
      <c r="J33" s="13">
        <v>778149</v>
      </c>
      <c r="K33" s="13">
        <v>1362139</v>
      </c>
      <c r="L33" s="13">
        <v>1114029</v>
      </c>
      <c r="M33" s="13">
        <v>2476168</v>
      </c>
    </row>
  </sheetData>
  <mergeCells count="16">
    <mergeCell ref="A3:M3"/>
    <mergeCell ref="A4:M4"/>
    <mergeCell ref="A5:M5"/>
    <mergeCell ref="A6:A8"/>
    <mergeCell ref="B6:D6"/>
    <mergeCell ref="E6:G6"/>
    <mergeCell ref="H6:J6"/>
    <mergeCell ref="K6:M6"/>
    <mergeCell ref="B7:C7"/>
    <mergeCell ref="D7:D8"/>
    <mergeCell ref="E7:F7"/>
    <mergeCell ref="G7:G8"/>
    <mergeCell ref="H7:I7"/>
    <mergeCell ref="J7:J8"/>
    <mergeCell ref="K7:L7"/>
    <mergeCell ref="M7:M8"/>
  </mergeCells>
  <phoneticPr fontId="0" type="noConversion"/>
  <pageMargins left="0.74803149606299213" right="0.74803149606299213" top="0.98425196850393704" bottom="0.98425196850393704" header="0" footer="0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HT105"/>
  <sheetViews>
    <sheetView topLeftCell="C1" zoomScaleNormal="100" workbookViewId="0">
      <selection activeCell="C1" sqref="C1"/>
    </sheetView>
  </sheetViews>
  <sheetFormatPr baseColWidth="10" defaultRowHeight="12.75" x14ac:dyDescent="0.2"/>
  <cols>
    <col min="1" max="1" width="15.5703125" customWidth="1"/>
    <col min="2" max="2" width="18.85546875" bestFit="1" customWidth="1"/>
    <col min="3" max="3" width="12.7109375" customWidth="1"/>
    <col min="4" max="4" width="14.140625" customWidth="1"/>
    <col min="5" max="5" width="12.7109375" customWidth="1"/>
    <col min="6" max="6" width="14.42578125" customWidth="1"/>
    <col min="7" max="7" width="12.7109375" customWidth="1"/>
    <col min="8" max="8" width="14.140625" customWidth="1"/>
    <col min="9" max="9" width="12.7109375" customWidth="1"/>
    <col min="10" max="10" width="14.140625" customWidth="1"/>
    <col min="11" max="11" width="14.5703125" customWidth="1"/>
    <col min="12" max="12" width="15.5703125" customWidth="1"/>
    <col min="13" max="13" width="14.42578125" bestFit="1" customWidth="1"/>
  </cols>
  <sheetData>
    <row r="1" spans="1:228" s="6" customFormat="1" x14ac:dyDescent="0.2"/>
    <row r="2" spans="1:228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</row>
    <row r="3" spans="1:228" ht="12" customHeight="1" x14ac:dyDescent="0.2">
      <c r="A3" s="72" t="s">
        <v>115</v>
      </c>
      <c r="B3" s="73"/>
      <c r="C3" s="37" t="s">
        <v>114</v>
      </c>
      <c r="D3" s="37"/>
      <c r="E3" s="37"/>
      <c r="F3" s="37"/>
      <c r="G3" s="37"/>
      <c r="H3" s="37"/>
      <c r="I3" s="37"/>
      <c r="J3" s="37"/>
      <c r="K3" s="37"/>
      <c r="L3" s="37"/>
      <c r="M3" s="3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</row>
    <row r="4" spans="1:228" ht="12.75" customHeight="1" x14ac:dyDescent="0.2">
      <c r="A4" s="72"/>
      <c r="B4" s="73"/>
      <c r="C4" s="37" t="s">
        <v>108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</row>
    <row r="5" spans="1:228" ht="15.75" customHeight="1" x14ac:dyDescent="0.2">
      <c r="A5" s="52" t="s">
        <v>30</v>
      </c>
      <c r="B5" s="52"/>
      <c r="C5" s="52" t="s">
        <v>32</v>
      </c>
      <c r="D5" s="52"/>
      <c r="E5" s="52"/>
      <c r="F5" s="52"/>
      <c r="G5" s="52"/>
      <c r="H5" s="52"/>
      <c r="I5" s="52" t="s">
        <v>33</v>
      </c>
      <c r="J5" s="52"/>
      <c r="K5" s="52" t="s">
        <v>34</v>
      </c>
      <c r="L5" s="52"/>
      <c r="M5" s="5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</row>
    <row r="6" spans="1:228" x14ac:dyDescent="0.2">
      <c r="A6" s="52" t="s">
        <v>79</v>
      </c>
      <c r="B6" s="52" t="s">
        <v>35</v>
      </c>
      <c r="C6" s="52" t="s">
        <v>1</v>
      </c>
      <c r="D6" s="52"/>
      <c r="E6" s="52" t="s">
        <v>2</v>
      </c>
      <c r="F6" s="52"/>
      <c r="G6" s="52" t="s">
        <v>3</v>
      </c>
      <c r="H6" s="52"/>
      <c r="I6" s="52"/>
      <c r="J6" s="52"/>
      <c r="K6" s="52"/>
      <c r="L6" s="52"/>
      <c r="M6" s="5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</row>
    <row r="7" spans="1:228" x14ac:dyDescent="0.2">
      <c r="A7" s="52"/>
      <c r="B7" s="52"/>
      <c r="C7" s="24" t="s">
        <v>7</v>
      </c>
      <c r="D7" s="24" t="s">
        <v>9</v>
      </c>
      <c r="E7" s="24" t="s">
        <v>7</v>
      </c>
      <c r="F7" s="24" t="s">
        <v>9</v>
      </c>
      <c r="G7" s="24" t="s">
        <v>7</v>
      </c>
      <c r="H7" s="24" t="s">
        <v>9</v>
      </c>
      <c r="I7" s="24" t="s">
        <v>7</v>
      </c>
      <c r="J7" s="24" t="s">
        <v>9</v>
      </c>
      <c r="K7" s="24" t="s">
        <v>7</v>
      </c>
      <c r="L7" s="24" t="s">
        <v>9</v>
      </c>
      <c r="M7" s="24" t="s">
        <v>6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</row>
    <row r="8" spans="1:228" x14ac:dyDescent="0.2">
      <c r="A8" s="74" t="s">
        <v>1</v>
      </c>
      <c r="B8" s="10" t="s">
        <v>53</v>
      </c>
      <c r="C8" s="12">
        <v>39844</v>
      </c>
      <c r="D8" s="12">
        <v>2018361</v>
      </c>
      <c r="E8" s="12">
        <v>500</v>
      </c>
      <c r="F8" s="12">
        <v>194</v>
      </c>
      <c r="G8" s="12">
        <v>1470</v>
      </c>
      <c r="H8" s="12">
        <v>610240</v>
      </c>
      <c r="I8" s="12">
        <v>357905</v>
      </c>
      <c r="J8" s="12">
        <v>3873502</v>
      </c>
      <c r="K8" s="12">
        <v>399719</v>
      </c>
      <c r="L8" s="12">
        <v>6502297</v>
      </c>
      <c r="M8" s="13">
        <v>6902016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</row>
    <row r="9" spans="1:228" x14ac:dyDescent="0.2">
      <c r="A9" s="75"/>
      <c r="B9" s="10" t="s">
        <v>54</v>
      </c>
      <c r="C9" s="12">
        <v>6046543</v>
      </c>
      <c r="D9" s="12">
        <v>107</v>
      </c>
      <c r="E9" s="12">
        <v>204814</v>
      </c>
      <c r="F9" s="12">
        <v>0</v>
      </c>
      <c r="G9" s="12">
        <v>729538</v>
      </c>
      <c r="H9" s="12">
        <v>538</v>
      </c>
      <c r="I9" s="12">
        <v>1137991</v>
      </c>
      <c r="J9" s="12">
        <v>26879</v>
      </c>
      <c r="K9" s="12">
        <v>8118886</v>
      </c>
      <c r="L9" s="12">
        <v>27524</v>
      </c>
      <c r="M9" s="13">
        <v>8146410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</row>
    <row r="10" spans="1:228" x14ac:dyDescent="0.2">
      <c r="A10" s="75"/>
      <c r="B10" s="10" t="s">
        <v>55</v>
      </c>
      <c r="C10" s="12">
        <v>20510</v>
      </c>
      <c r="D10" s="12">
        <v>160</v>
      </c>
      <c r="E10" s="12">
        <v>193</v>
      </c>
      <c r="F10" s="12">
        <v>7</v>
      </c>
      <c r="G10" s="12">
        <v>6991</v>
      </c>
      <c r="H10" s="12">
        <v>35</v>
      </c>
      <c r="I10" s="12">
        <v>8481</v>
      </c>
      <c r="J10" s="12">
        <v>291</v>
      </c>
      <c r="K10" s="12">
        <v>36175</v>
      </c>
      <c r="L10" s="12">
        <v>493</v>
      </c>
      <c r="M10" s="13">
        <v>36668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</row>
    <row r="11" spans="1:228" x14ac:dyDescent="0.2">
      <c r="A11" s="75"/>
      <c r="B11" s="10" t="s">
        <v>56</v>
      </c>
      <c r="C11" s="12">
        <v>6994</v>
      </c>
      <c r="D11" s="12">
        <v>1506</v>
      </c>
      <c r="E11" s="12">
        <v>0</v>
      </c>
      <c r="F11" s="12">
        <v>7813</v>
      </c>
      <c r="G11" s="12">
        <v>68</v>
      </c>
      <c r="H11" s="12">
        <v>28077</v>
      </c>
      <c r="I11" s="12">
        <v>6550</v>
      </c>
      <c r="J11" s="12">
        <v>22635</v>
      </c>
      <c r="K11" s="12">
        <v>13612</v>
      </c>
      <c r="L11" s="12">
        <v>60031</v>
      </c>
      <c r="M11" s="13">
        <v>73643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</row>
    <row r="12" spans="1:228" x14ac:dyDescent="0.2">
      <c r="A12" s="75"/>
      <c r="B12" s="10" t="s">
        <v>57</v>
      </c>
      <c r="C12" s="12">
        <v>68189</v>
      </c>
      <c r="D12" s="12">
        <v>151</v>
      </c>
      <c r="E12" s="12">
        <v>4322</v>
      </c>
      <c r="F12" s="12">
        <v>0</v>
      </c>
      <c r="G12" s="12">
        <v>32353</v>
      </c>
      <c r="H12" s="12">
        <v>0</v>
      </c>
      <c r="I12" s="12">
        <v>38578</v>
      </c>
      <c r="J12" s="12">
        <v>48</v>
      </c>
      <c r="K12" s="12">
        <v>143442</v>
      </c>
      <c r="L12" s="12">
        <v>199</v>
      </c>
      <c r="M12" s="13">
        <v>143641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</row>
    <row r="13" spans="1:228" x14ac:dyDescent="0.2">
      <c r="A13" s="76"/>
      <c r="B13" s="10" t="s">
        <v>58</v>
      </c>
      <c r="C13" s="12">
        <v>192</v>
      </c>
      <c r="D13" s="12">
        <v>0</v>
      </c>
      <c r="E13" s="12">
        <v>17</v>
      </c>
      <c r="F13" s="12">
        <v>54</v>
      </c>
      <c r="G13" s="12">
        <v>68</v>
      </c>
      <c r="H13" s="12">
        <v>191</v>
      </c>
      <c r="I13" s="12">
        <v>496</v>
      </c>
      <c r="J13" s="12">
        <v>407</v>
      </c>
      <c r="K13" s="12">
        <v>773</v>
      </c>
      <c r="L13" s="12">
        <v>652</v>
      </c>
      <c r="M13" s="13">
        <v>1425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</row>
    <row r="14" spans="1:228" x14ac:dyDescent="0.2">
      <c r="A14" s="53" t="s">
        <v>43</v>
      </c>
      <c r="B14" s="53"/>
      <c r="C14" s="14">
        <v>6182272</v>
      </c>
      <c r="D14" s="14">
        <v>2020285</v>
      </c>
      <c r="E14" s="14">
        <v>209846</v>
      </c>
      <c r="F14" s="14">
        <v>8068</v>
      </c>
      <c r="G14" s="14">
        <v>770488</v>
      </c>
      <c r="H14" s="14">
        <v>639081</v>
      </c>
      <c r="I14" s="14">
        <v>1550001</v>
      </c>
      <c r="J14" s="14">
        <v>3923762</v>
      </c>
      <c r="K14" s="14">
        <v>8712607</v>
      </c>
      <c r="L14" s="14">
        <v>6591196</v>
      </c>
      <c r="M14" s="13">
        <v>15303803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</row>
    <row r="15" spans="1:228" x14ac:dyDescent="0.2">
      <c r="A15" s="74" t="s">
        <v>2</v>
      </c>
      <c r="B15" s="10" t="s">
        <v>53</v>
      </c>
      <c r="C15" s="12">
        <v>969</v>
      </c>
      <c r="D15" s="12">
        <v>44399</v>
      </c>
      <c r="E15" s="12">
        <v>6608</v>
      </c>
      <c r="F15" s="12">
        <v>470013</v>
      </c>
      <c r="G15" s="12">
        <v>1930</v>
      </c>
      <c r="H15" s="12">
        <v>629097</v>
      </c>
      <c r="I15" s="12">
        <v>78510</v>
      </c>
      <c r="J15" s="12">
        <v>1222870</v>
      </c>
      <c r="K15" s="12">
        <v>88017</v>
      </c>
      <c r="L15" s="12">
        <v>2366379</v>
      </c>
      <c r="M15" s="13">
        <v>2454396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</row>
    <row r="16" spans="1:228" x14ac:dyDescent="0.2">
      <c r="A16" s="75"/>
      <c r="B16" s="10" t="s">
        <v>54</v>
      </c>
      <c r="C16" s="12">
        <v>240113</v>
      </c>
      <c r="D16" s="12">
        <v>0</v>
      </c>
      <c r="E16" s="12">
        <v>920331</v>
      </c>
      <c r="F16" s="12">
        <v>271</v>
      </c>
      <c r="G16" s="12">
        <v>260090</v>
      </c>
      <c r="H16" s="12">
        <v>1840</v>
      </c>
      <c r="I16" s="12">
        <v>272531</v>
      </c>
      <c r="J16" s="12">
        <v>532</v>
      </c>
      <c r="K16" s="12">
        <v>1693065</v>
      </c>
      <c r="L16" s="12">
        <v>2643</v>
      </c>
      <c r="M16" s="13">
        <v>1695708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</row>
    <row r="17" spans="1:228" x14ac:dyDescent="0.2">
      <c r="A17" s="75"/>
      <c r="B17" s="10" t="s">
        <v>55</v>
      </c>
      <c r="C17" s="12">
        <v>100</v>
      </c>
      <c r="D17" s="12">
        <v>0</v>
      </c>
      <c r="E17" s="12">
        <v>24779</v>
      </c>
      <c r="F17" s="12">
        <v>18</v>
      </c>
      <c r="G17" s="12">
        <v>100</v>
      </c>
      <c r="H17" s="12">
        <v>5</v>
      </c>
      <c r="I17" s="12">
        <v>5280</v>
      </c>
      <c r="J17" s="12">
        <v>0</v>
      </c>
      <c r="K17" s="12">
        <v>30259</v>
      </c>
      <c r="L17" s="12">
        <v>23</v>
      </c>
      <c r="M17" s="13">
        <v>30282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</row>
    <row r="18" spans="1:228" x14ac:dyDescent="0.2">
      <c r="A18" s="75"/>
      <c r="B18" s="10" t="s">
        <v>56</v>
      </c>
      <c r="C18" s="12">
        <v>220</v>
      </c>
      <c r="D18" s="12">
        <v>145</v>
      </c>
      <c r="E18" s="12">
        <v>474</v>
      </c>
      <c r="F18" s="12">
        <v>8490</v>
      </c>
      <c r="G18" s="12">
        <v>232</v>
      </c>
      <c r="H18" s="12">
        <v>11353</v>
      </c>
      <c r="I18" s="12">
        <v>1460</v>
      </c>
      <c r="J18" s="12">
        <v>3475</v>
      </c>
      <c r="K18" s="12">
        <v>2386</v>
      </c>
      <c r="L18" s="12">
        <v>23463</v>
      </c>
      <c r="M18" s="13">
        <v>25849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</row>
    <row r="19" spans="1:228" x14ac:dyDescent="0.2">
      <c r="A19" s="75"/>
      <c r="B19" s="10" t="s">
        <v>57</v>
      </c>
      <c r="C19" s="12">
        <v>920</v>
      </c>
      <c r="D19" s="12">
        <v>0</v>
      </c>
      <c r="E19" s="12">
        <v>8625</v>
      </c>
      <c r="F19" s="12">
        <v>43</v>
      </c>
      <c r="G19" s="12">
        <v>8491</v>
      </c>
      <c r="H19" s="12">
        <v>0</v>
      </c>
      <c r="I19" s="12">
        <v>9588</v>
      </c>
      <c r="J19" s="12">
        <v>200</v>
      </c>
      <c r="K19" s="12">
        <v>27624</v>
      </c>
      <c r="L19" s="12">
        <v>243</v>
      </c>
      <c r="M19" s="13">
        <v>27867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</row>
    <row r="20" spans="1:228" x14ac:dyDescent="0.2">
      <c r="A20" s="76"/>
      <c r="B20" s="10" t="s">
        <v>58</v>
      </c>
      <c r="C20" s="12">
        <v>0</v>
      </c>
      <c r="D20" s="12">
        <v>0</v>
      </c>
      <c r="E20" s="12">
        <v>0</v>
      </c>
      <c r="F20" s="12">
        <v>46</v>
      </c>
      <c r="G20" s="12">
        <v>0</v>
      </c>
      <c r="H20" s="12">
        <v>69</v>
      </c>
      <c r="I20" s="12">
        <v>230</v>
      </c>
      <c r="J20" s="12">
        <v>18</v>
      </c>
      <c r="K20" s="12">
        <v>230</v>
      </c>
      <c r="L20" s="12">
        <v>133</v>
      </c>
      <c r="M20" s="13">
        <v>363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</row>
    <row r="21" spans="1:228" x14ac:dyDescent="0.2">
      <c r="A21" s="53" t="s">
        <v>44</v>
      </c>
      <c r="B21" s="53"/>
      <c r="C21" s="14">
        <v>242322</v>
      </c>
      <c r="D21" s="14">
        <v>44544</v>
      </c>
      <c r="E21" s="14">
        <v>960817</v>
      </c>
      <c r="F21" s="14">
        <v>478881</v>
      </c>
      <c r="G21" s="14">
        <v>270843</v>
      </c>
      <c r="H21" s="14">
        <v>642364</v>
      </c>
      <c r="I21" s="14">
        <v>367599</v>
      </c>
      <c r="J21" s="14">
        <v>1227095</v>
      </c>
      <c r="K21" s="14">
        <v>1841581</v>
      </c>
      <c r="L21" s="14">
        <v>2392884</v>
      </c>
      <c r="M21" s="13">
        <v>4234465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</row>
    <row r="22" spans="1:228" x14ac:dyDescent="0.2">
      <c r="A22" s="74" t="s">
        <v>3</v>
      </c>
      <c r="B22" s="10" t="s">
        <v>53</v>
      </c>
      <c r="C22" s="12">
        <v>7135</v>
      </c>
      <c r="D22" s="12">
        <v>296447</v>
      </c>
      <c r="E22" s="12">
        <v>1712</v>
      </c>
      <c r="F22" s="12">
        <v>8008</v>
      </c>
      <c r="G22" s="12">
        <v>30107</v>
      </c>
      <c r="H22" s="12">
        <v>1920413</v>
      </c>
      <c r="I22" s="12">
        <v>129441</v>
      </c>
      <c r="J22" s="12">
        <v>1715714</v>
      </c>
      <c r="K22" s="12">
        <v>168395</v>
      </c>
      <c r="L22" s="12">
        <v>3940582</v>
      </c>
      <c r="M22" s="13">
        <v>4108977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</row>
    <row r="23" spans="1:228" x14ac:dyDescent="0.2">
      <c r="A23" s="75"/>
      <c r="B23" s="10" t="s">
        <v>54</v>
      </c>
      <c r="C23" s="12">
        <v>2461699</v>
      </c>
      <c r="D23" s="12">
        <v>0</v>
      </c>
      <c r="E23" s="12">
        <v>653359</v>
      </c>
      <c r="F23" s="12">
        <v>0</v>
      </c>
      <c r="G23" s="12">
        <v>4665870</v>
      </c>
      <c r="H23" s="12">
        <v>200067</v>
      </c>
      <c r="I23" s="12">
        <v>1151942</v>
      </c>
      <c r="J23" s="12">
        <v>42654</v>
      </c>
      <c r="K23" s="12">
        <v>8932870</v>
      </c>
      <c r="L23" s="12">
        <v>242721</v>
      </c>
      <c r="M23" s="13">
        <v>9175591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</row>
    <row r="24" spans="1:228" x14ac:dyDescent="0.2">
      <c r="A24" s="75"/>
      <c r="B24" s="10" t="s">
        <v>55</v>
      </c>
      <c r="C24" s="12">
        <v>41832</v>
      </c>
      <c r="D24" s="12">
        <v>0</v>
      </c>
      <c r="E24" s="12">
        <v>7265</v>
      </c>
      <c r="F24" s="12">
        <v>6</v>
      </c>
      <c r="G24" s="12">
        <v>78014</v>
      </c>
      <c r="H24" s="12">
        <v>599</v>
      </c>
      <c r="I24" s="12">
        <v>13924</v>
      </c>
      <c r="J24" s="12">
        <v>2788</v>
      </c>
      <c r="K24" s="12">
        <v>141035</v>
      </c>
      <c r="L24" s="12">
        <v>3393</v>
      </c>
      <c r="M24" s="13">
        <v>144428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</row>
    <row r="25" spans="1:228" x14ac:dyDescent="0.2">
      <c r="A25" s="75"/>
      <c r="B25" s="10" t="s">
        <v>56</v>
      </c>
      <c r="C25" s="12">
        <v>968</v>
      </c>
      <c r="D25" s="12">
        <v>847</v>
      </c>
      <c r="E25" s="12">
        <v>834</v>
      </c>
      <c r="F25" s="12">
        <v>6046</v>
      </c>
      <c r="G25" s="12">
        <v>4531</v>
      </c>
      <c r="H25" s="12">
        <v>56335</v>
      </c>
      <c r="I25" s="12">
        <v>4358</v>
      </c>
      <c r="J25" s="12">
        <v>40415</v>
      </c>
      <c r="K25" s="12">
        <v>10691</v>
      </c>
      <c r="L25" s="12">
        <v>103643</v>
      </c>
      <c r="M25" s="13">
        <v>114334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</row>
    <row r="26" spans="1:228" x14ac:dyDescent="0.2">
      <c r="A26" s="75"/>
      <c r="B26" s="10" t="s">
        <v>57</v>
      </c>
      <c r="C26" s="12">
        <v>14701</v>
      </c>
      <c r="D26" s="12">
        <v>0</v>
      </c>
      <c r="E26" s="12">
        <v>4059</v>
      </c>
      <c r="F26" s="12">
        <v>0</v>
      </c>
      <c r="G26" s="12">
        <v>47363</v>
      </c>
      <c r="H26" s="12">
        <v>634</v>
      </c>
      <c r="I26" s="12">
        <v>9085</v>
      </c>
      <c r="J26" s="12">
        <v>704</v>
      </c>
      <c r="K26" s="12">
        <v>75208</v>
      </c>
      <c r="L26" s="12">
        <v>1338</v>
      </c>
      <c r="M26" s="13">
        <v>76546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</row>
    <row r="27" spans="1:228" x14ac:dyDescent="0.2">
      <c r="A27" s="76"/>
      <c r="B27" s="10" t="s">
        <v>58</v>
      </c>
      <c r="C27" s="12">
        <v>0</v>
      </c>
      <c r="D27" s="12">
        <v>0</v>
      </c>
      <c r="E27" s="12">
        <v>0</v>
      </c>
      <c r="F27" s="12">
        <v>148</v>
      </c>
      <c r="G27" s="12">
        <v>76</v>
      </c>
      <c r="H27" s="12">
        <v>629</v>
      </c>
      <c r="I27" s="12">
        <v>74</v>
      </c>
      <c r="J27" s="12">
        <v>335</v>
      </c>
      <c r="K27" s="12">
        <v>150</v>
      </c>
      <c r="L27" s="12">
        <v>1112</v>
      </c>
      <c r="M27" s="13">
        <v>1262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</row>
    <row r="28" spans="1:228" x14ac:dyDescent="0.2">
      <c r="A28" s="53" t="s">
        <v>45</v>
      </c>
      <c r="B28" s="53"/>
      <c r="C28" s="14">
        <v>2526335</v>
      </c>
      <c r="D28" s="14">
        <v>297294</v>
      </c>
      <c r="E28" s="14">
        <v>667229</v>
      </c>
      <c r="F28" s="14">
        <v>14208</v>
      </c>
      <c r="G28" s="14">
        <v>4825961</v>
      </c>
      <c r="H28" s="14">
        <v>2178677</v>
      </c>
      <c r="I28" s="14">
        <v>1308824</v>
      </c>
      <c r="J28" s="14">
        <v>1802610</v>
      </c>
      <c r="K28" s="14">
        <v>9328349</v>
      </c>
      <c r="L28" s="14">
        <v>4292789</v>
      </c>
      <c r="M28" s="13">
        <v>13621138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</row>
    <row r="29" spans="1:228" x14ac:dyDescent="0.2">
      <c r="A29" s="74" t="s">
        <v>46</v>
      </c>
      <c r="B29" s="10" t="s">
        <v>53</v>
      </c>
      <c r="C29" s="12">
        <v>47948</v>
      </c>
      <c r="D29" s="12">
        <v>2359207</v>
      </c>
      <c r="E29" s="12">
        <v>8820</v>
      </c>
      <c r="F29" s="12">
        <v>478215</v>
      </c>
      <c r="G29" s="12">
        <v>33507</v>
      </c>
      <c r="H29" s="12">
        <v>3159750</v>
      </c>
      <c r="I29" s="12">
        <v>565856</v>
      </c>
      <c r="J29" s="12">
        <v>6812086</v>
      </c>
      <c r="K29" s="12">
        <v>656131</v>
      </c>
      <c r="L29" s="12">
        <v>12809258</v>
      </c>
      <c r="M29" s="13">
        <v>13465389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</row>
    <row r="30" spans="1:228" x14ac:dyDescent="0.2">
      <c r="A30" s="75"/>
      <c r="B30" s="10" t="s">
        <v>54</v>
      </c>
      <c r="C30" s="12">
        <v>8748355</v>
      </c>
      <c r="D30" s="12">
        <v>107</v>
      </c>
      <c r="E30" s="12">
        <v>1778504</v>
      </c>
      <c r="F30" s="12">
        <v>271</v>
      </c>
      <c r="G30" s="12">
        <v>5655498</v>
      </c>
      <c r="H30" s="12">
        <v>202445</v>
      </c>
      <c r="I30" s="12">
        <v>2562464</v>
      </c>
      <c r="J30" s="12">
        <v>70065</v>
      </c>
      <c r="K30" s="12">
        <v>18744821</v>
      </c>
      <c r="L30" s="12">
        <v>272888</v>
      </c>
      <c r="M30" s="13">
        <v>19017709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</row>
    <row r="31" spans="1:228" x14ac:dyDescent="0.2">
      <c r="A31" s="75"/>
      <c r="B31" s="10" t="s">
        <v>55</v>
      </c>
      <c r="C31" s="12">
        <v>62442</v>
      </c>
      <c r="D31" s="12">
        <v>160</v>
      </c>
      <c r="E31" s="12">
        <v>32237</v>
      </c>
      <c r="F31" s="12">
        <v>31</v>
      </c>
      <c r="G31" s="12">
        <v>85105</v>
      </c>
      <c r="H31" s="12">
        <v>639</v>
      </c>
      <c r="I31" s="12">
        <v>27685</v>
      </c>
      <c r="J31" s="12">
        <v>3079</v>
      </c>
      <c r="K31" s="12">
        <v>207469</v>
      </c>
      <c r="L31" s="12">
        <v>3909</v>
      </c>
      <c r="M31" s="13">
        <v>211378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</row>
    <row r="32" spans="1:228" x14ac:dyDescent="0.2">
      <c r="A32" s="75"/>
      <c r="B32" s="10" t="s">
        <v>56</v>
      </c>
      <c r="C32" s="12">
        <v>8182</v>
      </c>
      <c r="D32" s="12">
        <v>2498</v>
      </c>
      <c r="E32" s="12">
        <v>1308</v>
      </c>
      <c r="F32" s="12">
        <v>22349</v>
      </c>
      <c r="G32" s="12">
        <v>4831</v>
      </c>
      <c r="H32" s="12">
        <v>95765</v>
      </c>
      <c r="I32" s="12">
        <v>12368</v>
      </c>
      <c r="J32" s="12">
        <v>66525</v>
      </c>
      <c r="K32" s="12">
        <v>26689</v>
      </c>
      <c r="L32" s="12">
        <v>187137</v>
      </c>
      <c r="M32" s="13">
        <v>213826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</row>
    <row r="33" spans="1:228" x14ac:dyDescent="0.2">
      <c r="A33" s="75"/>
      <c r="B33" s="10" t="s">
        <v>57</v>
      </c>
      <c r="C33" s="12">
        <v>83810</v>
      </c>
      <c r="D33" s="12">
        <v>151</v>
      </c>
      <c r="E33" s="12">
        <v>17006</v>
      </c>
      <c r="F33" s="12">
        <v>43</v>
      </c>
      <c r="G33" s="12">
        <v>88207</v>
      </c>
      <c r="H33" s="12">
        <v>634</v>
      </c>
      <c r="I33" s="12">
        <v>57251</v>
      </c>
      <c r="J33" s="12">
        <v>952</v>
      </c>
      <c r="K33" s="12">
        <v>246274</v>
      </c>
      <c r="L33" s="12">
        <v>1780</v>
      </c>
      <c r="M33" s="13">
        <v>248054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</row>
    <row r="34" spans="1:228" x14ac:dyDescent="0.2">
      <c r="A34" s="76"/>
      <c r="B34" s="10" t="s">
        <v>58</v>
      </c>
      <c r="C34" s="12">
        <v>192</v>
      </c>
      <c r="D34" s="12">
        <v>0</v>
      </c>
      <c r="E34" s="12">
        <v>17</v>
      </c>
      <c r="F34" s="12">
        <v>248</v>
      </c>
      <c r="G34" s="12">
        <v>144</v>
      </c>
      <c r="H34" s="12">
        <v>889</v>
      </c>
      <c r="I34" s="12">
        <v>800</v>
      </c>
      <c r="J34" s="12">
        <v>760</v>
      </c>
      <c r="K34" s="12">
        <v>1153</v>
      </c>
      <c r="L34" s="12">
        <v>1897</v>
      </c>
      <c r="M34" s="13">
        <v>3050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</row>
    <row r="35" spans="1:228" x14ac:dyDescent="0.2">
      <c r="A35" s="53" t="s">
        <v>47</v>
      </c>
      <c r="B35" s="53"/>
      <c r="C35" s="14">
        <v>8950929</v>
      </c>
      <c r="D35" s="14">
        <v>2362123</v>
      </c>
      <c r="E35" s="14">
        <v>1837892</v>
      </c>
      <c r="F35" s="14">
        <v>501157</v>
      </c>
      <c r="G35" s="14">
        <v>5867292</v>
      </c>
      <c r="H35" s="14">
        <v>3460122</v>
      </c>
      <c r="I35" s="14">
        <v>3226424</v>
      </c>
      <c r="J35" s="14">
        <v>6953467</v>
      </c>
      <c r="K35" s="14">
        <v>19882537</v>
      </c>
      <c r="L35" s="14">
        <v>13276869</v>
      </c>
      <c r="M35" s="13">
        <v>33159406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</row>
    <row r="36" spans="1:22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</row>
    <row r="37" spans="1:22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</row>
    <row r="38" spans="1:228" ht="15.75" customHeight="1" x14ac:dyDescent="0.2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</row>
    <row r="39" spans="1:22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</row>
    <row r="40" spans="1:228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</row>
    <row r="41" spans="1:22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</row>
    <row r="42" spans="1:22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</row>
    <row r="43" spans="1:22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</row>
    <row r="44" spans="1:22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</row>
    <row r="45" spans="1:22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</row>
    <row r="46" spans="1:22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</row>
    <row r="47" spans="1:22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</row>
    <row r="48" spans="1:22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</row>
    <row r="49" spans="1:22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</row>
    <row r="50" spans="1:22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</row>
    <row r="51" spans="1:22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</row>
    <row r="52" spans="1:22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</row>
    <row r="53" spans="1:22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</row>
    <row r="54" spans="1:22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</row>
    <row r="55" spans="1:22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</row>
    <row r="56" spans="1:22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</row>
    <row r="57" spans="1:22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</row>
    <row r="58" spans="1:22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</row>
    <row r="59" spans="1:22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</row>
    <row r="60" spans="1:22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</row>
    <row r="61" spans="1:22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</row>
    <row r="62" spans="1:22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</row>
    <row r="63" spans="1:22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</row>
    <row r="64" spans="1:22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</row>
    <row r="65" spans="1:22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</row>
    <row r="66" spans="1:22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</row>
    <row r="67" spans="1:22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</row>
    <row r="68" spans="1:22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</row>
    <row r="69" spans="1:22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</row>
    <row r="70" spans="1:22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</row>
    <row r="71" spans="1:22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</row>
    <row r="73" spans="1:227" ht="15.75" customHeight="1" x14ac:dyDescent="0.2"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</row>
    <row r="74" spans="1:227" x14ac:dyDescent="0.2"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</row>
    <row r="75" spans="1:227" ht="12.75" customHeight="1" x14ac:dyDescent="0.2"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</row>
    <row r="76" spans="1:227" x14ac:dyDescent="0.2"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</row>
    <row r="77" spans="1:227" x14ac:dyDescent="0.2"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</row>
    <row r="78" spans="1:227" x14ac:dyDescent="0.2"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</row>
    <row r="79" spans="1:227" x14ac:dyDescent="0.2"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</row>
    <row r="80" spans="1:227" x14ac:dyDescent="0.2"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</row>
    <row r="81" spans="14:227" x14ac:dyDescent="0.2"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</row>
    <row r="82" spans="14:227" x14ac:dyDescent="0.2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</row>
    <row r="83" spans="14:227" x14ac:dyDescent="0.2"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</row>
    <row r="84" spans="14:227" x14ac:dyDescent="0.2"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</row>
    <row r="85" spans="14:227" x14ac:dyDescent="0.2"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</row>
    <row r="86" spans="14:227" x14ac:dyDescent="0.2"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</row>
    <row r="87" spans="14:227" x14ac:dyDescent="0.2"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</row>
    <row r="88" spans="14:227" x14ac:dyDescent="0.2"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</row>
    <row r="89" spans="14:227" x14ac:dyDescent="0.2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</row>
    <row r="90" spans="14:227" x14ac:dyDescent="0.2"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</row>
    <row r="91" spans="14:227" x14ac:dyDescent="0.2"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</row>
    <row r="92" spans="14:227" x14ac:dyDescent="0.2"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</row>
    <row r="93" spans="14:227" x14ac:dyDescent="0.2"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</row>
    <row r="94" spans="14:227" x14ac:dyDescent="0.2"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</row>
    <row r="95" spans="14:227" x14ac:dyDescent="0.2"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</row>
    <row r="96" spans="14:227" x14ac:dyDescent="0.2"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</row>
    <row r="97" spans="14:227" x14ac:dyDescent="0.2"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</row>
    <row r="98" spans="14:227" x14ac:dyDescent="0.2"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</row>
    <row r="99" spans="14:227" x14ac:dyDescent="0.2"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</row>
    <row r="100" spans="14:227" x14ac:dyDescent="0.2"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</row>
    <row r="101" spans="14:227" x14ac:dyDescent="0.2"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</row>
    <row r="102" spans="14:227" x14ac:dyDescent="0.2"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</row>
    <row r="103" spans="14:227" x14ac:dyDescent="0.2"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</row>
    <row r="104" spans="14:227" x14ac:dyDescent="0.2"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</row>
    <row r="105" spans="14:227" x14ac:dyDescent="0.2"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</row>
  </sheetData>
  <mergeCells count="20">
    <mergeCell ref="A28:B28"/>
    <mergeCell ref="A29:A34"/>
    <mergeCell ref="A35:B35"/>
    <mergeCell ref="A8:A13"/>
    <mergeCell ref="A14:B14"/>
    <mergeCell ref="A15:A20"/>
    <mergeCell ref="A21:B21"/>
    <mergeCell ref="A22:A27"/>
    <mergeCell ref="A3:B4"/>
    <mergeCell ref="C3:M3"/>
    <mergeCell ref="C4:M4"/>
    <mergeCell ref="A5:B5"/>
    <mergeCell ref="C5:H5"/>
    <mergeCell ref="I5:J6"/>
    <mergeCell ref="K5:M6"/>
    <mergeCell ref="A6:A7"/>
    <mergeCell ref="B6:B7"/>
    <mergeCell ref="C6:D6"/>
    <mergeCell ref="E6:F6"/>
    <mergeCell ref="G6:H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M39"/>
  <sheetViews>
    <sheetView zoomScaleNormal="100" workbookViewId="0"/>
  </sheetViews>
  <sheetFormatPr baseColWidth="10" defaultRowHeight="12.75" x14ac:dyDescent="0.2"/>
  <cols>
    <col min="1" max="1" width="26.7109375" customWidth="1"/>
    <col min="2" max="3" width="12.7109375" customWidth="1"/>
    <col min="4" max="4" width="13.140625" customWidth="1"/>
    <col min="5" max="6" width="12.7109375" customWidth="1"/>
    <col min="7" max="7" width="13.42578125" customWidth="1"/>
    <col min="8" max="9" width="12.7109375" customWidth="1"/>
    <col min="10" max="10" width="15.140625" customWidth="1"/>
    <col min="11" max="12" width="12.28515625" bestFit="1" customWidth="1"/>
    <col min="13" max="13" width="13.7109375" customWidth="1"/>
  </cols>
  <sheetData>
    <row r="1" spans="1:13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2.75" customHeight="1" x14ac:dyDescent="0.25">
      <c r="A3" s="57" t="s">
        <v>114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3.5" customHeight="1" x14ac:dyDescent="0.25">
      <c r="A4" s="57" t="s">
        <v>110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15.75" x14ac:dyDescent="0.25">
      <c r="A5" s="57" t="s">
        <v>104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x14ac:dyDescent="0.2">
      <c r="A6" s="3"/>
      <c r="B6" s="3"/>
      <c r="C6" s="3"/>
      <c r="D6" s="27"/>
      <c r="E6" s="3"/>
      <c r="F6" s="3"/>
      <c r="G6" s="27"/>
      <c r="H6" s="3"/>
      <c r="I6" s="3"/>
      <c r="J6" s="27"/>
      <c r="K6" s="3"/>
      <c r="L6" s="3"/>
      <c r="M6" s="3"/>
    </row>
    <row r="7" spans="1:13" ht="18" x14ac:dyDescent="0.2">
      <c r="A7" s="70" t="s">
        <v>0</v>
      </c>
      <c r="B7" s="71" t="s">
        <v>1</v>
      </c>
      <c r="C7" s="71"/>
      <c r="D7" s="71"/>
      <c r="E7" s="71" t="s">
        <v>2</v>
      </c>
      <c r="F7" s="71"/>
      <c r="G7" s="71"/>
      <c r="H7" s="71" t="s">
        <v>3</v>
      </c>
      <c r="I7" s="71"/>
      <c r="J7" s="71"/>
      <c r="K7" s="71" t="s">
        <v>4</v>
      </c>
      <c r="L7" s="71"/>
      <c r="M7" s="71"/>
    </row>
    <row r="8" spans="1:13" x14ac:dyDescent="0.2">
      <c r="A8" s="70"/>
      <c r="B8" s="70" t="s">
        <v>5</v>
      </c>
      <c r="C8" s="70"/>
      <c r="D8" s="70" t="s">
        <v>6</v>
      </c>
      <c r="E8" s="70" t="s">
        <v>5</v>
      </c>
      <c r="F8" s="70"/>
      <c r="G8" s="70" t="s">
        <v>6</v>
      </c>
      <c r="H8" s="70" t="s">
        <v>5</v>
      </c>
      <c r="I8" s="70"/>
      <c r="J8" s="70" t="s">
        <v>6</v>
      </c>
      <c r="K8" s="70" t="s">
        <v>5</v>
      </c>
      <c r="L8" s="70"/>
      <c r="M8" s="70" t="s">
        <v>6</v>
      </c>
    </row>
    <row r="9" spans="1:13" x14ac:dyDescent="0.2">
      <c r="A9" s="70"/>
      <c r="B9" s="25" t="s">
        <v>7</v>
      </c>
      <c r="C9" s="25" t="s">
        <v>8</v>
      </c>
      <c r="D9" s="70"/>
      <c r="E9" s="25" t="s">
        <v>7</v>
      </c>
      <c r="F9" s="25" t="s">
        <v>8</v>
      </c>
      <c r="G9" s="70"/>
      <c r="H9" s="25" t="s">
        <v>7</v>
      </c>
      <c r="I9" s="25" t="s">
        <v>9</v>
      </c>
      <c r="J9" s="70"/>
      <c r="K9" s="25" t="s">
        <v>7</v>
      </c>
      <c r="L9" s="25" t="s">
        <v>9</v>
      </c>
      <c r="M9" s="70"/>
    </row>
    <row r="10" spans="1:13" x14ac:dyDescent="0.2">
      <c r="A10" s="17" t="s">
        <v>10</v>
      </c>
      <c r="B10" s="12">
        <v>6182272</v>
      </c>
      <c r="C10" s="12">
        <v>2020285</v>
      </c>
      <c r="D10" s="13">
        <f>B10+C10</f>
        <v>8202557</v>
      </c>
      <c r="E10" s="12">
        <v>242322</v>
      </c>
      <c r="F10" s="12">
        <v>44544</v>
      </c>
      <c r="G10" s="13">
        <f>E10+F10</f>
        <v>286866</v>
      </c>
      <c r="H10" s="12">
        <v>2526335</v>
      </c>
      <c r="I10" s="12">
        <v>297294</v>
      </c>
      <c r="J10" s="13">
        <f>H10+I10</f>
        <v>2823629</v>
      </c>
      <c r="K10" s="12">
        <f>B10+E10+H10</f>
        <v>8950929</v>
      </c>
      <c r="L10" s="12">
        <f>C10+F10+I10</f>
        <v>2362123</v>
      </c>
      <c r="M10" s="13">
        <f>K10+L10</f>
        <v>11313052</v>
      </c>
    </row>
    <row r="11" spans="1:13" x14ac:dyDescent="0.2">
      <c r="A11" s="17" t="s">
        <v>11</v>
      </c>
      <c r="B11" s="12">
        <v>209846</v>
      </c>
      <c r="C11" s="12">
        <v>8068</v>
      </c>
      <c r="D11" s="13">
        <f t="shared" ref="D11:D13" si="0">B11+C11</f>
        <v>217914</v>
      </c>
      <c r="E11" s="12">
        <v>960817</v>
      </c>
      <c r="F11" s="12">
        <v>478881</v>
      </c>
      <c r="G11" s="13">
        <f t="shared" ref="G11:G39" si="1">E11+F11</f>
        <v>1439698</v>
      </c>
      <c r="H11" s="12">
        <v>667229</v>
      </c>
      <c r="I11" s="12">
        <v>14208</v>
      </c>
      <c r="J11" s="13">
        <f t="shared" ref="J11:J39" si="2">H11+I11</f>
        <v>681437</v>
      </c>
      <c r="K11" s="12">
        <f t="shared" ref="K11:L12" si="3">B11+E11+H11</f>
        <v>1837892</v>
      </c>
      <c r="L11" s="12">
        <f t="shared" si="3"/>
        <v>501157</v>
      </c>
      <c r="M11" s="13">
        <f t="shared" ref="M11:M39" si="4">K11+L11</f>
        <v>2339049</v>
      </c>
    </row>
    <row r="12" spans="1:13" x14ac:dyDescent="0.2">
      <c r="A12" s="17" t="s">
        <v>12</v>
      </c>
      <c r="B12" s="12">
        <v>770488</v>
      </c>
      <c r="C12" s="12">
        <v>639081</v>
      </c>
      <c r="D12" s="13">
        <f t="shared" si="0"/>
        <v>1409569</v>
      </c>
      <c r="E12" s="12">
        <v>270843</v>
      </c>
      <c r="F12" s="12">
        <v>642364</v>
      </c>
      <c r="G12" s="13">
        <f t="shared" si="1"/>
        <v>913207</v>
      </c>
      <c r="H12" s="12">
        <v>4825961</v>
      </c>
      <c r="I12" s="12">
        <v>2178677</v>
      </c>
      <c r="J12" s="13">
        <f t="shared" si="2"/>
        <v>7004638</v>
      </c>
      <c r="K12" s="12">
        <f t="shared" si="3"/>
        <v>5867292</v>
      </c>
      <c r="L12" s="12">
        <f t="shared" si="3"/>
        <v>3460122</v>
      </c>
      <c r="M12" s="13">
        <f t="shared" si="4"/>
        <v>9327414</v>
      </c>
    </row>
    <row r="13" spans="1:13" x14ac:dyDescent="0.2">
      <c r="A13" s="18" t="s">
        <v>13</v>
      </c>
      <c r="B13" s="13">
        <f>SUM(B10:B12)</f>
        <v>7162606</v>
      </c>
      <c r="C13" s="13">
        <f>SUM(C10:C12)</f>
        <v>2667434</v>
      </c>
      <c r="D13" s="13">
        <f t="shared" si="0"/>
        <v>9830040</v>
      </c>
      <c r="E13" s="13">
        <f>SUM(E10:E12)</f>
        <v>1473982</v>
      </c>
      <c r="F13" s="13">
        <f>SUM(F10:F12)</f>
        <v>1165789</v>
      </c>
      <c r="G13" s="13">
        <f t="shared" si="1"/>
        <v>2639771</v>
      </c>
      <c r="H13" s="13">
        <f>SUM(H10:H12)</f>
        <v>8019525</v>
      </c>
      <c r="I13" s="13">
        <f>SUM(I10:I12)</f>
        <v>2490179</v>
      </c>
      <c r="J13" s="13">
        <f t="shared" si="2"/>
        <v>10509704</v>
      </c>
      <c r="K13" s="13">
        <f>SUM(K10:K12)</f>
        <v>16656113</v>
      </c>
      <c r="L13" s="13">
        <f>SUM(L10:L12)</f>
        <v>6323402</v>
      </c>
      <c r="M13" s="13">
        <f t="shared" si="4"/>
        <v>22979515</v>
      </c>
    </row>
    <row r="14" spans="1:13" x14ac:dyDescent="0.2">
      <c r="A14" s="19" t="s">
        <v>83</v>
      </c>
      <c r="B14" s="20">
        <v>936</v>
      </c>
      <c r="C14" s="12">
        <v>5483</v>
      </c>
      <c r="D14" s="13">
        <f>B14+C14</f>
        <v>6419</v>
      </c>
      <c r="E14" s="20"/>
      <c r="F14" s="20">
        <v>3122</v>
      </c>
      <c r="G14" s="13">
        <f t="shared" si="1"/>
        <v>3122</v>
      </c>
      <c r="H14" s="20"/>
      <c r="I14" s="20">
        <v>840</v>
      </c>
      <c r="J14" s="13">
        <f t="shared" si="2"/>
        <v>840</v>
      </c>
      <c r="K14" s="20">
        <f>B14+E14+H14</f>
        <v>936</v>
      </c>
      <c r="L14" s="20">
        <f>C14+F14+I14</f>
        <v>9445</v>
      </c>
      <c r="M14" s="13">
        <f t="shared" si="4"/>
        <v>10381</v>
      </c>
    </row>
    <row r="15" spans="1:13" x14ac:dyDescent="0.2">
      <c r="A15" s="19" t="s">
        <v>84</v>
      </c>
      <c r="B15" s="20">
        <v>0</v>
      </c>
      <c r="C15" s="12">
        <v>460</v>
      </c>
      <c r="D15" s="13">
        <f t="shared" ref="D15:D17" si="5">B15+C15</f>
        <v>460</v>
      </c>
      <c r="E15" s="20"/>
      <c r="F15" s="20"/>
      <c r="G15" s="13">
        <f t="shared" si="1"/>
        <v>0</v>
      </c>
      <c r="H15" s="20"/>
      <c r="I15" s="20">
        <v>101</v>
      </c>
      <c r="J15" s="13">
        <f t="shared" si="2"/>
        <v>101</v>
      </c>
      <c r="K15" s="20">
        <f t="shared" ref="K15:L21" si="6">B15+E15+H15</f>
        <v>0</v>
      </c>
      <c r="L15" s="20">
        <f t="shared" si="6"/>
        <v>561</v>
      </c>
      <c r="M15" s="13">
        <f t="shared" si="4"/>
        <v>561</v>
      </c>
    </row>
    <row r="16" spans="1:13" x14ac:dyDescent="0.2">
      <c r="A16" s="21" t="s">
        <v>88</v>
      </c>
      <c r="B16" s="20">
        <v>7471</v>
      </c>
      <c r="C16" s="12">
        <v>13636</v>
      </c>
      <c r="D16" s="13">
        <f t="shared" si="5"/>
        <v>21107</v>
      </c>
      <c r="E16" s="20">
        <v>26710</v>
      </c>
      <c r="F16" s="20">
        <v>309253</v>
      </c>
      <c r="G16" s="13">
        <f t="shared" si="1"/>
        <v>335963</v>
      </c>
      <c r="H16" s="20">
        <v>29390</v>
      </c>
      <c r="I16" s="20">
        <v>101929</v>
      </c>
      <c r="J16" s="13">
        <f t="shared" si="2"/>
        <v>131319</v>
      </c>
      <c r="K16" s="20">
        <f t="shared" si="6"/>
        <v>63571</v>
      </c>
      <c r="L16" s="20">
        <f t="shared" si="6"/>
        <v>424818</v>
      </c>
      <c r="M16" s="13">
        <f t="shared" si="4"/>
        <v>488389</v>
      </c>
    </row>
    <row r="17" spans="1:13" x14ac:dyDescent="0.2">
      <c r="A17" s="21" t="s">
        <v>89</v>
      </c>
      <c r="B17" s="20">
        <v>2722</v>
      </c>
      <c r="C17" s="12">
        <v>27834</v>
      </c>
      <c r="D17" s="13">
        <f t="shared" si="5"/>
        <v>30556</v>
      </c>
      <c r="E17" s="20">
        <v>3074</v>
      </c>
      <c r="F17" s="20">
        <v>27468</v>
      </c>
      <c r="G17" s="13">
        <f t="shared" si="1"/>
        <v>30542</v>
      </c>
      <c r="H17" s="20">
        <v>49061</v>
      </c>
      <c r="I17" s="20">
        <v>145107</v>
      </c>
      <c r="J17" s="13">
        <f t="shared" si="2"/>
        <v>194168</v>
      </c>
      <c r="K17" s="20">
        <f t="shared" si="6"/>
        <v>54857</v>
      </c>
      <c r="L17" s="20">
        <f t="shared" si="6"/>
        <v>200409</v>
      </c>
      <c r="M17" s="13">
        <f t="shared" si="4"/>
        <v>255266</v>
      </c>
    </row>
    <row r="18" spans="1:13" x14ac:dyDescent="0.2">
      <c r="A18" s="22" t="s">
        <v>14</v>
      </c>
      <c r="B18" s="26">
        <v>181954</v>
      </c>
      <c r="C18" s="26">
        <v>2708038</v>
      </c>
      <c r="D18" s="28">
        <f>B18+C18</f>
        <v>2889992</v>
      </c>
      <c r="E18" s="26">
        <v>14313</v>
      </c>
      <c r="F18" s="26">
        <v>240904</v>
      </c>
      <c r="G18" s="13">
        <f t="shared" si="1"/>
        <v>255217</v>
      </c>
      <c r="H18" s="26">
        <v>52690</v>
      </c>
      <c r="I18" s="26">
        <v>884318</v>
      </c>
      <c r="J18" s="13">
        <f t="shared" si="2"/>
        <v>937008</v>
      </c>
      <c r="K18" s="12">
        <f t="shared" si="6"/>
        <v>248957</v>
      </c>
      <c r="L18" s="12">
        <f t="shared" si="6"/>
        <v>3833260</v>
      </c>
      <c r="M18" s="13">
        <f t="shared" si="4"/>
        <v>4082217</v>
      </c>
    </row>
    <row r="19" spans="1:13" x14ac:dyDescent="0.2">
      <c r="A19" s="22" t="s">
        <v>15</v>
      </c>
      <c r="B19" s="26">
        <v>130902</v>
      </c>
      <c r="C19" s="26">
        <v>1835583</v>
      </c>
      <c r="D19" s="28">
        <f t="shared" ref="D19:D22" si="7">B19+C19</f>
        <v>1966485</v>
      </c>
      <c r="E19" s="26">
        <v>24172</v>
      </c>
      <c r="F19" s="26">
        <v>459525</v>
      </c>
      <c r="G19" s="13">
        <f t="shared" si="1"/>
        <v>483697</v>
      </c>
      <c r="H19" s="26">
        <v>34284</v>
      </c>
      <c r="I19" s="26">
        <v>524063</v>
      </c>
      <c r="J19" s="13">
        <f t="shared" si="2"/>
        <v>558347</v>
      </c>
      <c r="K19" s="12">
        <f t="shared" si="6"/>
        <v>189358</v>
      </c>
      <c r="L19" s="12">
        <f t="shared" si="6"/>
        <v>2819171</v>
      </c>
      <c r="M19" s="13">
        <f t="shared" si="4"/>
        <v>3008529</v>
      </c>
    </row>
    <row r="20" spans="1:13" x14ac:dyDescent="0.2">
      <c r="A20" s="22" t="s">
        <v>16</v>
      </c>
      <c r="B20" s="26">
        <v>1079235</v>
      </c>
      <c r="C20" s="26">
        <v>931318</v>
      </c>
      <c r="D20" s="28">
        <f t="shared" si="7"/>
        <v>2010553</v>
      </c>
      <c r="E20" s="26">
        <v>55266</v>
      </c>
      <c r="F20" s="26">
        <v>132567</v>
      </c>
      <c r="G20" s="13">
        <f t="shared" si="1"/>
        <v>187833</v>
      </c>
      <c r="H20" s="26">
        <v>509603</v>
      </c>
      <c r="I20" s="26">
        <v>391463</v>
      </c>
      <c r="J20" s="13">
        <f t="shared" si="2"/>
        <v>901066</v>
      </c>
      <c r="K20" s="12">
        <f t="shared" si="6"/>
        <v>1644104</v>
      </c>
      <c r="L20" s="12">
        <f t="shared" si="6"/>
        <v>1455348</v>
      </c>
      <c r="M20" s="13">
        <f t="shared" si="4"/>
        <v>3099452</v>
      </c>
    </row>
    <row r="21" spans="1:13" x14ac:dyDescent="0.2">
      <c r="A21" s="22" t="s">
        <v>17</v>
      </c>
      <c r="B21" s="26">
        <v>39428</v>
      </c>
      <c r="C21" s="26">
        <v>7160</v>
      </c>
      <c r="D21" s="28">
        <f t="shared" si="7"/>
        <v>46588</v>
      </c>
      <c r="E21" s="26">
        <v>71198</v>
      </c>
      <c r="F21" s="26">
        <v>4016</v>
      </c>
      <c r="G21" s="13">
        <f t="shared" si="1"/>
        <v>75214</v>
      </c>
      <c r="H21" s="26">
        <v>44504</v>
      </c>
      <c r="I21" s="26">
        <v>2214</v>
      </c>
      <c r="J21" s="13">
        <f t="shared" si="2"/>
        <v>46718</v>
      </c>
      <c r="K21" s="12">
        <f t="shared" si="6"/>
        <v>155130</v>
      </c>
      <c r="L21" s="12">
        <f t="shared" si="6"/>
        <v>13390</v>
      </c>
      <c r="M21" s="13">
        <f t="shared" si="4"/>
        <v>168520</v>
      </c>
    </row>
    <row r="22" spans="1:13" x14ac:dyDescent="0.2">
      <c r="A22" s="29" t="s">
        <v>90</v>
      </c>
      <c r="B22" s="13">
        <f>SUM(B18:B21)</f>
        <v>1431519</v>
      </c>
      <c r="C22" s="13">
        <f>SUM(C18:C21)</f>
        <v>5482099</v>
      </c>
      <c r="D22" s="30">
        <f t="shared" si="7"/>
        <v>6913618</v>
      </c>
      <c r="E22" s="13">
        <f>SUM(E18:E21)</f>
        <v>164949</v>
      </c>
      <c r="F22" s="13">
        <f>SUM(F18:F21)</f>
        <v>837012</v>
      </c>
      <c r="G22" s="13">
        <f t="shared" si="1"/>
        <v>1001961</v>
      </c>
      <c r="H22" s="13">
        <f>SUM(H18:H21)</f>
        <v>641081</v>
      </c>
      <c r="I22" s="13">
        <f>SUM(I18:I21)</f>
        <v>1802058</v>
      </c>
      <c r="J22" s="13">
        <f>H22+I22</f>
        <v>2443139</v>
      </c>
      <c r="K22" s="13">
        <f>SUM(K18:K21)</f>
        <v>2237549</v>
      </c>
      <c r="L22" s="13">
        <f>SUM(L18:L21)</f>
        <v>8121169</v>
      </c>
      <c r="M22" s="13">
        <f t="shared" si="4"/>
        <v>10358718</v>
      </c>
    </row>
    <row r="23" spans="1:13" x14ac:dyDescent="0.2">
      <c r="A23" s="21" t="s">
        <v>91</v>
      </c>
      <c r="B23" s="20">
        <v>4</v>
      </c>
      <c r="C23" s="20"/>
      <c r="D23" s="13">
        <f>B23+C23</f>
        <v>4</v>
      </c>
      <c r="E23" s="12"/>
      <c r="F23" s="12"/>
      <c r="G23" s="13">
        <f t="shared" si="1"/>
        <v>0</v>
      </c>
      <c r="H23" s="12">
        <v>40</v>
      </c>
      <c r="I23" s="12"/>
      <c r="J23" s="13">
        <f t="shared" si="2"/>
        <v>40</v>
      </c>
      <c r="K23" s="12">
        <f>B23+E23+H23</f>
        <v>44</v>
      </c>
      <c r="L23" s="12">
        <f>C23+F23+I23</f>
        <v>0</v>
      </c>
      <c r="M23" s="13">
        <f t="shared" si="4"/>
        <v>44</v>
      </c>
    </row>
    <row r="24" spans="1:13" x14ac:dyDescent="0.2">
      <c r="A24" s="21" t="s">
        <v>92</v>
      </c>
      <c r="B24" s="20">
        <v>216</v>
      </c>
      <c r="C24" s="20"/>
      <c r="D24" s="13">
        <f t="shared" ref="D24:D38" si="8">B24+C24</f>
        <v>216</v>
      </c>
      <c r="E24" s="12">
        <v>1800</v>
      </c>
      <c r="F24" s="12"/>
      <c r="G24" s="13">
        <f t="shared" si="1"/>
        <v>1800</v>
      </c>
      <c r="H24" s="12">
        <v>18411</v>
      </c>
      <c r="I24" s="12">
        <v>1800</v>
      </c>
      <c r="J24" s="13">
        <f t="shared" si="2"/>
        <v>20211</v>
      </c>
      <c r="K24" s="12">
        <f t="shared" ref="K24:L30" si="9">B24+E24+H24</f>
        <v>20427</v>
      </c>
      <c r="L24" s="12">
        <f t="shared" si="9"/>
        <v>1800</v>
      </c>
      <c r="M24" s="13">
        <f t="shared" si="4"/>
        <v>22227</v>
      </c>
    </row>
    <row r="25" spans="1:13" x14ac:dyDescent="0.2">
      <c r="A25" s="21" t="s">
        <v>93</v>
      </c>
      <c r="B25" s="20">
        <v>18</v>
      </c>
      <c r="C25" s="20">
        <v>210</v>
      </c>
      <c r="D25" s="13">
        <f t="shared" si="8"/>
        <v>228</v>
      </c>
      <c r="E25" s="12"/>
      <c r="F25" s="12"/>
      <c r="G25" s="13">
        <f t="shared" si="1"/>
        <v>0</v>
      </c>
      <c r="H25" s="12"/>
      <c r="I25" s="12"/>
      <c r="J25" s="13">
        <f t="shared" si="2"/>
        <v>0</v>
      </c>
      <c r="K25" s="12">
        <f t="shared" si="9"/>
        <v>18</v>
      </c>
      <c r="L25" s="12">
        <f t="shared" si="9"/>
        <v>210</v>
      </c>
      <c r="M25" s="13">
        <f t="shared" si="4"/>
        <v>228</v>
      </c>
    </row>
    <row r="26" spans="1:13" x14ac:dyDescent="0.2">
      <c r="A26" s="21" t="s">
        <v>95</v>
      </c>
      <c r="B26" s="20">
        <v>555</v>
      </c>
      <c r="C26" s="20">
        <v>1140</v>
      </c>
      <c r="D26" s="13">
        <f t="shared" si="8"/>
        <v>1695</v>
      </c>
      <c r="E26" s="12">
        <v>6469</v>
      </c>
      <c r="F26" s="12">
        <v>3889</v>
      </c>
      <c r="G26" s="13">
        <f t="shared" si="1"/>
        <v>10358</v>
      </c>
      <c r="H26" s="12">
        <v>65571</v>
      </c>
      <c r="I26" s="12"/>
      <c r="J26" s="13">
        <f t="shared" si="2"/>
        <v>65571</v>
      </c>
      <c r="K26" s="12">
        <f t="shared" si="9"/>
        <v>72595</v>
      </c>
      <c r="L26" s="12">
        <f t="shared" si="9"/>
        <v>5029</v>
      </c>
      <c r="M26" s="13">
        <f t="shared" si="4"/>
        <v>77624</v>
      </c>
    </row>
    <row r="27" spans="1:13" x14ac:dyDescent="0.2">
      <c r="A27" s="21" t="s">
        <v>96</v>
      </c>
      <c r="B27" s="20">
        <v>43965</v>
      </c>
      <c r="C27" s="20"/>
      <c r="D27" s="13">
        <f t="shared" si="8"/>
        <v>43965</v>
      </c>
      <c r="E27" s="12">
        <v>6610</v>
      </c>
      <c r="F27" s="12"/>
      <c r="G27" s="13">
        <f t="shared" si="1"/>
        <v>6610</v>
      </c>
      <c r="H27" s="12">
        <v>356079</v>
      </c>
      <c r="I27" s="12">
        <v>1706</v>
      </c>
      <c r="J27" s="13">
        <f t="shared" si="2"/>
        <v>357785</v>
      </c>
      <c r="K27" s="12">
        <f t="shared" si="9"/>
        <v>406654</v>
      </c>
      <c r="L27" s="12">
        <f t="shared" si="9"/>
        <v>1706</v>
      </c>
      <c r="M27" s="13">
        <f t="shared" si="4"/>
        <v>408360</v>
      </c>
    </row>
    <row r="28" spans="1:13" x14ac:dyDescent="0.2">
      <c r="A28" s="21" t="s">
        <v>97</v>
      </c>
      <c r="B28" s="20">
        <v>3</v>
      </c>
      <c r="C28" s="20"/>
      <c r="D28" s="13">
        <f t="shared" si="8"/>
        <v>3</v>
      </c>
      <c r="E28" s="12"/>
      <c r="F28" s="12"/>
      <c r="G28" s="13">
        <f t="shared" si="1"/>
        <v>0</v>
      </c>
      <c r="H28" s="12"/>
      <c r="I28" s="12"/>
      <c r="J28" s="13">
        <f t="shared" si="2"/>
        <v>0</v>
      </c>
      <c r="K28" s="12">
        <f t="shared" si="9"/>
        <v>3</v>
      </c>
      <c r="L28" s="12">
        <f t="shared" si="9"/>
        <v>0</v>
      </c>
      <c r="M28" s="13">
        <f t="shared" si="4"/>
        <v>3</v>
      </c>
    </row>
    <row r="29" spans="1:13" x14ac:dyDescent="0.2">
      <c r="A29" s="21" t="s">
        <v>113</v>
      </c>
      <c r="B29" s="20"/>
      <c r="C29" s="20"/>
      <c r="D29" s="13">
        <f t="shared" si="8"/>
        <v>0</v>
      </c>
      <c r="E29" s="12">
        <v>1560</v>
      </c>
      <c r="F29" s="12"/>
      <c r="G29" s="13">
        <f t="shared" si="1"/>
        <v>1560</v>
      </c>
      <c r="H29" s="12">
        <v>51348</v>
      </c>
      <c r="I29" s="12">
        <v>274</v>
      </c>
      <c r="J29" s="13">
        <f t="shared" si="2"/>
        <v>51622</v>
      </c>
      <c r="K29" s="12">
        <f t="shared" si="9"/>
        <v>52908</v>
      </c>
      <c r="L29" s="12">
        <f t="shared" si="9"/>
        <v>274</v>
      </c>
      <c r="M29" s="13">
        <f t="shared" si="4"/>
        <v>53182</v>
      </c>
    </row>
    <row r="30" spans="1:13" x14ac:dyDescent="0.2">
      <c r="A30" s="21" t="s">
        <v>99</v>
      </c>
      <c r="B30" s="20">
        <v>51877</v>
      </c>
      <c r="C30" s="20">
        <v>21403</v>
      </c>
      <c r="D30" s="13">
        <f t="shared" si="8"/>
        <v>73280</v>
      </c>
      <c r="E30" s="12">
        <v>156257</v>
      </c>
      <c r="F30" s="12">
        <v>114338</v>
      </c>
      <c r="G30" s="13">
        <f t="shared" si="1"/>
        <v>270595</v>
      </c>
      <c r="H30" s="12">
        <v>97527</v>
      </c>
      <c r="I30" s="12">
        <v>73130</v>
      </c>
      <c r="J30" s="13">
        <f t="shared" si="2"/>
        <v>170657</v>
      </c>
      <c r="K30" s="12">
        <f t="shared" si="9"/>
        <v>305661</v>
      </c>
      <c r="L30" s="12">
        <f t="shared" si="9"/>
        <v>208871</v>
      </c>
      <c r="M30" s="13">
        <f t="shared" si="4"/>
        <v>514532</v>
      </c>
    </row>
    <row r="31" spans="1:13" x14ac:dyDescent="0.2">
      <c r="A31" s="18" t="s">
        <v>18</v>
      </c>
      <c r="B31" s="13">
        <f>B13+B14+B15+B16+B17+B22+B23+B24+B25+B26+B27+B28+B29+B30</f>
        <v>8701892</v>
      </c>
      <c r="C31" s="13">
        <f>C13+C14+C15+C16+C17+C22+C23+C24+C25+C26+C27+C28+C29+C30</f>
        <v>8219699</v>
      </c>
      <c r="D31" s="13">
        <f t="shared" si="8"/>
        <v>16921591</v>
      </c>
      <c r="E31" s="13">
        <f>E13+E14+E15+E16+E17+E22+E23+E24+E25+E26+E27+E28+E29+E30</f>
        <v>1841411</v>
      </c>
      <c r="F31" s="13">
        <f>F13+F14+F15+F16+F17+F22+F23+F24+F25+F26+F27+F28+F29+F30</f>
        <v>2460871</v>
      </c>
      <c r="G31" s="13">
        <f t="shared" si="1"/>
        <v>4302282</v>
      </c>
      <c r="H31" s="13">
        <f>H13+H14+H15+H16+H17+H22+H23+H24+H25+H26+H27+H28+H29+H30</f>
        <v>9328033</v>
      </c>
      <c r="I31" s="13">
        <f>I13+I14+I15+I16+I17+I22+I23+I24+I25+I26+I27+I28+I29+I30</f>
        <v>4617124</v>
      </c>
      <c r="J31" s="13">
        <f t="shared" si="2"/>
        <v>13945157</v>
      </c>
      <c r="K31" s="13">
        <f>K13+K14+K15+K16+K17+K22+K23+K24+K25+K26+K27+K28+K29+K30</f>
        <v>19871336</v>
      </c>
      <c r="L31" s="13">
        <f>L13+L14+L15+L16+L17+L22+L23+L24+L25+L26+L27+L28+L29+L30</f>
        <v>15297694</v>
      </c>
      <c r="M31" s="13">
        <f t="shared" si="4"/>
        <v>35169030</v>
      </c>
    </row>
    <row r="32" spans="1:13" x14ac:dyDescent="0.2">
      <c r="A32" s="21" t="s">
        <v>48</v>
      </c>
      <c r="B32" s="20">
        <v>10</v>
      </c>
      <c r="C32" s="20"/>
      <c r="D32" s="13">
        <f t="shared" si="8"/>
        <v>10</v>
      </c>
      <c r="E32" s="20"/>
      <c r="F32" s="20"/>
      <c r="G32" s="13">
        <f t="shared" si="1"/>
        <v>0</v>
      </c>
      <c r="H32" s="20"/>
      <c r="I32" s="20"/>
      <c r="J32" s="13">
        <f t="shared" si="2"/>
        <v>0</v>
      </c>
      <c r="K32" s="20">
        <f>B32+E32+H32</f>
        <v>10</v>
      </c>
      <c r="L32" s="20">
        <f>C32+F32+I32</f>
        <v>0</v>
      </c>
      <c r="M32" s="13">
        <f t="shared" si="4"/>
        <v>10</v>
      </c>
    </row>
    <row r="33" spans="1:13" x14ac:dyDescent="0.2">
      <c r="A33" s="21" t="s">
        <v>20</v>
      </c>
      <c r="B33" s="20">
        <v>20</v>
      </c>
      <c r="C33" s="20"/>
      <c r="D33" s="13">
        <f t="shared" si="8"/>
        <v>20</v>
      </c>
      <c r="E33" s="20"/>
      <c r="F33" s="20"/>
      <c r="G33" s="13">
        <f t="shared" si="1"/>
        <v>0</v>
      </c>
      <c r="H33" s="20"/>
      <c r="I33" s="20"/>
      <c r="J33" s="13">
        <f t="shared" si="2"/>
        <v>0</v>
      </c>
      <c r="K33" s="20">
        <f t="shared" ref="K33:L38" si="10">B33+E33+H33</f>
        <v>20</v>
      </c>
      <c r="L33" s="20">
        <f t="shared" si="10"/>
        <v>0</v>
      </c>
      <c r="M33" s="13">
        <f t="shared" si="4"/>
        <v>20</v>
      </c>
    </row>
    <row r="34" spans="1:13" x14ac:dyDescent="0.2">
      <c r="A34" s="21" t="s">
        <v>21</v>
      </c>
      <c r="B34" s="20">
        <v>63</v>
      </c>
      <c r="C34" s="20"/>
      <c r="D34" s="13">
        <f t="shared" si="8"/>
        <v>63</v>
      </c>
      <c r="E34" s="20"/>
      <c r="F34" s="20"/>
      <c r="G34" s="13">
        <f t="shared" si="1"/>
        <v>0</v>
      </c>
      <c r="H34" s="20"/>
      <c r="I34" s="20"/>
      <c r="J34" s="13">
        <f t="shared" si="2"/>
        <v>0</v>
      </c>
      <c r="K34" s="20">
        <f t="shared" si="10"/>
        <v>63</v>
      </c>
      <c r="L34" s="20">
        <f t="shared" si="10"/>
        <v>0</v>
      </c>
      <c r="M34" s="13">
        <f t="shared" si="4"/>
        <v>63</v>
      </c>
    </row>
    <row r="35" spans="1:13" x14ac:dyDescent="0.2">
      <c r="A35" s="21" t="s">
        <v>28</v>
      </c>
      <c r="B35" s="20">
        <v>7</v>
      </c>
      <c r="C35" s="20"/>
      <c r="D35" s="13">
        <f t="shared" si="8"/>
        <v>7</v>
      </c>
      <c r="E35" s="20"/>
      <c r="F35" s="20"/>
      <c r="G35" s="13">
        <f t="shared" si="1"/>
        <v>0</v>
      </c>
      <c r="H35" s="20"/>
      <c r="I35" s="20"/>
      <c r="J35" s="13">
        <f t="shared" si="2"/>
        <v>0</v>
      </c>
      <c r="K35" s="20">
        <f t="shared" si="10"/>
        <v>7</v>
      </c>
      <c r="L35" s="20">
        <f t="shared" si="10"/>
        <v>0</v>
      </c>
      <c r="M35" s="13">
        <f t="shared" si="4"/>
        <v>7</v>
      </c>
    </row>
    <row r="36" spans="1:13" x14ac:dyDescent="0.2">
      <c r="A36" s="21" t="s">
        <v>29</v>
      </c>
      <c r="B36" s="20"/>
      <c r="C36" s="20"/>
      <c r="D36" s="13">
        <f t="shared" si="8"/>
        <v>0</v>
      </c>
      <c r="E36" s="20"/>
      <c r="F36" s="20"/>
      <c r="G36" s="13">
        <f t="shared" si="1"/>
        <v>0</v>
      </c>
      <c r="H36" s="20"/>
      <c r="I36" s="20"/>
      <c r="J36" s="13">
        <f t="shared" si="2"/>
        <v>0</v>
      </c>
      <c r="K36" s="20">
        <f t="shared" si="10"/>
        <v>0</v>
      </c>
      <c r="L36" s="20">
        <f t="shared" si="10"/>
        <v>0</v>
      </c>
      <c r="M36" s="13">
        <f t="shared" si="4"/>
        <v>0</v>
      </c>
    </row>
    <row r="37" spans="1:13" x14ac:dyDescent="0.2">
      <c r="A37" s="21" t="s">
        <v>22</v>
      </c>
      <c r="B37" s="20">
        <v>2512</v>
      </c>
      <c r="C37" s="20">
        <v>1989</v>
      </c>
      <c r="D37" s="13">
        <f t="shared" si="8"/>
        <v>4501</v>
      </c>
      <c r="E37" s="20">
        <v>170</v>
      </c>
      <c r="F37" s="20"/>
      <c r="G37" s="13">
        <f t="shared" si="1"/>
        <v>170</v>
      </c>
      <c r="H37" s="20">
        <v>175</v>
      </c>
      <c r="I37" s="20">
        <v>9251</v>
      </c>
      <c r="J37" s="13">
        <f t="shared" si="2"/>
        <v>9426</v>
      </c>
      <c r="K37" s="20">
        <f t="shared" si="10"/>
        <v>2857</v>
      </c>
      <c r="L37" s="20">
        <f t="shared" si="10"/>
        <v>11240</v>
      </c>
      <c r="M37" s="13">
        <f t="shared" si="4"/>
        <v>14097</v>
      </c>
    </row>
    <row r="38" spans="1:13" x14ac:dyDescent="0.2">
      <c r="A38" s="21" t="s">
        <v>26</v>
      </c>
      <c r="B38" s="20">
        <v>8103</v>
      </c>
      <c r="C38" s="20">
        <v>15315</v>
      </c>
      <c r="D38" s="13">
        <f t="shared" si="8"/>
        <v>23418</v>
      </c>
      <c r="E38" s="20"/>
      <c r="F38" s="20"/>
      <c r="G38" s="13">
        <f t="shared" si="1"/>
        <v>0</v>
      </c>
      <c r="H38" s="20">
        <v>141</v>
      </c>
      <c r="I38" s="20">
        <v>12421</v>
      </c>
      <c r="J38" s="13">
        <f t="shared" si="2"/>
        <v>12562</v>
      </c>
      <c r="K38" s="20">
        <f t="shared" si="10"/>
        <v>8244</v>
      </c>
      <c r="L38" s="20">
        <f t="shared" si="10"/>
        <v>27736</v>
      </c>
      <c r="M38" s="13">
        <f t="shared" si="4"/>
        <v>35980</v>
      </c>
    </row>
    <row r="39" spans="1:13" x14ac:dyDescent="0.2">
      <c r="A39" s="23" t="s">
        <v>27</v>
      </c>
      <c r="B39" s="13">
        <f>SUM(B31:B38)</f>
        <v>8712607</v>
      </c>
      <c r="C39" s="13">
        <f>SUM(C31:C38)</f>
        <v>8237003</v>
      </c>
      <c r="D39" s="13">
        <f>B39+C39</f>
        <v>16949610</v>
      </c>
      <c r="E39" s="13">
        <f>SUM(E31:E38)</f>
        <v>1841581</v>
      </c>
      <c r="F39" s="13">
        <f>SUM(F31:F38)</f>
        <v>2460871</v>
      </c>
      <c r="G39" s="13">
        <f t="shared" si="1"/>
        <v>4302452</v>
      </c>
      <c r="H39" s="13">
        <f>SUM(H31:H38)</f>
        <v>9328349</v>
      </c>
      <c r="I39" s="13">
        <f>SUM(I31:I38)</f>
        <v>4638796</v>
      </c>
      <c r="J39" s="13">
        <f t="shared" si="2"/>
        <v>13967145</v>
      </c>
      <c r="K39" s="13">
        <f>SUM(K31:K38)</f>
        <v>19882537</v>
      </c>
      <c r="L39" s="13">
        <f>SUM(L31:L38)</f>
        <v>15336670</v>
      </c>
      <c r="M39" s="13">
        <f t="shared" si="4"/>
        <v>35219207</v>
      </c>
    </row>
  </sheetData>
  <mergeCells count="16">
    <mergeCell ref="A3:M3"/>
    <mergeCell ref="A4:M4"/>
    <mergeCell ref="A5:M5"/>
    <mergeCell ref="A7:A9"/>
    <mergeCell ref="B7:D7"/>
    <mergeCell ref="E7:G7"/>
    <mergeCell ref="H7:J7"/>
    <mergeCell ref="K7:M7"/>
    <mergeCell ref="B8:C8"/>
    <mergeCell ref="D8:D9"/>
    <mergeCell ref="E8:F8"/>
    <mergeCell ref="G8:G9"/>
    <mergeCell ref="H8:I8"/>
    <mergeCell ref="J8:J9"/>
    <mergeCell ref="K8:L8"/>
    <mergeCell ref="M8:M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2:M32"/>
  <sheetViews>
    <sheetView zoomScaleNormal="100" workbookViewId="0"/>
  </sheetViews>
  <sheetFormatPr baseColWidth="10" defaultRowHeight="12.75" x14ac:dyDescent="0.2"/>
  <cols>
    <col min="1" max="1" width="25.7109375" bestFit="1" customWidth="1"/>
    <col min="2" max="5" width="12.7109375" customWidth="1"/>
    <col min="6" max="7" width="13.140625" bestFit="1" customWidth="1"/>
    <col min="8" max="9" width="12.7109375" customWidth="1"/>
    <col min="10" max="10" width="13.140625" bestFit="1" customWidth="1"/>
    <col min="11" max="11" width="12.7109375" customWidth="1"/>
    <col min="12" max="13" width="13.140625" bestFit="1" customWidth="1"/>
  </cols>
  <sheetData>
    <row r="2" spans="1:13" ht="12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7" t="s">
        <v>116</v>
      </c>
      <c r="B3" s="57"/>
      <c r="C3" s="57"/>
      <c r="D3" s="57"/>
      <c r="E3" s="57"/>
      <c r="F3" s="57"/>
      <c r="G3" s="57"/>
      <c r="H3" s="57"/>
      <c r="I3" s="57"/>
      <c r="J3" s="57"/>
      <c r="K3" s="77"/>
      <c r="L3" s="77"/>
      <c r="M3" s="77"/>
    </row>
    <row r="4" spans="1:13" ht="15.75" x14ac:dyDescent="0.25">
      <c r="A4" s="57" t="s">
        <v>110</v>
      </c>
      <c r="B4" s="57"/>
      <c r="C4" s="57"/>
      <c r="D4" s="57"/>
      <c r="E4" s="57"/>
      <c r="F4" s="57"/>
      <c r="G4" s="57"/>
      <c r="H4" s="57"/>
      <c r="I4" s="57"/>
      <c r="J4" s="57"/>
      <c r="K4" s="77"/>
      <c r="L4" s="77"/>
      <c r="M4" s="77"/>
    </row>
    <row r="5" spans="1:13" ht="12.75" customHeight="1" x14ac:dyDescent="0.25">
      <c r="A5" s="57" t="s">
        <v>104</v>
      </c>
      <c r="B5" s="57"/>
      <c r="C5" s="57"/>
      <c r="D5" s="57"/>
      <c r="E5" s="57"/>
      <c r="F5" s="57"/>
      <c r="G5" s="57"/>
      <c r="H5" s="57"/>
      <c r="I5" s="57"/>
      <c r="J5" s="57"/>
      <c r="K5" s="77"/>
      <c r="L5" s="77"/>
      <c r="M5" s="77"/>
    </row>
    <row r="6" spans="1:13" ht="13.5" customHeight="1" x14ac:dyDescent="0.2">
      <c r="A6" s="70" t="s">
        <v>0</v>
      </c>
      <c r="B6" s="71" t="s">
        <v>1</v>
      </c>
      <c r="C6" s="71"/>
      <c r="D6" s="71"/>
      <c r="E6" s="71" t="s">
        <v>2</v>
      </c>
      <c r="F6" s="71"/>
      <c r="G6" s="71"/>
      <c r="H6" s="71" t="s">
        <v>3</v>
      </c>
      <c r="I6" s="71"/>
      <c r="J6" s="71"/>
      <c r="K6" s="71" t="s">
        <v>4</v>
      </c>
      <c r="L6" s="71"/>
      <c r="M6" s="71"/>
    </row>
    <row r="7" spans="1:13" x14ac:dyDescent="0.2">
      <c r="A7" s="70"/>
      <c r="B7" s="70" t="s">
        <v>5</v>
      </c>
      <c r="C7" s="70"/>
      <c r="D7" s="70" t="s">
        <v>6</v>
      </c>
      <c r="E7" s="70" t="s">
        <v>5</v>
      </c>
      <c r="F7" s="70"/>
      <c r="G7" s="70" t="s">
        <v>6</v>
      </c>
      <c r="H7" s="70" t="s">
        <v>5</v>
      </c>
      <c r="I7" s="70"/>
      <c r="J7" s="70" t="s">
        <v>6</v>
      </c>
      <c r="K7" s="70" t="s">
        <v>5</v>
      </c>
      <c r="L7" s="70"/>
      <c r="M7" s="70" t="s">
        <v>6</v>
      </c>
    </row>
    <row r="8" spans="1:13" x14ac:dyDescent="0.2">
      <c r="A8" s="70"/>
      <c r="B8" s="25" t="s">
        <v>7</v>
      </c>
      <c r="C8" s="25" t="s">
        <v>8</v>
      </c>
      <c r="D8" s="70"/>
      <c r="E8" s="25" t="s">
        <v>7</v>
      </c>
      <c r="F8" s="25" t="s">
        <v>8</v>
      </c>
      <c r="G8" s="70"/>
      <c r="H8" s="25" t="s">
        <v>7</v>
      </c>
      <c r="I8" s="25" t="s">
        <v>9</v>
      </c>
      <c r="J8" s="70"/>
      <c r="K8" s="25" t="s">
        <v>7</v>
      </c>
      <c r="L8" s="25" t="s">
        <v>9</v>
      </c>
      <c r="M8" s="70"/>
    </row>
    <row r="9" spans="1:13" x14ac:dyDescent="0.2">
      <c r="A9" s="17" t="s">
        <v>10</v>
      </c>
      <c r="B9" s="12">
        <v>29100</v>
      </c>
      <c r="C9" s="12"/>
      <c r="D9" s="13">
        <f>B9+C9</f>
        <v>29100</v>
      </c>
      <c r="E9" s="12"/>
      <c r="F9" s="12"/>
      <c r="G9" s="13">
        <f>E9+F9</f>
        <v>0</v>
      </c>
      <c r="H9" s="12">
        <v>7844</v>
      </c>
      <c r="I9" s="12"/>
      <c r="J9" s="13">
        <f>H9+I9</f>
        <v>7844</v>
      </c>
      <c r="K9" s="12">
        <f>B9+E9+H9</f>
        <v>36944</v>
      </c>
      <c r="L9" s="12">
        <f>C9+F9+I9</f>
        <v>0</v>
      </c>
      <c r="M9" s="13">
        <f>K9+L9</f>
        <v>36944</v>
      </c>
    </row>
    <row r="10" spans="1:13" x14ac:dyDescent="0.2">
      <c r="A10" s="17" t="s">
        <v>11</v>
      </c>
      <c r="B10" s="12">
        <v>3000</v>
      </c>
      <c r="C10" s="12"/>
      <c r="D10" s="13">
        <f t="shared" ref="D10:D31" si="0">B10+C10</f>
        <v>3000</v>
      </c>
      <c r="E10" s="12">
        <v>51284</v>
      </c>
      <c r="F10" s="12">
        <v>1281766</v>
      </c>
      <c r="G10" s="13">
        <f t="shared" ref="G10:G31" si="1">E10+F10</f>
        <v>1333050</v>
      </c>
      <c r="H10" s="12">
        <v>35890</v>
      </c>
      <c r="I10" s="12"/>
      <c r="J10" s="13">
        <f t="shared" ref="J10:J31" si="2">H10+I10</f>
        <v>35890</v>
      </c>
      <c r="K10" s="12">
        <f t="shared" ref="K10:L25" si="3">B10+E10+H10</f>
        <v>90174</v>
      </c>
      <c r="L10" s="12">
        <f t="shared" si="3"/>
        <v>1281766</v>
      </c>
      <c r="M10" s="13">
        <f t="shared" ref="M10:M30" si="4">K10+L10</f>
        <v>1371940</v>
      </c>
    </row>
    <row r="11" spans="1:13" x14ac:dyDescent="0.2">
      <c r="A11" s="17" t="s">
        <v>12</v>
      </c>
      <c r="B11" s="12">
        <v>5000</v>
      </c>
      <c r="C11" s="12"/>
      <c r="D11" s="13">
        <f t="shared" si="0"/>
        <v>5000</v>
      </c>
      <c r="E11" s="12">
        <v>300</v>
      </c>
      <c r="F11" s="12">
        <v>14550</v>
      </c>
      <c r="G11" s="13">
        <f t="shared" si="1"/>
        <v>14850</v>
      </c>
      <c r="H11" s="12">
        <v>78017</v>
      </c>
      <c r="I11" s="12">
        <v>12755</v>
      </c>
      <c r="J11" s="13">
        <f t="shared" si="2"/>
        <v>90772</v>
      </c>
      <c r="K11" s="12">
        <f t="shared" si="3"/>
        <v>83317</v>
      </c>
      <c r="L11" s="12">
        <f t="shared" si="3"/>
        <v>27305</v>
      </c>
      <c r="M11" s="13">
        <f t="shared" si="4"/>
        <v>110622</v>
      </c>
    </row>
    <row r="12" spans="1:13" x14ac:dyDescent="0.2">
      <c r="A12" s="18" t="s">
        <v>13</v>
      </c>
      <c r="B12" s="13">
        <f>SUM(B9:B11)</f>
        <v>37100</v>
      </c>
      <c r="C12" s="13"/>
      <c r="D12" s="13">
        <f t="shared" si="0"/>
        <v>37100</v>
      </c>
      <c r="E12" s="13">
        <f>SUM(E9:E11)</f>
        <v>51584</v>
      </c>
      <c r="F12" s="13">
        <f>SUM(F9:F11)</f>
        <v>1296316</v>
      </c>
      <c r="G12" s="13">
        <f t="shared" si="1"/>
        <v>1347900</v>
      </c>
      <c r="H12" s="13">
        <f>SUM(H9:H11)</f>
        <v>121751</v>
      </c>
      <c r="I12" s="13">
        <f>SUM(I9:I11)</f>
        <v>12755</v>
      </c>
      <c r="J12" s="13">
        <f t="shared" si="2"/>
        <v>134506</v>
      </c>
      <c r="K12" s="13">
        <f t="shared" si="3"/>
        <v>210435</v>
      </c>
      <c r="L12" s="13">
        <f t="shared" si="3"/>
        <v>1309071</v>
      </c>
      <c r="M12" s="13">
        <f t="shared" si="4"/>
        <v>1519506</v>
      </c>
    </row>
    <row r="13" spans="1:13" x14ac:dyDescent="0.2">
      <c r="A13" s="19" t="s">
        <v>62</v>
      </c>
      <c r="B13" s="12"/>
      <c r="C13" s="12"/>
      <c r="D13" s="13">
        <f t="shared" si="0"/>
        <v>0</v>
      </c>
      <c r="E13" s="12"/>
      <c r="F13" s="12"/>
      <c r="G13" s="13">
        <f t="shared" si="1"/>
        <v>0</v>
      </c>
      <c r="H13" s="20">
        <v>44</v>
      </c>
      <c r="I13" s="20"/>
      <c r="J13" s="13">
        <f t="shared" si="2"/>
        <v>44</v>
      </c>
      <c r="K13" s="12">
        <f t="shared" si="3"/>
        <v>44</v>
      </c>
      <c r="L13" s="12">
        <f t="shared" si="3"/>
        <v>0</v>
      </c>
      <c r="M13" s="13">
        <f t="shared" si="4"/>
        <v>44</v>
      </c>
    </row>
    <row r="14" spans="1:13" x14ac:dyDescent="0.2">
      <c r="A14" s="19" t="s">
        <v>117</v>
      </c>
      <c r="B14" s="12"/>
      <c r="C14" s="12"/>
      <c r="D14" s="13">
        <f t="shared" si="0"/>
        <v>0</v>
      </c>
      <c r="E14" s="20">
        <v>1790</v>
      </c>
      <c r="F14" s="20"/>
      <c r="G14" s="13">
        <f t="shared" si="1"/>
        <v>1790</v>
      </c>
      <c r="H14" s="20">
        <v>452</v>
      </c>
      <c r="I14" s="20"/>
      <c r="J14" s="13">
        <f t="shared" si="2"/>
        <v>452</v>
      </c>
      <c r="K14" s="12">
        <f t="shared" si="3"/>
        <v>2242</v>
      </c>
      <c r="L14" s="12">
        <f t="shared" si="3"/>
        <v>0</v>
      </c>
      <c r="M14" s="13">
        <f t="shared" si="4"/>
        <v>2242</v>
      </c>
    </row>
    <row r="15" spans="1:13" x14ac:dyDescent="0.2">
      <c r="A15" s="19" t="s">
        <v>87</v>
      </c>
      <c r="B15" s="12"/>
      <c r="C15" s="12"/>
      <c r="D15" s="13">
        <f t="shared" si="0"/>
        <v>0</v>
      </c>
      <c r="E15" s="20"/>
      <c r="F15" s="20"/>
      <c r="G15" s="13">
        <f t="shared" si="1"/>
        <v>0</v>
      </c>
      <c r="H15" s="20">
        <v>90</v>
      </c>
      <c r="I15" s="20"/>
      <c r="J15" s="13">
        <f t="shared" si="2"/>
        <v>90</v>
      </c>
      <c r="K15" s="12">
        <f t="shared" si="3"/>
        <v>90</v>
      </c>
      <c r="L15" s="12">
        <f t="shared" si="3"/>
        <v>0</v>
      </c>
      <c r="M15" s="13">
        <f t="shared" si="4"/>
        <v>90</v>
      </c>
    </row>
    <row r="16" spans="1:13" x14ac:dyDescent="0.2">
      <c r="A16" s="19" t="s">
        <v>88</v>
      </c>
      <c r="B16" s="12"/>
      <c r="C16" s="12"/>
      <c r="D16" s="13">
        <f t="shared" si="0"/>
        <v>0</v>
      </c>
      <c r="E16" s="20"/>
      <c r="F16" s="20">
        <v>46000</v>
      </c>
      <c r="G16" s="13">
        <f t="shared" si="1"/>
        <v>46000</v>
      </c>
      <c r="H16" s="31"/>
      <c r="I16" s="20"/>
      <c r="J16" s="13">
        <f t="shared" si="2"/>
        <v>0</v>
      </c>
      <c r="K16" s="12">
        <f t="shared" si="3"/>
        <v>0</v>
      </c>
      <c r="L16" s="12">
        <f t="shared" si="3"/>
        <v>46000</v>
      </c>
      <c r="M16" s="13">
        <f t="shared" si="4"/>
        <v>46000</v>
      </c>
    </row>
    <row r="17" spans="1:13" x14ac:dyDescent="0.2">
      <c r="A17" s="19" t="s">
        <v>89</v>
      </c>
      <c r="B17" s="12"/>
      <c r="C17" s="12"/>
      <c r="D17" s="13">
        <f t="shared" si="0"/>
        <v>0</v>
      </c>
      <c r="E17" s="12"/>
      <c r="F17" s="12"/>
      <c r="G17" s="13">
        <f t="shared" si="1"/>
        <v>0</v>
      </c>
      <c r="H17" s="20">
        <v>3678</v>
      </c>
      <c r="I17" s="20"/>
      <c r="J17" s="13">
        <f t="shared" si="2"/>
        <v>3678</v>
      </c>
      <c r="K17" s="12">
        <f t="shared" si="3"/>
        <v>3678</v>
      </c>
      <c r="L17" s="12">
        <f t="shared" si="3"/>
        <v>0</v>
      </c>
      <c r="M17" s="13">
        <f t="shared" si="4"/>
        <v>3678</v>
      </c>
    </row>
    <row r="18" spans="1:13" x14ac:dyDescent="0.2">
      <c r="A18" s="22" t="s">
        <v>14</v>
      </c>
      <c r="B18" s="26"/>
      <c r="C18" s="26">
        <v>2000</v>
      </c>
      <c r="D18" s="13">
        <f t="shared" si="0"/>
        <v>2000</v>
      </c>
      <c r="E18" s="26"/>
      <c r="F18" s="26"/>
      <c r="G18" s="13">
        <f t="shared" si="1"/>
        <v>0</v>
      </c>
      <c r="H18" s="26">
        <v>7708</v>
      </c>
      <c r="I18" s="26"/>
      <c r="J18" s="13">
        <f t="shared" si="2"/>
        <v>7708</v>
      </c>
      <c r="K18" s="26">
        <f t="shared" si="3"/>
        <v>7708</v>
      </c>
      <c r="L18" s="26">
        <f t="shared" si="3"/>
        <v>2000</v>
      </c>
      <c r="M18" s="13">
        <f t="shared" si="4"/>
        <v>9708</v>
      </c>
    </row>
    <row r="19" spans="1:13" x14ac:dyDescent="0.2">
      <c r="A19" s="22" t="s">
        <v>15</v>
      </c>
      <c r="B19" s="26"/>
      <c r="C19" s="26"/>
      <c r="D19" s="13">
        <f t="shared" si="0"/>
        <v>0</v>
      </c>
      <c r="E19" s="26"/>
      <c r="F19" s="26"/>
      <c r="G19" s="13">
        <f t="shared" si="1"/>
        <v>0</v>
      </c>
      <c r="H19" s="26"/>
      <c r="I19" s="26"/>
      <c r="J19" s="13">
        <f t="shared" si="2"/>
        <v>0</v>
      </c>
      <c r="K19" s="26">
        <f t="shared" si="3"/>
        <v>0</v>
      </c>
      <c r="L19" s="26">
        <f t="shared" si="3"/>
        <v>0</v>
      </c>
      <c r="M19" s="13">
        <f t="shared" si="4"/>
        <v>0</v>
      </c>
    </row>
    <row r="20" spans="1:13" x14ac:dyDescent="0.2">
      <c r="A20" s="22" t="s">
        <v>16</v>
      </c>
      <c r="B20" s="26">
        <v>238669</v>
      </c>
      <c r="C20" s="26">
        <v>214053</v>
      </c>
      <c r="D20" s="13">
        <f t="shared" si="0"/>
        <v>452722</v>
      </c>
      <c r="E20" s="26">
        <v>20700</v>
      </c>
      <c r="F20" s="26">
        <v>172790</v>
      </c>
      <c r="G20" s="13">
        <f t="shared" si="1"/>
        <v>193490</v>
      </c>
      <c r="H20" s="26">
        <v>83359</v>
      </c>
      <c r="I20" s="26">
        <v>141496</v>
      </c>
      <c r="J20" s="13">
        <f t="shared" si="2"/>
        <v>224855</v>
      </c>
      <c r="K20" s="26">
        <f t="shared" si="3"/>
        <v>342728</v>
      </c>
      <c r="L20" s="26">
        <f t="shared" si="3"/>
        <v>528339</v>
      </c>
      <c r="M20" s="13">
        <f t="shared" si="4"/>
        <v>871067</v>
      </c>
    </row>
    <row r="21" spans="1:13" s="6" customFormat="1" x14ac:dyDescent="0.2">
      <c r="A21" s="22" t="s">
        <v>17</v>
      </c>
      <c r="B21" s="26">
        <v>13714</v>
      </c>
      <c r="C21" s="26">
        <v>100580</v>
      </c>
      <c r="D21" s="13">
        <f t="shared" si="0"/>
        <v>114294</v>
      </c>
      <c r="E21" s="26">
        <v>32785</v>
      </c>
      <c r="F21" s="26">
        <v>639378</v>
      </c>
      <c r="G21" s="13">
        <f t="shared" si="1"/>
        <v>672163</v>
      </c>
      <c r="H21" s="26">
        <v>84761</v>
      </c>
      <c r="I21" s="26">
        <v>186155</v>
      </c>
      <c r="J21" s="13">
        <f t="shared" si="2"/>
        <v>270916</v>
      </c>
      <c r="K21" s="26">
        <f t="shared" si="3"/>
        <v>131260</v>
      </c>
      <c r="L21" s="26">
        <f t="shared" si="3"/>
        <v>926113</v>
      </c>
      <c r="M21" s="13">
        <f t="shared" si="4"/>
        <v>1057373</v>
      </c>
    </row>
    <row r="22" spans="1:13" x14ac:dyDescent="0.2">
      <c r="A22" s="29" t="s">
        <v>90</v>
      </c>
      <c r="B22" s="13">
        <f>SUM(B18:B21)</f>
        <v>252383</v>
      </c>
      <c r="C22" s="13">
        <f>SUM(C18:C21)</f>
        <v>316633</v>
      </c>
      <c r="D22" s="13">
        <f t="shared" si="0"/>
        <v>569016</v>
      </c>
      <c r="E22" s="13">
        <f>SUM(E18:E21)</f>
        <v>53485</v>
      </c>
      <c r="F22" s="13">
        <f>SUM(F18:F21)</f>
        <v>812168</v>
      </c>
      <c r="G22" s="13">
        <f t="shared" si="1"/>
        <v>865653</v>
      </c>
      <c r="H22" s="13">
        <f>SUM(H18:H21)</f>
        <v>175828</v>
      </c>
      <c r="I22" s="13">
        <f>SUM(I18:I21)</f>
        <v>327651</v>
      </c>
      <c r="J22" s="13">
        <f t="shared" si="2"/>
        <v>503479</v>
      </c>
      <c r="K22" s="13">
        <f t="shared" si="3"/>
        <v>481696</v>
      </c>
      <c r="L22" s="13">
        <f t="shared" si="3"/>
        <v>1456452</v>
      </c>
      <c r="M22" s="13">
        <f t="shared" si="4"/>
        <v>1938148</v>
      </c>
    </row>
    <row r="23" spans="1:13" x14ac:dyDescent="0.2">
      <c r="A23" s="21" t="s">
        <v>92</v>
      </c>
      <c r="B23" s="20"/>
      <c r="C23" s="20"/>
      <c r="D23" s="13">
        <f t="shared" si="0"/>
        <v>0</v>
      </c>
      <c r="E23" s="20"/>
      <c r="F23" s="20"/>
      <c r="G23" s="13">
        <f t="shared" si="1"/>
        <v>0</v>
      </c>
      <c r="H23" s="20">
        <v>120</v>
      </c>
      <c r="I23" s="20"/>
      <c r="J23" s="13">
        <f t="shared" si="2"/>
        <v>120</v>
      </c>
      <c r="K23" s="12">
        <f t="shared" si="3"/>
        <v>120</v>
      </c>
      <c r="L23" s="12">
        <f t="shared" si="3"/>
        <v>0</v>
      </c>
      <c r="M23" s="13">
        <f t="shared" si="4"/>
        <v>120</v>
      </c>
    </row>
    <row r="24" spans="1:13" x14ac:dyDescent="0.2">
      <c r="A24" s="21" t="s">
        <v>118</v>
      </c>
      <c r="B24" s="20"/>
      <c r="C24" s="20"/>
      <c r="D24" s="13">
        <f t="shared" si="0"/>
        <v>0</v>
      </c>
      <c r="E24" s="20"/>
      <c r="F24" s="20"/>
      <c r="G24" s="13">
        <f t="shared" si="1"/>
        <v>0</v>
      </c>
      <c r="H24" s="20">
        <v>580</v>
      </c>
      <c r="I24" s="20"/>
      <c r="J24" s="13">
        <f t="shared" si="2"/>
        <v>580</v>
      </c>
      <c r="K24" s="12">
        <f t="shared" si="3"/>
        <v>580</v>
      </c>
      <c r="L24" s="12">
        <f t="shared" si="3"/>
        <v>0</v>
      </c>
      <c r="M24" s="13">
        <f t="shared" si="4"/>
        <v>580</v>
      </c>
    </row>
    <row r="25" spans="1:13" x14ac:dyDescent="0.2">
      <c r="A25" s="21" t="s">
        <v>96</v>
      </c>
      <c r="B25" s="20">
        <v>400</v>
      </c>
      <c r="C25" s="20">
        <v>66932</v>
      </c>
      <c r="D25" s="13">
        <f t="shared" si="0"/>
        <v>67332</v>
      </c>
      <c r="E25" s="20">
        <v>10100</v>
      </c>
      <c r="F25" s="20">
        <v>66416</v>
      </c>
      <c r="G25" s="13">
        <f t="shared" si="1"/>
        <v>76516</v>
      </c>
      <c r="H25" s="20">
        <v>43714</v>
      </c>
      <c r="I25" s="20">
        <v>332660</v>
      </c>
      <c r="J25" s="13">
        <f t="shared" si="2"/>
        <v>376374</v>
      </c>
      <c r="K25" s="12">
        <f t="shared" si="3"/>
        <v>54214</v>
      </c>
      <c r="L25" s="12">
        <f t="shared" si="3"/>
        <v>466008</v>
      </c>
      <c r="M25" s="13">
        <f t="shared" si="4"/>
        <v>520222</v>
      </c>
    </row>
    <row r="26" spans="1:13" x14ac:dyDescent="0.2">
      <c r="A26" s="21" t="s">
        <v>97</v>
      </c>
      <c r="B26" s="20"/>
      <c r="C26" s="20"/>
      <c r="D26" s="13">
        <f t="shared" si="0"/>
        <v>0</v>
      </c>
      <c r="E26" s="20"/>
      <c r="F26" s="20"/>
      <c r="G26" s="13">
        <f t="shared" si="1"/>
        <v>0</v>
      </c>
      <c r="H26" s="20">
        <v>326</v>
      </c>
      <c r="I26" s="20"/>
      <c r="J26" s="13">
        <f t="shared" si="2"/>
        <v>326</v>
      </c>
      <c r="K26" s="12">
        <f t="shared" ref="K26:L30" si="5">B26+E26+H26</f>
        <v>326</v>
      </c>
      <c r="L26" s="12">
        <f t="shared" si="5"/>
        <v>0</v>
      </c>
      <c r="M26" s="13">
        <f t="shared" si="4"/>
        <v>326</v>
      </c>
    </row>
    <row r="27" spans="1:13" x14ac:dyDescent="0.2">
      <c r="A27" s="21" t="s">
        <v>113</v>
      </c>
      <c r="B27" s="20">
        <v>20200</v>
      </c>
      <c r="C27" s="20">
        <v>22800</v>
      </c>
      <c r="D27" s="13">
        <f t="shared" si="0"/>
        <v>43000</v>
      </c>
      <c r="E27" s="20"/>
      <c r="F27" s="20">
        <v>55360</v>
      </c>
      <c r="G27" s="13">
        <f t="shared" si="1"/>
        <v>55360</v>
      </c>
      <c r="H27" s="20">
        <v>760</v>
      </c>
      <c r="I27" s="20"/>
      <c r="J27" s="13">
        <f t="shared" si="2"/>
        <v>760</v>
      </c>
      <c r="K27" s="12">
        <f t="shared" si="5"/>
        <v>20960</v>
      </c>
      <c r="L27" s="12">
        <f t="shared" si="5"/>
        <v>78160</v>
      </c>
      <c r="M27" s="13">
        <f t="shared" si="4"/>
        <v>99120</v>
      </c>
    </row>
    <row r="28" spans="1:13" s="6" customFormat="1" x14ac:dyDescent="0.2">
      <c r="A28" s="21" t="s">
        <v>99</v>
      </c>
      <c r="B28" s="20">
        <v>2200</v>
      </c>
      <c r="C28" s="20">
        <v>1900</v>
      </c>
      <c r="D28" s="13">
        <f t="shared" si="0"/>
        <v>4100</v>
      </c>
      <c r="E28" s="20">
        <v>55664</v>
      </c>
      <c r="F28" s="20">
        <v>495218</v>
      </c>
      <c r="G28" s="13">
        <f t="shared" si="1"/>
        <v>550882</v>
      </c>
      <c r="H28" s="20">
        <v>36</v>
      </c>
      <c r="I28" s="20"/>
      <c r="J28" s="13">
        <f t="shared" si="2"/>
        <v>36</v>
      </c>
      <c r="K28" s="12">
        <f t="shared" si="5"/>
        <v>57900</v>
      </c>
      <c r="L28" s="12">
        <f t="shared" si="5"/>
        <v>497118</v>
      </c>
      <c r="M28" s="13">
        <f t="shared" si="4"/>
        <v>555018</v>
      </c>
    </row>
    <row r="29" spans="1:13" s="6" customFormat="1" x14ac:dyDescent="0.2">
      <c r="A29" s="18" t="s">
        <v>18</v>
      </c>
      <c r="B29" s="13">
        <f>B12+B13+B14+B15+B16+B17+B22+B23+B25+B26+B24+B27+B28</f>
        <v>312283</v>
      </c>
      <c r="C29" s="13">
        <f>C12+C13+C14+C15+C16+C17+C22+C23+C24+C25+C26+C27+C28</f>
        <v>408265</v>
      </c>
      <c r="D29" s="13">
        <f t="shared" si="0"/>
        <v>720548</v>
      </c>
      <c r="E29" s="13">
        <f>E12+E13+E14+E15+E16+E17+E22+E23+E25+E26+E24+E27+E28</f>
        <v>172623</v>
      </c>
      <c r="F29" s="13">
        <f>F12+F13+F14+F15+F16+F17+F22+F23+F25+F26+F24+F27+F28</f>
        <v>2771478</v>
      </c>
      <c r="G29" s="13">
        <f t="shared" si="1"/>
        <v>2944101</v>
      </c>
      <c r="H29" s="13">
        <f>H12+H13+H14+H15+H16+H17+H22+H23+H25+H26+H24+H27+H28</f>
        <v>347379</v>
      </c>
      <c r="I29" s="13">
        <f>I12+I13+I14+I15+I16+I17+I22+I23+I25+I26+I24+I27+I28</f>
        <v>673066</v>
      </c>
      <c r="J29" s="13">
        <f t="shared" si="2"/>
        <v>1020445</v>
      </c>
      <c r="K29" s="13">
        <f t="shared" si="5"/>
        <v>832285</v>
      </c>
      <c r="L29" s="13">
        <f t="shared" si="5"/>
        <v>3852809</v>
      </c>
      <c r="M29" s="13">
        <f t="shared" si="4"/>
        <v>4685094</v>
      </c>
    </row>
    <row r="30" spans="1:13" x14ac:dyDescent="0.2">
      <c r="A30" s="21" t="s">
        <v>22</v>
      </c>
      <c r="B30" s="12"/>
      <c r="C30" s="12"/>
      <c r="D30" s="13">
        <f t="shared" si="0"/>
        <v>0</v>
      </c>
      <c r="E30" s="12"/>
      <c r="F30" s="12"/>
      <c r="G30" s="13">
        <f t="shared" si="1"/>
        <v>0</v>
      </c>
      <c r="H30" s="12">
        <v>476</v>
      </c>
      <c r="I30" s="12"/>
      <c r="J30" s="13">
        <f t="shared" si="2"/>
        <v>476</v>
      </c>
      <c r="K30" s="12">
        <f t="shared" si="5"/>
        <v>476</v>
      </c>
      <c r="L30" s="12">
        <f t="shared" si="5"/>
        <v>0</v>
      </c>
      <c r="M30" s="13">
        <f t="shared" si="4"/>
        <v>476</v>
      </c>
    </row>
    <row r="31" spans="1:13" x14ac:dyDescent="0.2">
      <c r="A31" s="23" t="s">
        <v>27</v>
      </c>
      <c r="B31" s="13">
        <f>SUM(B29:B30)</f>
        <v>312283</v>
      </c>
      <c r="C31" s="13">
        <f>SUM(C29:C30)</f>
        <v>408265</v>
      </c>
      <c r="D31" s="13">
        <f t="shared" si="0"/>
        <v>720548</v>
      </c>
      <c r="E31" s="13">
        <f t="shared" ref="E31:F31" si="6">SUM(E29:E30)</f>
        <v>172623</v>
      </c>
      <c r="F31" s="13">
        <f t="shared" si="6"/>
        <v>2771478</v>
      </c>
      <c r="G31" s="13">
        <f t="shared" si="1"/>
        <v>2944101</v>
      </c>
      <c r="H31" s="13">
        <f>SUM(H29:H30)</f>
        <v>347855</v>
      </c>
      <c r="I31" s="13">
        <f>SUM(I29:I30)</f>
        <v>673066</v>
      </c>
      <c r="J31" s="13">
        <f t="shared" si="2"/>
        <v>1020921</v>
      </c>
      <c r="K31" s="13">
        <f>B31+E31+H31</f>
        <v>832761</v>
      </c>
      <c r="L31" s="13">
        <f>C31+F31+I31</f>
        <v>3852809</v>
      </c>
      <c r="M31" s="13">
        <f>K31+L31</f>
        <v>4685570</v>
      </c>
    </row>
    <row r="32" spans="1:13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</sheetData>
  <mergeCells count="16">
    <mergeCell ref="A3:M3"/>
    <mergeCell ref="A4:M4"/>
    <mergeCell ref="A5:M5"/>
    <mergeCell ref="A6:A8"/>
    <mergeCell ref="B6:D6"/>
    <mergeCell ref="E6:G6"/>
    <mergeCell ref="H6:J6"/>
    <mergeCell ref="K6:M6"/>
    <mergeCell ref="B7:C7"/>
    <mergeCell ref="D7:D8"/>
    <mergeCell ref="E7:F7"/>
    <mergeCell ref="G7:G8"/>
    <mergeCell ref="H7:I7"/>
    <mergeCell ref="J7:J8"/>
    <mergeCell ref="K7:L7"/>
    <mergeCell ref="M7:M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1.1</vt:lpstr>
      <vt:lpstr>1.2</vt:lpstr>
      <vt:lpstr>2.1</vt:lpstr>
      <vt:lpstr>2.2</vt:lpstr>
      <vt:lpstr>2.3</vt:lpstr>
      <vt:lpstr>3.1</vt:lpstr>
      <vt:lpstr>3.2</vt:lpstr>
      <vt:lpstr>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comercial pecuario 2019</dc:title>
  <dc:creator>Microsoft Corporation</dc:creator>
  <cp:lastModifiedBy>Administrador</cp:lastModifiedBy>
  <cp:lastPrinted>2019-07-18T11:52:40Z</cp:lastPrinted>
  <dcterms:created xsi:type="dcterms:W3CDTF">1996-11-27T10:00:04Z</dcterms:created>
  <dcterms:modified xsi:type="dcterms:W3CDTF">2022-04-04T10:27:03Z</dcterms:modified>
</cp:coreProperties>
</file>